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1460" activeTab="2"/>
  </bookViews>
  <sheets>
    <sheet name="模型说明" sheetId="2" r:id="rId1"/>
    <sheet name="1、环境图" sheetId="3" r:id="rId2"/>
    <sheet name="功能点拆分表" sheetId="4" r:id="rId3"/>
    <sheet name="3、附加值调整" sheetId="5" r:id="rId4"/>
    <sheet name="4、结果计算" sheetId="6" r:id="rId5"/>
  </sheets>
  <definedNames>
    <definedName name="_xlnm._FilterDatabase" localSheetId="2" hidden="1">功能点拆分表!$A$1:$K$1678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<sst xmlns="http://schemas.openxmlformats.org/spreadsheetml/2006/main" count="10051" uniqueCount="5644">
  <si>
    <r>
      <rPr>
        <sz val="12"/>
        <color rgb="FFFF0000"/>
        <rFont val="Calibri"/>
        <charset val="134"/>
      </rPr>
      <t xml:space="preserve">模型填写顺序为：
</t>
    </r>
    <r>
      <rPr>
        <sz val="12"/>
        <color rgb="FF000000"/>
        <rFont val="Calibri"/>
        <charset val="134"/>
      </rPr>
      <t>1、绘制环境图，绘制《1、环境图》。
2、拆分功能点，填写《2、功能点拆分表》。
3、自动计算评估结果，查看度量阶段ΣCFP。
4、调整因子参考《3、附加值调整》进行取值。
5、自动计算评估结果，查看《4、结果计算》。</t>
    </r>
  </si>
  <si>
    <t>蓝色单元格</t>
  </si>
  <si>
    <t>关联填写“功能规模（功能点）”值和类比计算填入人“工期”天数</t>
  </si>
  <si>
    <t>白色单元格</t>
  </si>
  <si>
    <t>环境图绘制，功能点拆分填写、下拉选择单元、数值直接输入</t>
  </si>
  <si>
    <t>深灰单元格</t>
  </si>
  <si>
    <t>模板格式说明部分，不得修改</t>
  </si>
  <si>
    <t>浅灰单元格</t>
  </si>
  <si>
    <t>模板参数部分，默认为国际标准推荐取值，各省可按直接使用，也可以按照实际情况适当调参。</t>
  </si>
  <si>
    <t>绿色单元格</t>
  </si>
  <si>
    <t>自动计算或引用数据，不得修改</t>
  </si>
  <si>
    <r>
      <rPr>
        <b/>
        <sz val="14"/>
        <color rgb="FF000000"/>
        <rFont val="Calibri"/>
        <charset val="134"/>
      </rPr>
      <t xml:space="preserve">1. </t>
    </r>
    <r>
      <rPr>
        <b/>
        <sz val="14"/>
        <color rgb="FF000000"/>
        <rFont val="宋体"/>
        <charset val="134"/>
      </rPr>
      <t>家宽日志留存系统架构图</t>
    </r>
  </si>
  <si>
    <r>
      <rPr>
        <b/>
        <sz val="14"/>
        <color rgb="FF000000"/>
        <rFont val="Calibri"/>
        <charset val="134"/>
      </rPr>
      <t xml:space="preserve">2. </t>
    </r>
    <r>
      <rPr>
        <b/>
        <sz val="14"/>
        <color rgb="FF000000"/>
        <rFont val="宋体"/>
        <charset val="134"/>
      </rPr>
      <t>日志采集框架图</t>
    </r>
  </si>
  <si>
    <r>
      <rPr>
        <b/>
        <sz val="14"/>
        <color rgb="FF000000"/>
        <rFont val="Calibri"/>
        <charset val="134"/>
      </rPr>
      <t xml:space="preserve">3. </t>
    </r>
    <r>
      <rPr>
        <b/>
        <sz val="14"/>
        <color rgb="FF000000"/>
        <rFont val="宋体"/>
        <charset val="134"/>
      </rPr>
      <t>日志上报功能模块框架图</t>
    </r>
  </si>
  <si>
    <r>
      <rPr>
        <b/>
        <sz val="14"/>
        <color rgb="FF000000"/>
        <rFont val="Calibri"/>
        <charset val="134"/>
      </rPr>
      <t>4.</t>
    </r>
    <r>
      <rPr>
        <b/>
        <sz val="14"/>
        <color rgb="FF000000"/>
        <rFont val="宋体"/>
        <charset val="134"/>
      </rPr>
      <t>查询接口交互流程图</t>
    </r>
  </si>
  <si>
    <t>客户需求</t>
  </si>
  <si>
    <t>功能用户</t>
  </si>
  <si>
    <t>功能用户需求</t>
  </si>
  <si>
    <t>触发事件</t>
  </si>
  <si>
    <t>功能过程</t>
  </si>
  <si>
    <t>子过程描述</t>
  </si>
  <si>
    <t>数据移动类型</t>
  </si>
  <si>
    <t>数据组</t>
  </si>
  <si>
    <t>数据属性</t>
  </si>
  <si>
    <t>复用度</t>
  </si>
  <si>
    <t>CFP</t>
  </si>
  <si>
    <t>角色</t>
  </si>
  <si>
    <t>文件接受全流程监控模块</t>
  </si>
  <si>
    <t>发起者：管理员
接收者：message日志监听模块</t>
  </si>
  <si>
    <t>message日志监听任务管理</t>
  </si>
  <si>
    <t>message日志监听任务新增</t>
  </si>
  <si>
    <t>接收message日志监听任务新增指令</t>
  </si>
  <si>
    <t>E</t>
  </si>
  <si>
    <t>message日志监听任务新增请求数据</t>
  </si>
  <si>
    <t>监听异常、来源、归档方式、监听资源使用</t>
  </si>
  <si>
    <t>复用</t>
  </si>
  <si>
    <t>管理员，message日志监听模块，message文件</t>
  </si>
  <si>
    <t>新增message日志监听任务信息</t>
  </si>
  <si>
    <t>W</t>
  </si>
  <si>
    <t>message日志监听任务新增记录</t>
  </si>
  <si>
    <t>归档方式、备份策略、审计跟踪、监听安全性、监听配置</t>
  </si>
  <si>
    <t>返回message日志监听任务新增结果</t>
  </si>
  <si>
    <t>X</t>
  </si>
  <si>
    <t>message日志监听任务新增记录插入</t>
  </si>
  <si>
    <t>关联记录、监听协议、监听资源使用、监听安全性</t>
  </si>
  <si>
    <t>message日志监听任务删除</t>
  </si>
  <si>
    <t>接收message日志监听任务删除指令</t>
  </si>
  <si>
    <t>message日志监听任务删除请求数据</t>
  </si>
  <si>
    <t>监听IP、监听异常、监听任务ID、监听频率、关联记录</t>
  </si>
  <si>
    <t>删除message日志监听任务</t>
  </si>
  <si>
    <t>message日志监听任务删除记录</t>
  </si>
  <si>
    <t>存储路径、监听端口、监听协议、监听线程</t>
  </si>
  <si>
    <t>返回message日志监听任务删除结果</t>
  </si>
  <si>
    <t>message日志监听任务删除记录插入</t>
  </si>
  <si>
    <t>内容、监听端口、监听超时、自动化处理、日志级别</t>
  </si>
  <si>
    <t>message日志监听任务修改</t>
  </si>
  <si>
    <t>接收message日志监听任务修改指令</t>
  </si>
  <si>
    <t>message日志监听任务修改请求数据</t>
  </si>
  <si>
    <t>监听配置、索引信息、监听IP</t>
  </si>
  <si>
    <t>修改message日志监听任务</t>
  </si>
  <si>
    <t>message日志监听任务修改记录</t>
  </si>
  <si>
    <t>时间戳、监听日志、日志大小</t>
  </si>
  <si>
    <t>返回message日志监听任务修改结果</t>
  </si>
  <si>
    <t>message日志监听任务修改记录插入</t>
  </si>
  <si>
    <t>监听恢复、轮转策略、监听异常、监听线程、解析工具</t>
  </si>
  <si>
    <t>message日志监听任务查询</t>
  </si>
  <si>
    <t>接收message日志监听任务查询指令</t>
  </si>
  <si>
    <t>message日志监听任务查询请求数据</t>
  </si>
  <si>
    <t>监听端口、访问权限、来源、监听频率、监听安全性</t>
  </si>
  <si>
    <t>查询获取message日志监听任务</t>
  </si>
  <si>
    <t>message日志监听任务查询记录</t>
  </si>
  <si>
    <t>来源、监听端口、轮转策略、过滤条件</t>
  </si>
  <si>
    <t>返回message日志监听任务查询结果</t>
  </si>
  <si>
    <t>message日志监听任务查询记录插入</t>
  </si>
  <si>
    <t>监听协议、监听恢复、过滤条件、解析工具、监听监控</t>
  </si>
  <si>
    <t>message日志采集</t>
  </si>
  <si>
    <t>接收message日志采集指令</t>
  </si>
  <si>
    <t>message日志采集请求数据</t>
  </si>
  <si>
    <t>时间戳、自动化处理、存储路径、采集通知</t>
  </si>
  <si>
    <t>message日志采集记录</t>
  </si>
  <si>
    <t>日志大小、存储路径、采集接口、自动化处理、采集源</t>
  </si>
  <si>
    <t>返回message日志采集结果</t>
  </si>
  <si>
    <t>message日志采集记录插入</t>
  </si>
  <si>
    <t>警报触发、采集进度、自动化处理、采集配置、关联记录</t>
  </si>
  <si>
    <t>message日志采集模板下发</t>
  </si>
  <si>
    <t>接收message日志采集模板下发指令</t>
  </si>
  <si>
    <t>message日志采集模板下发请求数据</t>
  </si>
  <si>
    <t>审计跟踪、采集任务ID、采集异常、内容</t>
  </si>
  <si>
    <t>message日志采集模板下发记录</t>
  </si>
  <si>
    <t>采集目标、过滤条件、采集时间、解析工具、格式</t>
  </si>
  <si>
    <t>返回message日志采集模板下发结果</t>
  </si>
  <si>
    <t>message日志采集模板下发记录插入</t>
  </si>
  <si>
    <t>采集策略、审计跟踪、存储路径、采集配置</t>
  </si>
  <si>
    <t>message日志采集日志备份</t>
  </si>
  <si>
    <t>接收message日志采集日志备份指令</t>
  </si>
  <si>
    <t>message日志采集日志备份请求数据</t>
  </si>
  <si>
    <t>警报触发、采集异常、审计跟踪、解析工具、采集日志</t>
  </si>
  <si>
    <t>message日志采集日志备份记录</t>
  </si>
  <si>
    <t>内容、备份策略、存储路径</t>
  </si>
  <si>
    <t>返回message日志采集日志备份结果</t>
  </si>
  <si>
    <t>message日志采集日志备份记录插入</t>
  </si>
  <si>
    <t>统计信息、采集策略、警报触发、清理策略、采集进度</t>
  </si>
  <si>
    <t>message日志预处理</t>
  </si>
  <si>
    <t>message日志预处理稽核</t>
  </si>
  <si>
    <t>接收message日志预处理稽核指令</t>
  </si>
  <si>
    <t>message日志预处理稽核请求数据</t>
  </si>
  <si>
    <t>预处理权限、预处理结果、轮转策略</t>
  </si>
  <si>
    <t>message日志预处理稽核记录</t>
  </si>
  <si>
    <t>归档方式、日志大小、预处理状态</t>
  </si>
  <si>
    <t>返回message日志预处理稽核结果</t>
  </si>
  <si>
    <t>message日志预处理稽核记录插入</t>
  </si>
  <si>
    <t>预处理异常、预处理时间、预处理数据量</t>
  </si>
  <si>
    <t>message日志预处理检测</t>
  </si>
  <si>
    <t>接收message日志预处理检测指令</t>
  </si>
  <si>
    <t>message日志预处理检测请求数据</t>
  </si>
  <si>
    <t>统计信息、预处理时间、轮转策略、时间戳</t>
  </si>
  <si>
    <t>message日志预处理检测记录</t>
  </si>
  <si>
    <t>预处理规则、时间戳、来源、预处理结果、警报触发</t>
  </si>
  <si>
    <t>返回message日志预处理检测结果</t>
  </si>
  <si>
    <t>message日志预处理检测记录插入</t>
  </si>
  <si>
    <t>预处理数据量、警报触发、索引信息、来源</t>
  </si>
  <si>
    <t>message日志预处理清理</t>
  </si>
  <si>
    <t>接收message日志预处理清理指令</t>
  </si>
  <si>
    <t>message日志预处理清理请求数据</t>
  </si>
  <si>
    <t>自动化处理、预处理模板、预处理清洗、日志级别</t>
  </si>
  <si>
    <t>message日志预处理清理记录</t>
  </si>
  <si>
    <t>备份策略、预处理结果、预处理策略、预处理任务ID</t>
  </si>
  <si>
    <t>返回message日志预处理清理结果</t>
  </si>
  <si>
    <t>message日志预处理清理记录插入</t>
  </si>
  <si>
    <t>预处理数据量、预处理日志、预处理配置、预处理规则</t>
  </si>
  <si>
    <t>message日志gz相关信息过滤模板维护</t>
  </si>
  <si>
    <t>message日志gz相关信息过滤模板新增</t>
  </si>
  <si>
    <t>接收message日志gz相关信息过滤模板新增指令</t>
  </si>
  <si>
    <t>message日志gz相关信息过滤模板新增请求数据</t>
  </si>
  <si>
    <t>来源、警报触发、过滤通知、统计信息、过滤条件</t>
  </si>
  <si>
    <t>新增message日志gz相关信息过滤模板信息</t>
  </si>
  <si>
    <t>message日志gz相关信息过滤模板新增记录</t>
  </si>
  <si>
    <t>格式、来源、清理策略、过滤异常</t>
  </si>
  <si>
    <t>返回message日志gz相关信息过滤模板新增结果</t>
  </si>
  <si>
    <t>message日志gz相关信息过滤模板新增记录插入</t>
  </si>
  <si>
    <t>来源、关联记录、时间戳</t>
  </si>
  <si>
    <t>message日志gz相关信息过滤模板删除</t>
  </si>
  <si>
    <t>接收message日志gz相关信息过滤模板删除指令</t>
  </si>
  <si>
    <t>message日志gz相关信息过滤模板删除请求数据</t>
  </si>
  <si>
    <t>来源、过滤条件、过滤条件</t>
  </si>
  <si>
    <t>删除message日志gz相关信息过滤模板</t>
  </si>
  <si>
    <t>message日志gz相关信息过滤模板删除记录</t>
  </si>
  <si>
    <t>过滤清洗、时间戳、日志级别</t>
  </si>
  <si>
    <t>返回message日志gz相关信息过滤模板删除结果</t>
  </si>
  <si>
    <t>message日志gz相关信息过滤模板删除记录插入</t>
  </si>
  <si>
    <t>过滤条件、过滤条件、日志级别</t>
  </si>
  <si>
    <t>message日志gz相关信息过滤模板修改</t>
  </si>
  <si>
    <t>接收message日志gz相关信息过滤模板修改指令</t>
  </si>
  <si>
    <t>message日志gz相关信息过滤模板修改请求数据</t>
  </si>
  <si>
    <t>过滤数据量、过滤策略、过滤配置、过滤确认、日志级别</t>
  </si>
  <si>
    <t>修改message日志gz相关信息过滤模板</t>
  </si>
  <si>
    <t>message日志gz相关信息过滤模板修改记录</t>
  </si>
  <si>
    <t>过滤任务ID、过滤配置、过滤时间</t>
  </si>
  <si>
    <t>返回message日志gz相关信息过滤模板修改结果</t>
  </si>
  <si>
    <t>message日志gz相关信息过滤模板修改记录插入</t>
  </si>
  <si>
    <t>时间戳、过滤结果、自动化处理、过滤类型</t>
  </si>
  <si>
    <t>message日志gz相关信息过滤模板查询</t>
  </si>
  <si>
    <t>接收message日志gz相关信息过滤模板查询指令</t>
  </si>
  <si>
    <t>message日志gz相关信息过滤模板查询请求数据</t>
  </si>
  <si>
    <t>过滤清洗、存储路径、审计跟踪、过滤规则</t>
  </si>
  <si>
    <t>查询获取message日志gz相关信息过滤模板</t>
  </si>
  <si>
    <t>message日志gz相关信息过滤模板查询记录</t>
  </si>
  <si>
    <t>过滤清洗、访问权限、清理策略</t>
  </si>
  <si>
    <t>返回message日志gz相关信息过滤模板查询结果</t>
  </si>
  <si>
    <t>message日志gz相关信息过滤模板查询记录插入</t>
  </si>
  <si>
    <t>过滤进度、来源、过滤规则、格式</t>
  </si>
  <si>
    <t>message日志清洗</t>
  </si>
  <si>
    <t>message日志清洗规则新增</t>
  </si>
  <si>
    <t>接收message日志清洗规则新增指令</t>
  </si>
  <si>
    <t>message日志清洗规则新增请求数据</t>
  </si>
  <si>
    <t>格式、清洗任务ID、清洗策略、清洗时间、清洗结果</t>
  </si>
  <si>
    <t>新增message日志清洗规则信息</t>
  </si>
  <si>
    <t>message日志清洗规则新增记录</t>
  </si>
  <si>
    <t>时间戳、清洗状态、清洗阈值</t>
  </si>
  <si>
    <t>返回message日志清洗规则新增结果</t>
  </si>
  <si>
    <t>message日志清洗规则新增记录插入</t>
  </si>
  <si>
    <t>日志级别、清洗通知、归档方式、清洗规则</t>
  </si>
  <si>
    <t>message日志清洗规则删除</t>
  </si>
  <si>
    <t>接收message日志清洗规则删除指令</t>
  </si>
  <si>
    <t>message日志清洗规则删除请求数据</t>
  </si>
  <si>
    <t>清洗通知、访问权限、清洗异常</t>
  </si>
  <si>
    <t>删除message日志清洗规则</t>
  </si>
  <si>
    <t>message日志清洗规则删除记录</t>
  </si>
  <si>
    <t>清洗任务ID、清洗接口、警报触发、备份策略、自动化处理</t>
  </si>
  <si>
    <t>返回message日志清洗规则删除结果</t>
  </si>
  <si>
    <t>message日志清洗规则删除记录插入</t>
  </si>
  <si>
    <t>轮转策略、清洗类型、存储路径</t>
  </si>
  <si>
    <t>message日志清洗规则修改</t>
  </si>
  <si>
    <t>接收message日志清洗规则修改指令</t>
  </si>
  <si>
    <t>message日志清洗规则修改请求数据</t>
  </si>
  <si>
    <t>统计信息、清洗接口、清洗监控</t>
  </si>
  <si>
    <t>修改message日志清洗规则</t>
  </si>
  <si>
    <t>message日志清洗规则修改记录</t>
  </si>
  <si>
    <t>清洗通知、清洗接口、日志大小、来源</t>
  </si>
  <si>
    <t>返回message日志清洗规则修改结果</t>
  </si>
  <si>
    <t>message日志清洗规则修改记录插入</t>
  </si>
  <si>
    <t>格式、清洗时间、清洗规则</t>
  </si>
  <si>
    <t>message日志清洗规则查询</t>
  </si>
  <si>
    <t>接收message日志清洗规则查询指令</t>
  </si>
  <si>
    <t>message日志清洗规则查询请求数据</t>
  </si>
  <si>
    <t>轮转策略、索引信息、备份策略</t>
  </si>
  <si>
    <t>查询获取message日志清洗规则</t>
  </si>
  <si>
    <t>message日志清洗规则查询记录</t>
  </si>
  <si>
    <t>清洗规则、清洗类型、清洗清理、清洗确认</t>
  </si>
  <si>
    <t>返回message日志清洗规则查询结果</t>
  </si>
  <si>
    <t>message日志清洗规则查询记录插入</t>
  </si>
  <si>
    <t>清洗确认、内容、时间戳</t>
  </si>
  <si>
    <t>message日志gz相关信息提取</t>
  </si>
  <si>
    <t>message日志gz相关信息数据提取</t>
  </si>
  <si>
    <t>接收message日志gz相关信息数据提取指令</t>
  </si>
  <si>
    <t>message日志gz相关信息数据提取请求数据</t>
  </si>
  <si>
    <t>审计跟踪、警报触发、提取目标、备份策略、关联记录</t>
  </si>
  <si>
    <t>message日志gz相关信息数据提取记录</t>
  </si>
  <si>
    <t>提取权限、来源、提取任务ID</t>
  </si>
  <si>
    <t>返回message日志gz相关信息数据提取结果</t>
  </si>
  <si>
    <t>message日志gz相关信息数据提取记录插入</t>
  </si>
  <si>
    <t>提取权限、提取目标、提取异常</t>
  </si>
  <si>
    <t>message日志gz相关信息数据核验</t>
  </si>
  <si>
    <t>接收message日志gz相关信息数据核验指令</t>
  </si>
  <si>
    <t>message日志gz相关信息数据核验请求数据</t>
  </si>
  <si>
    <t>日志级别、轮转策略、提取阈值、日志大小、访问权限</t>
  </si>
  <si>
    <t>message日志gz相关信息数据核验记录</t>
  </si>
  <si>
    <t>时间戳、提取权限、日志级别、备份策略、清理策略</t>
  </si>
  <si>
    <t>返回message日志gz相关信息数据核验结果</t>
  </si>
  <si>
    <t>message日志gz相关信息数据核验记录插入</t>
  </si>
  <si>
    <t>统计信息、提取数据量、提取监控、提取进度、提取状态</t>
  </si>
  <si>
    <t>message日志gz相关信息数据识别</t>
  </si>
  <si>
    <t>接收message日志gz相关信息数据识别指令</t>
  </si>
  <si>
    <t>message日志gz相关信息数据识别请求数据</t>
  </si>
  <si>
    <t>轮转策略、提取标记、提取目标</t>
  </si>
  <si>
    <t>message日志gz相关信息数据识别记录</t>
  </si>
  <si>
    <t>自动化处理、提取规则、提取权限、访问权限、内容</t>
  </si>
  <si>
    <t>返回message日志gz相关信息数据识别结果</t>
  </si>
  <si>
    <t>message日志gz相关信息数据识别记录插入</t>
  </si>
  <si>
    <t>提取通知、提取数据量、过滤条件、日志大小、自动化处理</t>
  </si>
  <si>
    <t>message日志处理信息数据库连接管理</t>
  </si>
  <si>
    <t>message日志处理信息数据库连接新增</t>
  </si>
  <si>
    <t>接收message日志处理信息数据库连接新增指令</t>
  </si>
  <si>
    <t>message日志处理信息数据库连接新增请求数据</t>
  </si>
  <si>
    <t>连接策略、连接频率、连接清洗、日志级别、清理策略</t>
  </si>
  <si>
    <t>新增message日志处理信息数据库连接信息</t>
  </si>
  <si>
    <t>message日志处理信息数据库连接新增记录</t>
  </si>
  <si>
    <t>日志大小、过滤条件、连接日志、日志级别</t>
  </si>
  <si>
    <t>返回message日志处理信息数据库连接新增结果</t>
  </si>
  <si>
    <t>message日志处理信息数据库连接新增记录插入</t>
  </si>
  <si>
    <t>连接接口、连接确认、连接阈值、统计信息</t>
  </si>
  <si>
    <t>message日志处理信息数据库连接删除</t>
  </si>
  <si>
    <t>接收message日志处理信息数据库连接删除指令</t>
  </si>
  <si>
    <t>message日志处理信息数据库连接删除请求数据</t>
  </si>
  <si>
    <t>连接策略、统计信息、连接日志、格式</t>
  </si>
  <si>
    <t>删除message日志处理信息数据库连接</t>
  </si>
  <si>
    <t>message日志处理信息数据库连接删除记录</t>
  </si>
  <si>
    <t>访问权限、格式、清理策略、归档方式</t>
  </si>
  <si>
    <t>返回message日志处理信息数据库连接删除结果</t>
  </si>
  <si>
    <t>message日志处理信息数据库连接删除记录插入</t>
  </si>
  <si>
    <t>连接时间、来源、连接接口</t>
  </si>
  <si>
    <t>message日志处理信息数据库连接修改</t>
  </si>
  <si>
    <t>接收message日志处理信息数据库连接修改指令</t>
  </si>
  <si>
    <t>message日志处理信息数据库连接修改请求数据</t>
  </si>
  <si>
    <t>归档方式、时间戳、连接任务ID、连接清洗、连接日志</t>
  </si>
  <si>
    <t>修改message日志处理信息数据库连接</t>
  </si>
  <si>
    <t>message日志处理信息数据库连接修改记录</t>
  </si>
  <si>
    <t>格式、日志大小、连接异常、统计信息</t>
  </si>
  <si>
    <t>返回message日志处理信息数据库连接修改结果</t>
  </si>
  <si>
    <t>message日志处理信息数据库连接修改记录插入</t>
  </si>
  <si>
    <t>连接清洗、连接频率、来源</t>
  </si>
  <si>
    <t>message日志处理信息数据库连接查询</t>
  </si>
  <si>
    <t>接收message日志处理信息数据库连接查询指令</t>
  </si>
  <si>
    <t>message日志处理信息数据库连接查询请求数据</t>
  </si>
  <si>
    <t>连接清洗、连接策略、日志级别、统计信息</t>
  </si>
  <si>
    <t>查询获取message日志处理信息数据库连接</t>
  </si>
  <si>
    <t>message日志处理信息数据库连接查询记录</t>
  </si>
  <si>
    <t>连接监控、连接权限、审计跟踪、访问权限</t>
  </si>
  <si>
    <t>返回message日志处理信息数据库连接查询结果</t>
  </si>
  <si>
    <t>message日志处理信息数据库连接查询记录插入</t>
  </si>
  <si>
    <t>连接确认、连接类型、连接任务ID、连接超时、内容</t>
  </si>
  <si>
    <t>message日志处理信息数据库连接创建</t>
  </si>
  <si>
    <t>接收message日志处理信息数据库连接创建指令</t>
  </si>
  <si>
    <t>message日志处理信息数据库连接创建请求数据</t>
  </si>
  <si>
    <t>日志级别、连接异常、审计跟踪、访问权限、连接接口</t>
  </si>
  <si>
    <t>message日志处理信息数据库连接创建记录</t>
  </si>
  <si>
    <t>格式、连接池大小、连接超时</t>
  </si>
  <si>
    <t>返回message日志处理信息数据库连接创建结果</t>
  </si>
  <si>
    <t>message日志处理信息数据库连接创建记录插入</t>
  </si>
  <si>
    <t>连接异常、连接清洗、统计信息、索引信息</t>
  </si>
  <si>
    <t>message日志处理信息数据库连接回收</t>
  </si>
  <si>
    <t>接收message日志处理信息数据库连接回收指令</t>
  </si>
  <si>
    <t>message日志处理信息数据库连接回收请求数据</t>
  </si>
  <si>
    <t>连接清洗、连接任务ID、访问权限</t>
  </si>
  <si>
    <t>message日志处理信息数据库连接回收记录</t>
  </si>
  <si>
    <t>连接池大小、连接清洗、连接时间、格式、连接异常</t>
  </si>
  <si>
    <t>返回message日志处理信息数据库连接回收结果</t>
  </si>
  <si>
    <t>message日志处理信息数据库连接回收记录插入</t>
  </si>
  <si>
    <t>日志大小、连接池大小、连接频率、来源</t>
  </si>
  <si>
    <t>message日志处理信息数据库连接状态监测</t>
  </si>
  <si>
    <t>接收message日志处理信息数据库连接状态监测指令</t>
  </si>
  <si>
    <t>message日志处理信息数据库连接状态监测请求数据</t>
  </si>
  <si>
    <t>连接通知、连接资源使用、警报触发</t>
  </si>
  <si>
    <t>message日志处理信息数据库连接状态监测记录</t>
  </si>
  <si>
    <t>日志级别、连接频率、清理策略</t>
  </si>
  <si>
    <t>返回message日志处理信息数据库连接状态监测结果</t>
  </si>
  <si>
    <t>message日志处理信息数据库连接状态监测记录插入</t>
  </si>
  <si>
    <t>格式、轮转策略、连接状态、过滤条件</t>
  </si>
  <si>
    <t>message日志处理进度管理</t>
  </si>
  <si>
    <t>message日志处理进度新增</t>
  </si>
  <si>
    <t>接收message日志处理进度新增指令</t>
  </si>
  <si>
    <t>message日志处理进度新增请求数据</t>
  </si>
  <si>
    <t>进度清洗、统计信息、进度通知、存储路径、审计跟踪</t>
  </si>
  <si>
    <t>新增message日志处理进度信息</t>
  </si>
  <si>
    <t>message日志处理进度新增记录</t>
  </si>
  <si>
    <t>自动化处理、访问权限、进度日志、进度模板、关联记录</t>
  </si>
  <si>
    <t>返回message日志处理进度新增结果</t>
  </si>
  <si>
    <t>message日志处理进度新增记录插入</t>
  </si>
  <si>
    <t>进度策略、清理策略、进度清洗</t>
  </si>
  <si>
    <t>message日志处理进度删除</t>
  </si>
  <si>
    <t>接收message日志处理进度删除指令</t>
  </si>
  <si>
    <t>message日志处理进度删除请求数据</t>
  </si>
  <si>
    <t>时间戳、进度模板、进度确认</t>
  </si>
  <si>
    <t>删除message日志处理进度</t>
  </si>
  <si>
    <t>message日志处理进度删除记录</t>
  </si>
  <si>
    <t>时间戳、进度阈值、轮转策略</t>
  </si>
  <si>
    <t>返回message日志处理进度删除结果</t>
  </si>
  <si>
    <t>message日志处理进度删除记录插入</t>
  </si>
  <si>
    <t>进度模板、轮转策略、存储路径、内容、进度策略</t>
  </si>
  <si>
    <t>message日志处理进度修改</t>
  </si>
  <si>
    <t>接收message日志处理进度修改指令</t>
  </si>
  <si>
    <t>message日志处理进度修改请求数据</t>
  </si>
  <si>
    <t>进度日志、进度模板、统计信息</t>
  </si>
  <si>
    <t>修改message日志处理进度</t>
  </si>
  <si>
    <t>message日志处理进度修改记录</t>
  </si>
  <si>
    <t>进度归档、进度统计、存储路径、进度数据量、警报触发</t>
  </si>
  <si>
    <t>返回message日志处理进度修改结果</t>
  </si>
  <si>
    <t>message日志处理进度修改记录插入</t>
  </si>
  <si>
    <t>索引信息、日志大小、进度状态、归档方式</t>
  </si>
  <si>
    <t>message日志处理进度查询</t>
  </si>
  <si>
    <t>接收message日志处理进度查询指令</t>
  </si>
  <si>
    <t>message日志处理进度查询请求数据</t>
  </si>
  <si>
    <t>进度权限、进度通知、时间戳</t>
  </si>
  <si>
    <t>查询获取message日志处理进度</t>
  </si>
  <si>
    <t>message日志处理进度查询记录</t>
  </si>
  <si>
    <t>进度数据量、进度阈值、进度统计</t>
  </si>
  <si>
    <t>返回message日志处理进度查询结果</t>
  </si>
  <si>
    <t>message日志处理进度查询记录插入</t>
  </si>
  <si>
    <t>过滤条件、清理策略、内容、进度通知</t>
  </si>
  <si>
    <t>message日志入库信息确认查询</t>
  </si>
  <si>
    <t>message日志入库信息确认查询服务注册</t>
  </si>
  <si>
    <t>接收message日志入库信息确认查询服务注册指令</t>
  </si>
  <si>
    <t>message日志入库信息确认查询服务注册请求数据</t>
  </si>
  <si>
    <t>备份策略、存储路径、统计信息、日志级别</t>
  </si>
  <si>
    <t>message日志入库信息确认查询服务注册记录</t>
  </si>
  <si>
    <t>确认方式、确认标记、确认模板、内容</t>
  </si>
  <si>
    <t>返回message日志入库信息确认查询服务注册结果</t>
  </si>
  <si>
    <t>message日志入库信息确认查询服务注册记录插入</t>
  </si>
  <si>
    <t>日志级别、过滤条件、确认清洗、格式、确认通知</t>
  </si>
  <si>
    <t>message日志入库信息确认查询服务删除</t>
  </si>
  <si>
    <t>接收message日志入库信息确认查询服务删除指令</t>
  </si>
  <si>
    <t>message日志入库信息确认查询服务删除请求数据</t>
  </si>
  <si>
    <t>日志大小、确认标记、确认时间、统计信息、格式</t>
  </si>
  <si>
    <t>message日志入库信息确认查询服务删除记录</t>
  </si>
  <si>
    <t>确认记录、轮转策略、确认进度、确认数据量、日志大小</t>
  </si>
  <si>
    <t>返回message日志入库信息确认查询服务删除结果</t>
  </si>
  <si>
    <t>message日志入库信息确认查询服务删除记录插入</t>
  </si>
  <si>
    <t>内容、确认方式、审计跟踪、确认阈值</t>
  </si>
  <si>
    <t>接收message日志入库信息确认查询指令</t>
  </si>
  <si>
    <t>message日志入库信息确认查询请求数据</t>
  </si>
  <si>
    <t>内容、日志级别、确认清洗、确认权限</t>
  </si>
  <si>
    <t>message日志入库信息确认查询记录</t>
  </si>
  <si>
    <t>访问权限、归档方式、确认策略、审计跟踪、确认监控</t>
  </si>
  <si>
    <t>返回message日志入库信息确认查询结果</t>
  </si>
  <si>
    <t>message日志入库信息确认查询记录插入</t>
  </si>
  <si>
    <t>关联记录、格式、确认记录、索引信息</t>
  </si>
  <si>
    <t>message日志入库信息确认查询导出</t>
  </si>
  <si>
    <t>接收message日志入库信息确认查询导出指令</t>
  </si>
  <si>
    <t>message日志入库信息确认查询导出请求数据</t>
  </si>
  <si>
    <t>确认接口、确认阈值、确认时间</t>
  </si>
  <si>
    <t>message日志入库信息确认查询导出记录</t>
  </si>
  <si>
    <t>确认日志、确认标记、时间戳</t>
  </si>
  <si>
    <t>返回message日志入库信息确认查询导出结果</t>
  </si>
  <si>
    <t>message日志入库信息确认查询导出记录插入</t>
  </si>
  <si>
    <t>确认通知、过滤条件、格式、审计跟踪</t>
  </si>
  <si>
    <t>message日志sgn相关信息提取</t>
  </si>
  <si>
    <t>message日志sgn相关信息数据提取</t>
  </si>
  <si>
    <t>接收message日志sgn相关信息数据提取指令</t>
  </si>
  <si>
    <t>message日志sgn相关信息数据提取请求数据</t>
  </si>
  <si>
    <t>sgn提取统计、警报触发、sgn提取标记、归档方式、来源</t>
  </si>
  <si>
    <t>message日志sgn相关信息数据提取记录</t>
  </si>
  <si>
    <t>sgn提取阈值、内容、sgn提取进度</t>
  </si>
  <si>
    <t>返回message日志sgn相关信息数据提取结果</t>
  </si>
  <si>
    <t>message日志sgn相关信息数据提取记录插入</t>
  </si>
  <si>
    <t>sgn提取权限、sgn提取数据量、统计信息、sgn提取状态</t>
  </si>
  <si>
    <t>message日志sgn相关信息数据核验</t>
  </si>
  <si>
    <t>接收message日志sgn相关信息数据核验指令</t>
  </si>
  <si>
    <t>message日志sgn相关信息数据核验请求数据</t>
  </si>
  <si>
    <t>sgn提取通知、sgn提取标记、关联记录</t>
  </si>
  <si>
    <t>message日志sgn相关信息数据核验记录</t>
  </si>
  <si>
    <t>sgn提取目标、内容、日志级别、清理策略</t>
  </si>
  <si>
    <t>返回message日志sgn相关信息数据核验结果</t>
  </si>
  <si>
    <t>message日志sgn相关信息数据核验记录插入</t>
  </si>
  <si>
    <t>sgn提取进度、来源、解析工具、sgn提取策略</t>
  </si>
  <si>
    <t>message日志sgn相关信息数据识别</t>
  </si>
  <si>
    <t>接收message日志sgn相关信息数据识别指令</t>
  </si>
  <si>
    <t>message日志sgn相关信息数据识别请求数据</t>
  </si>
  <si>
    <t>sgn提取阈值、时间戳、sgn提取规则</t>
  </si>
  <si>
    <t>message日志sgn相关信息数据识别记录</t>
  </si>
  <si>
    <t>清理策略、备份策略、格式</t>
  </si>
  <si>
    <t>返回message日志sgn相关信息数据识别结果</t>
  </si>
  <si>
    <t>message日志sgn相关信息数据识别记录插入</t>
  </si>
  <si>
    <t>索引信息、sgn提取状态、日志大小、存储路径、时间戳</t>
  </si>
  <si>
    <t>message日志sgn相关信息过滤模板维护</t>
  </si>
  <si>
    <t>message日志sgn相关信息过滤模板新增</t>
  </si>
  <si>
    <t>接收message日志sgn相关信息过滤模板新增指令</t>
  </si>
  <si>
    <t>message日志sgn相关信息过滤模板新增请求数据</t>
  </si>
  <si>
    <t>格式、访问权限、sgn过滤清洗、sgn过滤权限</t>
  </si>
  <si>
    <t>新增message日志sgn相关信息过滤模板信息</t>
  </si>
  <si>
    <t>message日志sgn相关信息过滤模板新增记录</t>
  </si>
  <si>
    <t>sgn过滤日志、轮转策略、解析工具、sgn过滤类型、存储路径</t>
  </si>
  <si>
    <t>返回message日志sgn相关信息过滤模板新增结果</t>
  </si>
  <si>
    <t>message日志sgn相关信息过滤模板新增记录插入</t>
  </si>
  <si>
    <t>sgn过滤异常、自动化处理、警报触发、解析工具、sgn过滤策略</t>
  </si>
  <si>
    <t>message日志sgn相关信息过滤模板删除</t>
  </si>
  <si>
    <t>接收message日志sgn相关信息过滤模板删除指令</t>
  </si>
  <si>
    <t>message日志sgn相关信息过滤模板删除请求数据</t>
  </si>
  <si>
    <t>sgn过滤确认、格式、审计跟踪、sgn过滤条件、解析工具</t>
  </si>
  <si>
    <t>删除message日志sgn相关信息过滤模板</t>
  </si>
  <si>
    <t>message日志sgn相关信息过滤模板删除记录</t>
  </si>
  <si>
    <t>sgn过滤通知、轮转策略、sgn过滤条件、来源</t>
  </si>
  <si>
    <t>返回message日志sgn相关信息过滤模板删除结果</t>
  </si>
  <si>
    <t>message日志sgn相关信息过滤模板删除记录插入</t>
  </si>
  <si>
    <t>sgn过滤异常、时间戳、统计信息、内容</t>
  </si>
  <si>
    <t>message日志sgn相关信息过滤模板修改</t>
  </si>
  <si>
    <t>接收message日志sgn相关信息过滤模板修改指令</t>
  </si>
  <si>
    <t>message日志sgn相关信息过滤模板修改请求数据</t>
  </si>
  <si>
    <t>sgn过滤权限、审计跟踪、时间戳、存储路径</t>
  </si>
  <si>
    <t>修改message日志sgn相关信息过滤模板</t>
  </si>
  <si>
    <t>message日志sgn相关信息过滤模板修改记录</t>
  </si>
  <si>
    <t>sgn过滤监控、sgn过滤结果、格式</t>
  </si>
  <si>
    <t>返回message日志sgn相关信息过滤模板修改结果</t>
  </si>
  <si>
    <t>message日志sgn相关信息过滤模板修改记录插入</t>
  </si>
  <si>
    <t>时间戳、sgn过滤日志、警报触发、sgn过滤任务ID</t>
  </si>
  <si>
    <t>message日志sgn相关信息过滤模板查询</t>
  </si>
  <si>
    <t>接收message日志sgn相关信息过滤模板查询指令</t>
  </si>
  <si>
    <t>message日志sgn相关信息过滤模板查询请求数据</t>
  </si>
  <si>
    <t>sgn过滤状态、内容、sgn过滤时间、存储路径</t>
  </si>
  <si>
    <t>查询获取message日志sgn相关信息过滤模板</t>
  </si>
  <si>
    <t>message日志sgn相关信息过滤模板查询记录</t>
  </si>
  <si>
    <t>sgn过滤类型、统计信息、sgn过滤任务ID</t>
  </si>
  <si>
    <t>返回message日志sgn相关信息过滤模板查询结果</t>
  </si>
  <si>
    <t>message日志sgn相关信息过滤模板查询记录插入</t>
  </si>
  <si>
    <t>sgn过滤规则、sgn过滤条件、警报触发、sgn过滤状态</t>
  </si>
  <si>
    <t>message日志处理异常告警</t>
  </si>
  <si>
    <t>message日志处理异常告警新增</t>
  </si>
  <si>
    <t>接收message日志处理异常告警新增指令</t>
  </si>
  <si>
    <t>message日志处理异常告警新增请求数据</t>
  </si>
  <si>
    <t>告警权限、轮转策略、告警监控、告警数据量、统计信息</t>
  </si>
  <si>
    <t>新增message日志处理异常告警信息</t>
  </si>
  <si>
    <t>message日志处理异常告警新增记录</t>
  </si>
  <si>
    <t>关联记录、告警时间、告警任务ID、统计信息</t>
  </si>
  <si>
    <t>返回message日志处理异常告警新增结果</t>
  </si>
  <si>
    <t>message日志处理异常告警新增记录插入</t>
  </si>
  <si>
    <t>时间戳、告警数据量、告警级别</t>
  </si>
  <si>
    <t>message日志处理异常告警删除</t>
  </si>
  <si>
    <t>接收message日志处理异常告警删除指令</t>
  </si>
  <si>
    <t>message日志处理异常告警删除请求数据</t>
  </si>
  <si>
    <t>备份策略、清理策略、统计信息</t>
  </si>
  <si>
    <t>删除message日志处理异常告警</t>
  </si>
  <si>
    <t>message日志处理异常告警删除记录</t>
  </si>
  <si>
    <t>关联记录、告警接口、审计跟踪、告警模板、警报触发</t>
  </si>
  <si>
    <t>返回message日志处理异常告警删除结果</t>
  </si>
  <si>
    <t>message日志处理异常告警删除记录插入</t>
  </si>
  <si>
    <t>访问权限、存储路径、告警级别、告警清洗</t>
  </si>
  <si>
    <t>message日志处理异常告警修改</t>
  </si>
  <si>
    <t>接收message日志处理异常告警修改指令</t>
  </si>
  <si>
    <t>message日志处理异常告警修改请求数据</t>
  </si>
  <si>
    <t>备份策略、时间戳、告警监控、清理策略、访问权限</t>
  </si>
  <si>
    <t>修改message日志处理异常告警</t>
  </si>
  <si>
    <t>message日志处理异常告警修改记录</t>
  </si>
  <si>
    <t>备份策略、警报触发、告警归档、告警日志</t>
  </si>
  <si>
    <t>返回message日志处理异常告警修改结果</t>
  </si>
  <si>
    <t>message日志处理异常告警修改记录插入</t>
  </si>
  <si>
    <t>告警状态、告警统计、归档方式</t>
  </si>
  <si>
    <t>message日志处理异常告警查询</t>
  </si>
  <si>
    <t>接收message日志处理异常告警查询指令</t>
  </si>
  <si>
    <t>message日志处理异常告警查询请求数据</t>
  </si>
  <si>
    <t>告警级别、审计跟踪、告警模板、日志大小</t>
  </si>
  <si>
    <t>查询获取message日志处理异常告警</t>
  </si>
  <si>
    <t>message日志处理异常告警查询记录</t>
  </si>
  <si>
    <t>告警模板、告警任务ID、存储路径、审计跟踪</t>
  </si>
  <si>
    <t>返回message日志处理异常告警查询结果</t>
  </si>
  <si>
    <t>message日志处理异常告警查询记录插入</t>
  </si>
  <si>
    <t>自动化处理、告警异常、告警策略、告警清洗、告警模板</t>
  </si>
  <si>
    <t>message日志备份</t>
  </si>
  <si>
    <t>message日志备份新增</t>
  </si>
  <si>
    <t>接收message日志备份新增指令</t>
  </si>
  <si>
    <t>message日志备份新增请求数据</t>
  </si>
  <si>
    <t>恢复时间、内容、备份策略、备份策略、归档方式</t>
  </si>
  <si>
    <t>新增message日志备份信息</t>
  </si>
  <si>
    <t>message日志备份新增记录</t>
  </si>
  <si>
    <t>监控工具、备份状态、处理流程</t>
  </si>
  <si>
    <t>返回message日志备份新增结果</t>
  </si>
  <si>
    <t>message日志备份新增记录插入</t>
  </si>
  <si>
    <t>自动化处理、反馈机制、恢复时间、监控工具</t>
  </si>
  <si>
    <t>message日志备份删除</t>
  </si>
  <si>
    <t>接收message日志备份删除指令</t>
  </si>
  <si>
    <t>message日志备份删除请求数据</t>
  </si>
  <si>
    <t>警报触发、格式、清理策略、访问权限</t>
  </si>
  <si>
    <t>删除message日志备份</t>
  </si>
  <si>
    <t>message日志备份删除记录</t>
  </si>
  <si>
    <t>访问权限、访问权限、自动化程度、解析工具、过滤条件</t>
  </si>
  <si>
    <t>返回message日志备份删除结果</t>
  </si>
  <si>
    <t>message日志备份删除记录插入</t>
  </si>
  <si>
    <t>存储位置、备份频率、过滤条件、备份时间、存储路径</t>
  </si>
  <si>
    <t>message日志备份修改</t>
  </si>
  <si>
    <t>接收message日志备份修改指令</t>
  </si>
  <si>
    <t>message日志备份修改请求数据</t>
  </si>
  <si>
    <t>存储路径、备份频率、时间戳</t>
  </si>
  <si>
    <t>修改message日志备份</t>
  </si>
  <si>
    <t>message日志备份修改记录</t>
  </si>
  <si>
    <t>日志级别、过滤条件、审计跟踪、处理流程</t>
  </si>
  <si>
    <t>返回message日志备份修改结果</t>
  </si>
  <si>
    <t>message日志备份修改记录插入</t>
  </si>
  <si>
    <t>存储位置、数据完整性、内容</t>
  </si>
  <si>
    <t>message日志备份查询</t>
  </si>
  <si>
    <t>接收message日志备份查询指令</t>
  </si>
  <si>
    <t>message日志备份查询请求数据</t>
  </si>
  <si>
    <t>备份文件名、关联记录、监控工具</t>
  </si>
  <si>
    <t>查询获取message日志备份</t>
  </si>
  <si>
    <t>message日志备份查询记录</t>
  </si>
  <si>
    <t>自动化处理、备份类型、关联数据、关联记录、日志级别</t>
  </si>
  <si>
    <t>返回message日志备份查询结果</t>
  </si>
  <si>
    <t>message日志备份查询记录插入</t>
  </si>
  <si>
    <t>处理流程、时间戳、日志大小、备份频率</t>
  </si>
  <si>
    <t>message日志gz及sgn记录匹配功能</t>
  </si>
  <si>
    <t>message日志gz及sgn记录匹配功能新增</t>
  </si>
  <si>
    <t>接收message日志gz及sgn记录匹配功能新增指令</t>
  </si>
  <si>
    <t>message日志gz及sgn记录匹配功能新增请求数据</t>
  </si>
  <si>
    <t>错误处理、版本号、来源、匹配规则、影响因素</t>
  </si>
  <si>
    <t>新增message日志gz及sgn记录匹配功能信息</t>
  </si>
  <si>
    <t>message日志gz及sgn记录匹配功能新增记录</t>
  </si>
  <si>
    <t>处理时间、来源、模型评估</t>
  </si>
  <si>
    <t>返回message日志gz及sgn记录匹配功能新增结果</t>
  </si>
  <si>
    <t>message日志gz及sgn记录匹配功能新增记录插入</t>
  </si>
  <si>
    <t>适用范围、内容、匹配规则</t>
  </si>
  <si>
    <t>message日志gz及sgn记录匹配功能删除</t>
  </si>
  <si>
    <t>接收message日志gz及sgn记录匹配功能删除指令</t>
  </si>
  <si>
    <t>message日志gz及sgn记录匹配功能删除请求数据</t>
  </si>
  <si>
    <t>存储路径、目标设置、适用范围、关联数据、清理策略</t>
  </si>
  <si>
    <t>删除message日志gz及sgn记录匹配功能</t>
  </si>
  <si>
    <t>message日志gz及sgn记录匹配功能删除记录</t>
  </si>
  <si>
    <t>匹配算法、审计跟踪、反馈机制</t>
  </si>
  <si>
    <t>返回message日志gz及sgn记录匹配功能删除结果</t>
  </si>
  <si>
    <t>message日志gz及sgn记录匹配功能删除记录插入</t>
  </si>
  <si>
    <t>关联记录、内容、过滤条件、版本号、监控工具</t>
  </si>
  <si>
    <t>message日志gz及sgn记录匹配功能修改</t>
  </si>
  <si>
    <t>接收message日志gz及sgn记录匹配功能修改指令</t>
  </si>
  <si>
    <t>message日志gz及sgn记录匹配功能修改请求数据</t>
  </si>
  <si>
    <t>目标设置、监控工具、关联记录</t>
  </si>
  <si>
    <t>修改message日志gz及sgn记录匹配功能</t>
  </si>
  <si>
    <t>message日志gz及sgn记录匹配功能修改记录</t>
  </si>
  <si>
    <t>匹配规则、索引信息、关联数据、清理策略</t>
  </si>
  <si>
    <t>返回message日志gz及sgn记录匹配功能修改结果</t>
  </si>
  <si>
    <t>message日志gz及sgn记录匹配功能修改记录插入</t>
  </si>
  <si>
    <t>索引信息、影响因素、日志大小、目标设置</t>
  </si>
  <si>
    <t>message日志gz及sgn记录匹配功能查询</t>
  </si>
  <si>
    <t>接收message日志gz及sgn记录匹配功能查询指令</t>
  </si>
  <si>
    <t>message日志gz及sgn记录匹配功能查询请求数据</t>
  </si>
  <si>
    <t>警报触发、备份策略、日志大小、适用范围、存储路径</t>
  </si>
  <si>
    <t>查询获取message日志gz及sgn记录匹配功能</t>
  </si>
  <si>
    <t>message日志gz及sgn记录匹配功能查询记录</t>
  </si>
  <si>
    <t>内容、输入数据、日志级别、处理时间、模型评估</t>
  </si>
  <si>
    <t>返回message日志gz及sgn记录匹配功能查询结果</t>
  </si>
  <si>
    <t>message日志gz及sgn记录匹配功能查询记录插入</t>
  </si>
  <si>
    <t>日志大小、存储路径、归档方式、关联数据、计算方法</t>
  </si>
  <si>
    <t>message日志数据量统计</t>
  </si>
  <si>
    <t>message日志数据量任务启停</t>
  </si>
  <si>
    <t>接收message日志数据量任务启停指令</t>
  </si>
  <si>
    <t>message日志数据量任务启停请求数据</t>
  </si>
  <si>
    <t>审计跟踪、内容、警报触发、统计数据量</t>
  </si>
  <si>
    <t>message日志数据量任务启停记录</t>
  </si>
  <si>
    <t>统计监控、统计状态、警报触发、日志级别、自动化处理</t>
  </si>
  <si>
    <t>返回message日志数据量任务启停结果</t>
  </si>
  <si>
    <t>message日志数据量任务启停记录插入</t>
  </si>
  <si>
    <t>统计归档、统计频率、格式、清理策略</t>
  </si>
  <si>
    <t>message日志数据量文件数量统计</t>
  </si>
  <si>
    <t>接收message日志数据量文件数量统计指令</t>
  </si>
  <si>
    <t>message日志数据量文件数量统计请求数据</t>
  </si>
  <si>
    <t>审计跟踪、存储路径、统计信息、关联记录</t>
  </si>
  <si>
    <t>message日志数据量文件数量统计记录</t>
  </si>
  <si>
    <t>统计数据量、统计信息、统计结果</t>
  </si>
  <si>
    <t>返回message日志数据量文件数量统计结果</t>
  </si>
  <si>
    <t>message日志数据量文件数量统计记录插入</t>
  </si>
  <si>
    <t>统计监控、统计权限、统计结果、统计模板</t>
  </si>
  <si>
    <t>message日志数据量文件大小统计</t>
  </si>
  <si>
    <t>接收message日志数据量文件大小统计指令</t>
  </si>
  <si>
    <t>message日志数据量文件大小统计请求数据</t>
  </si>
  <si>
    <t>格式、索引信息、统计类型</t>
  </si>
  <si>
    <t>message日志数据量文件大小统计记录</t>
  </si>
  <si>
    <t>统计异常、过滤条件、统计清洗</t>
  </si>
  <si>
    <t>返回message日志数据量文件大小统计结果</t>
  </si>
  <si>
    <t>message日志数据量文件大小统计记录插入</t>
  </si>
  <si>
    <t>统计阈值、内容、统计任务ID、统计类型</t>
  </si>
  <si>
    <t>message日志数据量gz数量统计</t>
  </si>
  <si>
    <t>接收message日志数据量gz数量统计指令</t>
  </si>
  <si>
    <t>message日志数据量gz数量统计请求数据</t>
  </si>
  <si>
    <t>统计模板、统计频率、统计类型、访问权限、统计时间</t>
  </si>
  <si>
    <t>message日志数据量gz数量统计记录</t>
  </si>
  <si>
    <t>统计异常、统计确认、统计阈值、统计分析</t>
  </si>
  <si>
    <t>返回message日志数据量gz数量统计结果</t>
  </si>
  <si>
    <t>message日志数据量gz数量统计记录插入</t>
  </si>
  <si>
    <t>统计归档、解析工具、统计异常</t>
  </si>
  <si>
    <t>message日志数据量sgn数量统计</t>
  </si>
  <si>
    <t>接收message日志数据量sgn数量统计指令</t>
  </si>
  <si>
    <t>message日志数据量sgn数量统计请求数据</t>
  </si>
  <si>
    <t>备份策略、统计类型、统计模板、审计跟踪、格式</t>
  </si>
  <si>
    <t>message日志数据量sgn数量统计记录</t>
  </si>
  <si>
    <t>轮转策略、解析工具、统计策略、存储路径、审计跟踪</t>
  </si>
  <si>
    <t>返回message日志数据量sgn数量统计结果</t>
  </si>
  <si>
    <t>message日志数据量sgn数量统计记录插入</t>
  </si>
  <si>
    <t>日志级别、统计数据量、统计模板、统计确认、日志大小</t>
  </si>
  <si>
    <t>message日志数据量文件写入时长统计</t>
  </si>
  <si>
    <t>接收message日志数据量文件写入时长统计指令</t>
  </si>
  <si>
    <t>message日志数据量文件写入时长统计请求数据</t>
  </si>
  <si>
    <t>格式、统计信息、统计状态</t>
  </si>
  <si>
    <t>message日志数据量文件写入时长统计记录</t>
  </si>
  <si>
    <t>日志大小、统计模板、统计异常、统计类型、归档方式</t>
  </si>
  <si>
    <t>返回message日志数据量文件写入时长统计结果</t>
  </si>
  <si>
    <t>message日志数据量文件写入时长统计记录插入</t>
  </si>
  <si>
    <t>统计权限、统计频率、访问权限、轮转策略、统计状态</t>
  </si>
  <si>
    <t>message日志文件信息入库模板维护</t>
  </si>
  <si>
    <t>message日志文件信息入库模板新增</t>
  </si>
  <si>
    <t>接收message日志文件信息入库模板新增指令</t>
  </si>
  <si>
    <t>message日志文件信息入库模板新增请求数据</t>
  </si>
  <si>
    <t>文件模板描述、文件模板统计、文件模板导入</t>
  </si>
  <si>
    <t>新增message日志文件信息入库模板信息</t>
  </si>
  <si>
    <t>message日志文件信息入库模板新增记录</t>
  </si>
  <si>
    <t>日志级别、解析工具、文件模板策略</t>
  </si>
  <si>
    <t>返回message日志文件信息入库模板新增结果</t>
  </si>
  <si>
    <t>message日志文件信息入库模板新增记录插入</t>
  </si>
  <si>
    <t>文件模板监控、文件模板清洗、文件模板导出</t>
  </si>
  <si>
    <t>message日志文件信息入库模板删除</t>
  </si>
  <si>
    <t>接收message日志文件信息入库模板删除指令</t>
  </si>
  <si>
    <t>message日志文件信息入库模板删除请求数据</t>
  </si>
  <si>
    <t>索引信息、文件模板创建时间、文件模板版本、文件模板清洗</t>
  </si>
  <si>
    <t>删除message日志文件信息入库模板</t>
  </si>
  <si>
    <t>message日志文件信息入库模板删除记录</t>
  </si>
  <si>
    <t>日志级别、文件模板统计、文件模板名称</t>
  </si>
  <si>
    <t>返回message日志文件信息入库模板删除结果</t>
  </si>
  <si>
    <t>message日志文件信息入库模板删除记录插入</t>
  </si>
  <si>
    <t>归档方式、访问权限、统计信息、文件模板导入</t>
  </si>
  <si>
    <t>message日志文件信息入库模板修改</t>
  </si>
  <si>
    <t>接收message日志文件信息入库模板修改指令</t>
  </si>
  <si>
    <t>message日志文件信息入库模板修改请求数据</t>
  </si>
  <si>
    <t>解析工具、文件模板修改时间、日志级别、文件模板统计、文件模板导出</t>
  </si>
  <si>
    <t>修改message日志文件信息入库模板</t>
  </si>
  <si>
    <t>message日志文件信息入库模板修改记录</t>
  </si>
  <si>
    <t>存储路径、归档方式、文件模板版本</t>
  </si>
  <si>
    <t>返回message日志文件信息入库模板修改结果</t>
  </si>
  <si>
    <t>message日志文件信息入库模板修改记录插入</t>
  </si>
  <si>
    <t>文件模板创建时间、文件模板确认、索引信息</t>
  </si>
  <si>
    <t>message日志文件信息入库模板查询</t>
  </si>
  <si>
    <t>接收message日志文件信息入库模板查询指令</t>
  </si>
  <si>
    <t>message日志文件信息入库模板查询请求数据</t>
  </si>
  <si>
    <t>日志大小、文件模板日志、文件模板导出、文件模板确认、文件模板审核</t>
  </si>
  <si>
    <t>查询获取message日志文件信息入库模板</t>
  </si>
  <si>
    <t>message日志文件信息入库模板查询记录</t>
  </si>
  <si>
    <t>文件模板审核、日志大小、来源</t>
  </si>
  <si>
    <t>返回message日志文件信息入库模板查询结果</t>
  </si>
  <si>
    <t>message日志文件信息入库模板查询记录插入</t>
  </si>
  <si>
    <t>来源、统计信息、自动化处理</t>
  </si>
  <si>
    <t>message日志gz及sgn文件入库策略维护</t>
  </si>
  <si>
    <t>message日志gz及sgn文件入库策略新增</t>
  </si>
  <si>
    <t>接收message日志gz及sgn文件入库策略新增指令</t>
  </si>
  <si>
    <t>message日志gz及sgn文件入库策略新增请求数据</t>
  </si>
  <si>
    <t>访问权限、时间戳、备份策略、日志大小</t>
  </si>
  <si>
    <t>新增message日志gz及sgn文件入库策略信息</t>
  </si>
  <si>
    <t>message日志gz及sgn文件入库策略新增记录</t>
  </si>
  <si>
    <t>备份策略、日志大小、索引信息</t>
  </si>
  <si>
    <t>返回message日志gz及sgn文件入库策略新增结果</t>
  </si>
  <si>
    <t>message日志gz及sgn文件入库策略新增记录插入</t>
  </si>
  <si>
    <t>归档方式、策略描述、策略清洗、统计信息、策略创建时间</t>
  </si>
  <si>
    <t>message日志gz及sgn文件入库策略删除</t>
  </si>
  <si>
    <t>接收message日志gz及sgn文件入库策略删除指令</t>
  </si>
  <si>
    <t>message日志gz及sgn文件入库策略删除请求数据</t>
  </si>
  <si>
    <t>策略导入、自动化处理、策略状态</t>
  </si>
  <si>
    <t>删除message日志gz及sgn文件入库策略</t>
  </si>
  <si>
    <t>message日志gz及sgn文件入库策略删除记录</t>
  </si>
  <si>
    <t>审计跟踪、统计信息、格式</t>
  </si>
  <si>
    <t>返回message日志gz及sgn文件入库策略删除结果</t>
  </si>
  <si>
    <t>message日志gz及sgn文件入库策略删除记录插入</t>
  </si>
  <si>
    <t>索引信息、来源、策略类型、策略导出、关联记录</t>
  </si>
  <si>
    <t>message日志gz及sgn文件入库策略修改</t>
  </si>
  <si>
    <t>接收message日志gz及sgn文件入库策略修改指令</t>
  </si>
  <si>
    <t>message日志gz及sgn文件入库策略修改请求数据</t>
  </si>
  <si>
    <t>策略执行频率、策略状态、策略阈值、策略优先级</t>
  </si>
  <si>
    <t>修改message日志gz及sgn文件入库策略</t>
  </si>
  <si>
    <t>message日志gz及sgn文件入库策略修改记录</t>
  </si>
  <si>
    <t>策略统计、策略阈值、策略条件</t>
  </si>
  <si>
    <t>返回message日志gz及sgn文件入库策略修改结果</t>
  </si>
  <si>
    <t>message日志gz及sgn文件入库策略修改记录插入</t>
  </si>
  <si>
    <t>策略清洗、策略导出、来源</t>
  </si>
  <si>
    <t>message日志gz及sgn文件入库策略查询</t>
  </si>
  <si>
    <t>接收message日志gz及sgn文件入库策略查询指令</t>
  </si>
  <si>
    <t>message日志gz及sgn文件入库策略查询请求数据</t>
  </si>
  <si>
    <t>备份策略、策略任务ID、日志大小</t>
  </si>
  <si>
    <t>查询获取message日志gz及sgn文件入库策略</t>
  </si>
  <si>
    <t>message日志gz及sgn文件入库策略查询记录</t>
  </si>
  <si>
    <t>备份策略、策略修改时间、清理策略、统计信息</t>
  </si>
  <si>
    <t>返回message日志gz及sgn文件入库策略查询结果</t>
  </si>
  <si>
    <t>message日志gz及sgn文件入库策略查询记录插入</t>
  </si>
  <si>
    <t>归档方式、策略权限、过滤条件、备份策略、来源</t>
  </si>
  <si>
    <t>message日志文件查重</t>
  </si>
  <si>
    <t>message日志文件查重规则新增</t>
  </si>
  <si>
    <t>接收message日志文件查重规则新增指令</t>
  </si>
  <si>
    <t>message日志文件查重规则新增请求数据</t>
  </si>
  <si>
    <t>索引信息、查重结果、审计跟踪、内容</t>
  </si>
  <si>
    <t>新增message日志文件查重规则信息</t>
  </si>
  <si>
    <t>message日志文件查重规则新增记录</t>
  </si>
  <si>
    <t>查重统计、查重接口、轮转策略</t>
  </si>
  <si>
    <t>返回message日志文件查重规则新增结果</t>
  </si>
  <si>
    <t>message日志文件查重规则新增记录插入</t>
  </si>
  <si>
    <t>轮转策略、备份策略、解析工具、审计跟踪、查重结果</t>
  </si>
  <si>
    <t>message日志文件查重规则删除</t>
  </si>
  <si>
    <t>接收message日志文件查重规则删除指令</t>
  </si>
  <si>
    <t>message日志文件查重规则删除请求数据</t>
  </si>
  <si>
    <t>查重确认、查重状态、备份策略、查重接口</t>
  </si>
  <si>
    <t>删除message日志文件查重规则</t>
  </si>
  <si>
    <t>message日志文件查重规则删除记录</t>
  </si>
  <si>
    <t>查重策略、查重清洗、查重统计、查重进度、查重数据量</t>
  </si>
  <si>
    <t>返回message日志文件查重规则删除结果</t>
  </si>
  <si>
    <t>message日志文件查重规则删除记录插入</t>
  </si>
  <si>
    <t>查重统计、格式、时间戳、来源、访问权限</t>
  </si>
  <si>
    <t>message日志文件查重规则修改</t>
  </si>
  <si>
    <t>接收message日志文件查重规则修改指令</t>
  </si>
  <si>
    <t>message日志文件查重规则修改请求数据</t>
  </si>
  <si>
    <t>查重日志、轮转策略、查重归档、查重策略</t>
  </si>
  <si>
    <t>修改message日志文件查重规则</t>
  </si>
  <si>
    <t>message日志文件查重规则修改记录</t>
  </si>
  <si>
    <t>解析工具、日志级别、查重统计</t>
  </si>
  <si>
    <t>返回message日志文件查重规则修改结果</t>
  </si>
  <si>
    <t>message日志文件查重规则修改记录插入</t>
  </si>
  <si>
    <t>查重清洗、日志级别、查重进度、查重确认、归档方式</t>
  </si>
  <si>
    <t>message日志文件查重规则查询</t>
  </si>
  <si>
    <t>接收message日志文件查重规则查询指令</t>
  </si>
  <si>
    <t>message日志文件查重规则查询请求数据</t>
  </si>
  <si>
    <t>备份策略、审计跟踪、查重阈值</t>
  </si>
  <si>
    <t>查询获取message日志文件查重规则</t>
  </si>
  <si>
    <t>message日志文件查重规则查询记录</t>
  </si>
  <si>
    <t>清理策略、警报触发、来源、查重监控、查重任务ID</t>
  </si>
  <si>
    <t>返回message日志文件查重规则查询结果</t>
  </si>
  <si>
    <t>message日志文件查重规则查询记录插入</t>
  </si>
  <si>
    <t>查重异常、关联记录、查重监控</t>
  </si>
  <si>
    <t>message日志文件重复信息记录</t>
  </si>
  <si>
    <t>message日志文件重复信息记录新增</t>
  </si>
  <si>
    <t>接收message日志文件重复信息记录新增指令</t>
  </si>
  <si>
    <t>message日志文件重复信息记录新增请求数据</t>
  </si>
  <si>
    <t>重复记录处理、归档方式、重复记录策略、过滤条件、重复记录任务ID</t>
  </si>
  <si>
    <t>新增message日志文件重复信息记录信息</t>
  </si>
  <si>
    <t>message日志文件重复信息记录新增记录</t>
  </si>
  <si>
    <t>重复记录通知、重复记录清洗、重复记录确认、重复记录进度、重复记录处理</t>
  </si>
  <si>
    <t>返回message日志文件重复信息记录新增结果</t>
  </si>
  <si>
    <t>message日志文件重复信息记录新增记录插入</t>
  </si>
  <si>
    <t>日志大小、重复记录任务ID、重复记录接口</t>
  </si>
  <si>
    <t>message日志文件重复信息记录删除</t>
  </si>
  <si>
    <t>接收message日志文件重复信息记录删除指令</t>
  </si>
  <si>
    <t>message日志文件重复信息记录删除请求数据</t>
  </si>
  <si>
    <t>索引信息、重复记录确认、重复记录数据量、归档方式、重复记录接口</t>
  </si>
  <si>
    <t>删除message日志文件重复信息记录</t>
  </si>
  <si>
    <t>message日志文件重复信息记录删除记录</t>
  </si>
  <si>
    <t>过滤条件、自动化处理、重复记录模板、重复记录任务ID</t>
  </si>
  <si>
    <t>返回message日志文件重复信息记录删除结果</t>
  </si>
  <si>
    <t>message日志文件重复信息记录删除记录插入</t>
  </si>
  <si>
    <t>重复记录数据量、访问权限、索引信息</t>
  </si>
  <si>
    <t>message日志文件重复信息记录修改</t>
  </si>
  <si>
    <t>接收message日志文件重复信息记录修改指令</t>
  </si>
  <si>
    <t>message日志文件重复信息记录修改请求数据</t>
  </si>
  <si>
    <t>重复记录通知、重复记录归档、过滤条件、清理策略、日志级别</t>
  </si>
  <si>
    <t>修改message日志文件重复信息记录</t>
  </si>
  <si>
    <t>message日志文件重复信息记录修改记录</t>
  </si>
  <si>
    <t>备份策略、重复记录统计、自动化处理、重复记录权限</t>
  </si>
  <si>
    <t>返回message日志文件重复信息记录修改结果</t>
  </si>
  <si>
    <t>message日志文件重复信息记录修改记录插入</t>
  </si>
  <si>
    <t>重复记录数据量、日志大小、格式</t>
  </si>
  <si>
    <t>message日志文件重复信息记录查询</t>
  </si>
  <si>
    <t>接收message日志文件重复信息记录查询指令</t>
  </si>
  <si>
    <t>message日志文件重复信息记录查询请求数据</t>
  </si>
  <si>
    <t>索引信息、重复记录模板、重复记录归档、警报触发</t>
  </si>
  <si>
    <t>查询获取message日志文件重复信息记录</t>
  </si>
  <si>
    <t>message日志文件重复信息记录查询记录</t>
  </si>
  <si>
    <t>自动化处理、重复记录时间、索引信息、重复记录通知</t>
  </si>
  <si>
    <t>返回message日志文件重复信息记录查询结果</t>
  </si>
  <si>
    <t>message日志文件重复信息记录查询记录插入</t>
  </si>
  <si>
    <t>重复记录处理、时间戳、重复记录日志、重复记录阈值</t>
  </si>
  <si>
    <t>message日志文件重复告警阈值管理</t>
  </si>
  <si>
    <t>message日志文件重复告警阈值新增</t>
  </si>
  <si>
    <t>接收message日志文件重复告警阈值新增指令</t>
  </si>
  <si>
    <t>message日志文件重复告警阈值新增请求数据</t>
  </si>
  <si>
    <t>清理策略、审计跟踪、格式、阈值确认</t>
  </si>
  <si>
    <t>新增message日志文件重复告警阈值信息</t>
  </si>
  <si>
    <t>message日志文件重复告警阈值新增记录</t>
  </si>
  <si>
    <t>存储路径、阈值日志、阈值统计、阈值监控</t>
  </si>
  <si>
    <t>返回message日志文件重复告警阈值新增结果</t>
  </si>
  <si>
    <t>message日志文件重复告警阈值新增记录插入</t>
  </si>
  <si>
    <t>访问权限、阈值描述、阈值导出</t>
  </si>
  <si>
    <t>message日志文件重复告警阈值删除</t>
  </si>
  <si>
    <t>接收message日志文件重复告警阈值删除指令</t>
  </si>
  <si>
    <t>message日志文件重复告警阈值删除请求数据</t>
  </si>
  <si>
    <t>审计跟踪、关联记录、阈值权限、解析工具、阈值创建时间</t>
  </si>
  <si>
    <t>删除message日志文件重复告警阈值</t>
  </si>
  <si>
    <t>message日志文件重复告警阈值删除记录</t>
  </si>
  <si>
    <t>备份策略、阈值日志、阈值权限、日志大小、清理策略</t>
  </si>
  <si>
    <t>返回message日志文件重复告警阈值删除结果</t>
  </si>
  <si>
    <t>message日志文件重复告警阈值删除记录插入</t>
  </si>
  <si>
    <t>阈值类型、阈值审核、清理策略、阈值修改时间</t>
  </si>
  <si>
    <t>message日志文件重复告警阈值修改</t>
  </si>
  <si>
    <t>接收message日志文件重复告警阈值修改指令</t>
  </si>
  <si>
    <t>message日志文件重复告警阈值修改请求数据</t>
  </si>
  <si>
    <t>存储路径、阈值描述、阈值名称、归档方式、阈值条件</t>
  </si>
  <si>
    <t>修改message日志文件重复告警阈值</t>
  </si>
  <si>
    <t>message日志文件重复告警阈值修改记录</t>
  </si>
  <si>
    <t>阈值日志、阈值状态、备份策略</t>
  </si>
  <si>
    <t>返回message日志文件重复告警阈值修改结果</t>
  </si>
  <si>
    <t>message日志文件重复告警阈值修改记录插入</t>
  </si>
  <si>
    <t>索引信息、阈值监控、存储路径、关联记录、警报触发</t>
  </si>
  <si>
    <t>message日志文件重复告警阈值查询</t>
  </si>
  <si>
    <t>接收message日志文件重复告警阈值查询指令</t>
  </si>
  <si>
    <t>message日志文件重复告警阈值查询请求数据</t>
  </si>
  <si>
    <t>阈值修改时间、阈值执行频率、自动化处理</t>
  </si>
  <si>
    <t>查询获取message日志文件重复告警阈值</t>
  </si>
  <si>
    <t>message日志文件重复告警阈值查询记录</t>
  </si>
  <si>
    <t>内容、存储路径、过滤条件、阈值任务ID</t>
  </si>
  <si>
    <t>返回message日志文件重复告警阈值查询结果</t>
  </si>
  <si>
    <t>message日志文件重复告警阈值查询记录插入</t>
  </si>
  <si>
    <t>阈值描述、归档方式、阈值清洗</t>
  </si>
  <si>
    <t>message日志文件重复信息留存</t>
  </si>
  <si>
    <t>message日志文件重复信息留存策略新增</t>
  </si>
  <si>
    <t>接收message日志文件重复信息留存策略新增指令</t>
  </si>
  <si>
    <t>message日志文件重复信息留存策略新增请求数据</t>
  </si>
  <si>
    <t>留存权限、留存任务ID、归档方式</t>
  </si>
  <si>
    <t>新增message日志文件重复信息留存策略信息</t>
  </si>
  <si>
    <t>message日志文件重复信息留存策略新增记录</t>
  </si>
  <si>
    <t>清理策略、关联记录、来源、留存任务ID、留存进度</t>
  </si>
  <si>
    <t>返回message日志文件重复信息留存策略新增结果</t>
  </si>
  <si>
    <t>message日志文件重复信息留存策略新增记录插入</t>
  </si>
  <si>
    <t>访问权限、留存日志、日志大小、统计信息、日志级别</t>
  </si>
  <si>
    <t>message日志文件重复信息留存策略删除</t>
  </si>
  <si>
    <t>接收message日志文件重复信息留存策略删除指令</t>
  </si>
  <si>
    <t>message日志文件重复信息留存策略删除请求数据</t>
  </si>
  <si>
    <t>留存状态、统计信息、时间戳、留存数据量</t>
  </si>
  <si>
    <t>删除message日志文件重复信息留存策略</t>
  </si>
  <si>
    <t>message日志文件重复信息留存策略删除记录</t>
  </si>
  <si>
    <t>格式、自动化处理、留存确认、留存异常</t>
  </si>
  <si>
    <t>返回message日志文件重复信息留存策略删除结果</t>
  </si>
  <si>
    <t>message日志文件重复信息留存策略删除记录插入</t>
  </si>
  <si>
    <t>统计信息、自动化处理、内容、解析工具</t>
  </si>
  <si>
    <t>message日志文件重复信息留存策略修改</t>
  </si>
  <si>
    <t>接收message日志文件重复信息留存策略修改指令</t>
  </si>
  <si>
    <t>message日志文件重复信息留存策略修改请求数据</t>
  </si>
  <si>
    <t>留存权限、警报触发、归档方式</t>
  </si>
  <si>
    <t>修改message日志文件重复信息留存策略</t>
  </si>
  <si>
    <t>message日志文件重复信息留存策略修改记录</t>
  </si>
  <si>
    <t>留存通知、留存审核、留存分析、统计信息</t>
  </si>
  <si>
    <t>返回message日志文件重复信息留存策略修改结果</t>
  </si>
  <si>
    <t>message日志文件重复信息留存策略修改记录插入</t>
  </si>
  <si>
    <t>格式、警报触发、留存通知、索引信息</t>
  </si>
  <si>
    <t>message日志文件重复信息留存策略查询</t>
  </si>
  <si>
    <t>接收message日志文件重复信息留存策略查询指令</t>
  </si>
  <si>
    <t>message日志文件重复信息留存策略查询请求数据</t>
  </si>
  <si>
    <t>自动化处理、留存监控、留存进度、留存审核、留存模板</t>
  </si>
  <si>
    <t>查询获取message日志文件重复信息留存策略</t>
  </si>
  <si>
    <t>message日志文件重复信息留存策略查询记录</t>
  </si>
  <si>
    <t>留存异常、留存审核、日志大小</t>
  </si>
  <si>
    <t>返回message日志文件重复信息留存策略查询结果</t>
  </si>
  <si>
    <t>message日志文件重复信息留存策略查询记录插入</t>
  </si>
  <si>
    <t>留存确认、留存归档、警报触发、日志大小</t>
  </si>
  <si>
    <t>message日志sftp操作日志提取</t>
  </si>
  <si>
    <t>message日志sftp操作日志数据提取</t>
  </si>
  <si>
    <t>接收message日志sftp操作日志数据提取指令</t>
  </si>
  <si>
    <t>message日志sftp操作日志数据提取请求数据</t>
  </si>
  <si>
    <t>sftp提取进度、清理策略、存储路径、sftp提取异常、sftp提取配置</t>
  </si>
  <si>
    <t>message日志sftp操作日志数据提取记录</t>
  </si>
  <si>
    <t>sftp提取结果、审计跟踪、sftp提取统计</t>
  </si>
  <si>
    <t>返回message日志sftp操作日志数据提取结果</t>
  </si>
  <si>
    <t>message日志sftp操作日志数据提取记录插入</t>
  </si>
  <si>
    <t>时间戳、备份策略、关联记录、索引信息</t>
  </si>
  <si>
    <t>message日志sftp操作日志数据核验</t>
  </si>
  <si>
    <t>接收message日志sftp操作日志数据核验指令</t>
  </si>
  <si>
    <t>message日志sftp操作日志数据核验请求数据</t>
  </si>
  <si>
    <t>sftp提取通知、来源、过滤条件</t>
  </si>
  <si>
    <t>message日志sftp操作日志数据核验记录</t>
  </si>
  <si>
    <t>sftp提取规则、sftp提取配置、sftp提取清洗、时间戳、轮转策略</t>
  </si>
  <si>
    <t>返回message日志sftp操作日志数据核验结果</t>
  </si>
  <si>
    <t>message日志sftp操作日志数据核验记录插入</t>
  </si>
  <si>
    <t>过滤条件、日志级别、存储路径</t>
  </si>
  <si>
    <t>message日志sftp操作日志数据识别</t>
  </si>
  <si>
    <t>接收message日志sftp操作日志数据识别指令</t>
  </si>
  <si>
    <t>message日志sftp操作日志数据识别请求数据</t>
  </si>
  <si>
    <t>sftp提取统计、sftp提取规则、sftp提取时间、存储路径</t>
  </si>
  <si>
    <t>message日志sftp操作日志数据识别记录</t>
  </si>
  <si>
    <t>sftp提取日志、清理策略、过滤条件</t>
  </si>
  <si>
    <t>返回message日志sftp操作日志数据识别结果</t>
  </si>
  <si>
    <t>message日志sftp操作日志数据识别记录插入</t>
  </si>
  <si>
    <t>sftp提取时间、sftp提取规则、时间戳</t>
  </si>
  <si>
    <t>message日志单文件全流程信息确认</t>
  </si>
  <si>
    <t>message日志单文件全流程信息确认gz文件open</t>
  </si>
  <si>
    <t>接收message日志单文件全流程信息确认gz文件open指令</t>
  </si>
  <si>
    <t>message日志单文件全流程信息确认gz文件open请求数据</t>
  </si>
  <si>
    <t>全流程进度、归档方式、日志级别、内容</t>
  </si>
  <si>
    <t>message日志单文件全流程信息确认gz文件open记录</t>
  </si>
  <si>
    <t>访问权限、全流程数据量、日志大小、全流程接口</t>
  </si>
  <si>
    <t>返回message日志单文件全流程信息确认gz文件open结果</t>
  </si>
  <si>
    <t>message日志单文件全流程信息确认gz文件open记录插入</t>
  </si>
  <si>
    <t>全流程模板、关联记录、全流程监控、自动化处理、备份策略</t>
  </si>
  <si>
    <t>message日志单文件全流程信息确认gz文件close</t>
  </si>
  <si>
    <t>接收message日志单文件全流程信息确认gz文件close指令</t>
  </si>
  <si>
    <t>message日志单文件全流程信息确认gz文件close请求数据</t>
  </si>
  <si>
    <t>全流程状态、来源、时间戳</t>
  </si>
  <si>
    <t>message日志单文件全流程信息确认gz文件close记录</t>
  </si>
  <si>
    <t>全流程任务ID、格式、全流程分析、时间戳、全流程监控</t>
  </si>
  <si>
    <t>返回message日志单文件全流程信息确认gz文件close结果</t>
  </si>
  <si>
    <t>message日志单文件全流程信息确认gz文件close记录插入</t>
  </si>
  <si>
    <t>归档方式、全流程时间、全流程进度、索引信息、全流程数据量</t>
  </si>
  <si>
    <t>message日志单文件全流程信息确认gz文件remove</t>
  </si>
  <si>
    <t>接收message日志单文件全流程信息确认gz文件remove指令</t>
  </si>
  <si>
    <t>message日志单文件全流程信息确认gz文件remove请求数据</t>
  </si>
  <si>
    <t>全流程统计、全流程时间、来源、全流程日志</t>
  </si>
  <si>
    <t>message日志单文件全流程信息确认gz文件remove记录</t>
  </si>
  <si>
    <t>索引信息、全流程分析、存储路径</t>
  </si>
  <si>
    <t>返回message日志单文件全流程信息确认gz文件remove结果</t>
  </si>
  <si>
    <t>message日志单文件全流程信息确认gz文件remove记录插入</t>
  </si>
  <si>
    <t>全流程状态、全流程确认、格式、存储路径、轮转策略</t>
  </si>
  <si>
    <t>message日志单文件全流程信息确认gz文件rename</t>
  </si>
  <si>
    <t>接收message日志单文件全流程信息确认gz文件rename指令</t>
  </si>
  <si>
    <t>message日志单文件全流程信息确认gz文件rename请求数据</t>
  </si>
  <si>
    <t>过滤条件、全流程统计、统计信息</t>
  </si>
  <si>
    <t>message日志单文件全流程信息确认gz文件rename记录</t>
  </si>
  <si>
    <t>全流程策略、全流程统计、审计跟踪、全流程状态、轮转策略</t>
  </si>
  <si>
    <t>返回message日志单文件全流程信息确认gz文件rename结果</t>
  </si>
  <si>
    <t>message日志单文件全流程信息确认gz文件rename记录插入</t>
  </si>
  <si>
    <t>自动化处理、全流程数据量、归档方式、审计跟踪</t>
  </si>
  <si>
    <t>message日志单文件全流程信息确认sgn文件open</t>
  </si>
  <si>
    <t>接收message日志单文件全流程信息确认sgn文件open指令</t>
  </si>
  <si>
    <t>message日志单文件全流程信息确认sgn文件open请求数据</t>
  </si>
  <si>
    <t>审计跟踪、访问权限、存储路径</t>
  </si>
  <si>
    <t>message日志单文件全流程信息确认sgn文件open记录</t>
  </si>
  <si>
    <t>关联记录、全流程状态、归档方式</t>
  </si>
  <si>
    <t>返回message日志单文件全流程信息确认sgn文件open结果</t>
  </si>
  <si>
    <t>message日志单文件全流程信息确认sgn文件open记录插入</t>
  </si>
  <si>
    <t>全流程通知、内容、时间戳、全流程分析</t>
  </si>
  <si>
    <t>message日志单文件全流程信息确认sgn文件close</t>
  </si>
  <si>
    <t>接收message日志单文件全流程信息确认sgn文件close指令</t>
  </si>
  <si>
    <t>message日志单文件全流程信息确认sgn文件close请求数据</t>
  </si>
  <si>
    <t>存储路径、全流程数据量、归档方式、审计跟踪</t>
  </si>
  <si>
    <t>message日志单文件全流程信息确认sgn文件close记录</t>
  </si>
  <si>
    <t>警报触发、全流程阈值、过滤条件、索引信息</t>
  </si>
  <si>
    <t>返回message日志单文件全流程信息确认sgn文件close结果</t>
  </si>
  <si>
    <t>message日志单文件全流程信息确认sgn文件close记录插入</t>
  </si>
  <si>
    <t>全流程任务ID、全流程模板、全流程分析、内容、全流程策略</t>
  </si>
  <si>
    <t>message日志单文件全流程信息确认sgn文件remove</t>
  </si>
  <si>
    <t>接收message日志单文件全流程信息确认sgn文件remove指令</t>
  </si>
  <si>
    <t>message日志单文件全流程信息确认sgn文件remove请求数据</t>
  </si>
  <si>
    <t>时间戳、全流程审核、过滤条件、全流程任务ID、存储路径</t>
  </si>
  <si>
    <t>message日志单文件全流程信息确认sgn文件remove记录</t>
  </si>
  <si>
    <t>全流程接口、全流程策略、备份策略、全流程分析</t>
  </si>
  <si>
    <t>返回message日志单文件全流程信息确认sgn文件remove结果</t>
  </si>
  <si>
    <t>message日志单文件全流程信息确认sgn文件remove记录插入</t>
  </si>
  <si>
    <t>全流程数据量、全流程通知、清理策略</t>
  </si>
  <si>
    <t>message日志单文件全流程信息确认sgn文件rename</t>
  </si>
  <si>
    <t>接收message日志单文件全流程信息确认sgn文件rename指令</t>
  </si>
  <si>
    <t>message日志单文件全流程信息确认sgn文件rename请求数据</t>
  </si>
  <si>
    <t>全流程监控、全流程审核、全流程异常、轮转策略</t>
  </si>
  <si>
    <t>message日志单文件全流程信息确认sgn文件rename记录</t>
  </si>
  <si>
    <t>全流程权限、索引信息、全流程时间、全流程分析、访问权限</t>
  </si>
  <si>
    <t>返回message日志单文件全流程信息确认sgn文件rename结果</t>
  </si>
  <si>
    <t>message日志单文件全流程信息确认sgn文件rename记录插入</t>
  </si>
  <si>
    <t>轮转策略、全流程权限、全流程监控、存储路径</t>
  </si>
  <si>
    <t>message日志异常传输文件清理</t>
  </si>
  <si>
    <t>message日志异常传输文件清理规则新增</t>
  </si>
  <si>
    <t>接收message日志异常传输文件清理规则新增指令</t>
  </si>
  <si>
    <t>message日志异常传输文件清理规则新增请求数据</t>
  </si>
  <si>
    <t>清理任务ID、来源、清理接口、警报触发</t>
  </si>
  <si>
    <t>新增message日志异常传输文件清理规则信息</t>
  </si>
  <si>
    <t>message日志异常传输文件清理规则新增记录</t>
  </si>
  <si>
    <t>索引信息、解析工具、清理进度、清理状态、清理统计</t>
  </si>
  <si>
    <t>返回message日志异常传输文件清理规则新增结果</t>
  </si>
  <si>
    <t>message日志异常传输文件清理规则新增记录插入</t>
  </si>
  <si>
    <t>备份策略、内容、警报触发、轮转策略、清理模板</t>
  </si>
  <si>
    <t>message日志异常传输文件清理规则删除</t>
  </si>
  <si>
    <t>接收message日志异常传输文件清理规则删除指令</t>
  </si>
  <si>
    <t>message日志异常传输文件清理规则删除请求数据</t>
  </si>
  <si>
    <t>日志级别、清理统计、清理审核、清理清洗、清理时间</t>
  </si>
  <si>
    <t>删除message日志异常传输文件清理规则</t>
  </si>
  <si>
    <t>message日志异常传输文件清理规则删除记录</t>
  </si>
  <si>
    <t>清理清洗、内容、清理归档、清理时间、清理阈值</t>
  </si>
  <si>
    <t>返回message日志异常传输文件清理规则删除结果</t>
  </si>
  <si>
    <t>message日志异常传输文件清理规则删除记录插入</t>
  </si>
  <si>
    <t>清理模板、自动化处理、清理日志</t>
  </si>
  <si>
    <t>message日志异常传输文件清理规则修改</t>
  </si>
  <si>
    <t>接收message日志异常传输文件清理规则修改指令</t>
  </si>
  <si>
    <t>message日志异常传输文件清理规则修改请求数据</t>
  </si>
  <si>
    <t>统计信息、解析工具、清理日志</t>
  </si>
  <si>
    <t>修改message日志异常传输文件清理规则</t>
  </si>
  <si>
    <t>message日志异常传输文件清理规则修改记录</t>
  </si>
  <si>
    <t>清理接口、清理审核、清理通知</t>
  </si>
  <si>
    <t>返回message日志异常传输文件清理规则修改结果</t>
  </si>
  <si>
    <t>message日志异常传输文件清理规则修改记录插入</t>
  </si>
  <si>
    <t>访问权限、清理统计、清理分析</t>
  </si>
  <si>
    <t>message日志异常传输文件清理规则查询</t>
  </si>
  <si>
    <t>接收message日志异常传输文件清理规则查询指令</t>
  </si>
  <si>
    <t>message日志异常传输文件清理规则查询请求数据</t>
  </si>
  <si>
    <t>清理统计、清理权限、清理进度、清理日志、清理通知</t>
  </si>
  <si>
    <t>查询获取message日志异常传输文件清理规则</t>
  </si>
  <si>
    <t>message日志异常传输文件清理规则查询记录</t>
  </si>
  <si>
    <t>清理通知、存储路径、警报触发</t>
  </si>
  <si>
    <t>返回message日志异常传输文件清理规则查询结果</t>
  </si>
  <si>
    <t>message日志异常传输文件清理规则查询记录插入</t>
  </si>
  <si>
    <t>日志级别、备份策略、清理进度、解析工具、清理阈值</t>
  </si>
  <si>
    <t>message日志操作类型统计</t>
  </si>
  <si>
    <t>message日志操作类型任务启停</t>
  </si>
  <si>
    <t>接收message日志操作类型任务启停指令</t>
  </si>
  <si>
    <t>message日志操作类型任务启停请求数据</t>
  </si>
  <si>
    <t>负载均衡、访问控制、操作统计清洗、操作统计异常</t>
  </si>
  <si>
    <t>message日志操作类型任务启停记录</t>
  </si>
  <si>
    <t>监控工具、操作统计分析、资源分配</t>
  </si>
  <si>
    <t>返回message日志操作类型任务启停结果</t>
  </si>
  <si>
    <t>message日志操作类型任务启停记录插入</t>
  </si>
  <si>
    <t>操作统计通知、磁盘空间、操作统计类型、操作统计任务ID、操作统计进度</t>
  </si>
  <si>
    <t>message日志操作类型open统计</t>
  </si>
  <si>
    <t>接收message日志操作类型open统计指令</t>
  </si>
  <si>
    <t>message日志操作类型open统计请求数据</t>
  </si>
  <si>
    <t>CPU使用率、操作统计通知、内存容量、操作统计归档</t>
  </si>
  <si>
    <t>message日志操作类型open统计记录</t>
  </si>
  <si>
    <t>备份策略、服务列表、虚拟化支持、操作统计监控</t>
  </si>
  <si>
    <t>返回message日志操作类型open统计结果</t>
  </si>
  <si>
    <t>message日志操作类型open统计记录插入</t>
  </si>
  <si>
    <t>操作统计监控、运行状态、操作统计确认、操作统计归档、资源分配</t>
  </si>
  <si>
    <t>message日志操作类型close统计</t>
  </si>
  <si>
    <t>接收message日志操作类型close统计指令</t>
  </si>
  <si>
    <t>message日志操作类型close统计请求数据</t>
  </si>
  <si>
    <t>操作统计监控、访问控制、操作统计进度</t>
  </si>
  <si>
    <t>message日志操作类型close统计记录</t>
  </si>
  <si>
    <t>操作统计确认、操作统计审核、容错机制、操作统计时间、维护记录</t>
  </si>
  <si>
    <t>返回message日志操作类型close统计结果</t>
  </si>
  <si>
    <t>message日志操作类型close统计记录插入</t>
  </si>
  <si>
    <t>负载均衡、操作统计确认、备份策略、运行状态</t>
  </si>
  <si>
    <t>message日志操作类型remove统计</t>
  </si>
  <si>
    <t>接收message日志操作类型remove统计指令</t>
  </si>
  <si>
    <t>message日志操作类型remove统计请求数据</t>
  </si>
  <si>
    <t>负载均衡、操作统计权限、操作统计通知</t>
  </si>
  <si>
    <t>message日志操作类型remove统计记录</t>
  </si>
  <si>
    <t>操作统计分析、运行状态、网络带宽</t>
  </si>
  <si>
    <t>返回message日志操作类型remove统计结果</t>
  </si>
  <si>
    <t>message日志操作类型remove统计记录插入</t>
  </si>
  <si>
    <t>操作统计进度、操作统计异常、安全设置、操作统计状态、操作统计清洗</t>
  </si>
  <si>
    <t>message日志操作类型rename统计</t>
  </si>
  <si>
    <t>接收message日志操作类型rename统计指令</t>
  </si>
  <si>
    <t>message日志操作类型rename统计请求数据</t>
  </si>
  <si>
    <t>维护记录、安全设置、IP地址</t>
  </si>
  <si>
    <t>message日志操作类型rename统计记录</t>
  </si>
  <si>
    <t>安全设置、操作统计权限、操作统计结果、维护记录、操作统计审核</t>
  </si>
  <si>
    <t>返回message日志操作类型rename统计结果</t>
  </si>
  <si>
    <t>message日志操作类型rename统计记录插入</t>
  </si>
  <si>
    <t>操作统计进度、虚拟化支持、日志记录、操作统计结果、操作统计清洗</t>
  </si>
  <si>
    <t>message日志单文件操作超时管理</t>
  </si>
  <si>
    <t>message日志单文件操作超时管理规则新增</t>
  </si>
  <si>
    <t>接收message日志单文件操作超时管理规则新增指令</t>
  </si>
  <si>
    <t>message日志单文件操作超时管理规则新增请求数据</t>
  </si>
  <si>
    <t>超时监控、超时状态、超时分析、虚拟化支持</t>
  </si>
  <si>
    <t>新增message日志单文件操作超时管理规则信息</t>
  </si>
  <si>
    <t>message日志单文件操作超时管理规则新增记录</t>
  </si>
  <si>
    <t>操作系统、超时确认、日志记录、更新频率、监控工具</t>
  </si>
  <si>
    <t>返回message日志单文件操作超时管理规则新增结果</t>
  </si>
  <si>
    <t>message日志单文件操作超时管理规则新增记录插入</t>
  </si>
  <si>
    <t>超时数据量、超时统计、资源分配、超时时间</t>
  </si>
  <si>
    <t>message日志单文件操作超时管理规则删除</t>
  </si>
  <si>
    <t>接收message日志单文件操作超时管理规则删除指令</t>
  </si>
  <si>
    <t>message日志单文件操作超时管理规则删除请求数据</t>
  </si>
  <si>
    <t>故障检测、超时监控、超时任务ID、容错机制</t>
  </si>
  <si>
    <t>删除message日志单文件操作超时管理规则</t>
  </si>
  <si>
    <t>message日志单文件操作超时管理规则删除记录</t>
  </si>
  <si>
    <t>超时异常、超时监控、IP地址</t>
  </si>
  <si>
    <t>返回message日志单文件操作超时管理规则删除结果</t>
  </si>
  <si>
    <t>message日志单文件操作超时管理规则删除记录插入</t>
  </si>
  <si>
    <t>故障检测、超时清洗、超时异常</t>
  </si>
  <si>
    <t>message日志单文件操作超时管理规则修改</t>
  </si>
  <si>
    <t>接收message日志单文件操作超时管理规则修改指令</t>
  </si>
  <si>
    <t>message日志单文件操作超时管理规则修改请求数据</t>
  </si>
  <si>
    <t>日志记录、超时权限、超时模板、超时数据量、超时时间</t>
  </si>
  <si>
    <t>修改message日志单文件操作超时管理规则</t>
  </si>
  <si>
    <t>message日志单文件操作超时管理规则修改记录</t>
  </si>
  <si>
    <t>超时进度、日志记录、超时异常</t>
  </si>
  <si>
    <t>返回message日志单文件操作超时管理规则修改结果</t>
  </si>
  <si>
    <t>message日志单文件操作超时管理规则修改记录插入</t>
  </si>
  <si>
    <t>更新频率、IP地址、超时状态、安全设置、CPU使用率</t>
  </si>
  <si>
    <t>message日志单文件操作超时管理规则查询</t>
  </si>
  <si>
    <t>接收message日志单文件操作超时管理规则查询指令</t>
  </si>
  <si>
    <t>message日志单文件操作超时管理规则查询请求数据</t>
  </si>
  <si>
    <t>运行状态、日志记录、网络带宽</t>
  </si>
  <si>
    <t>查询获取message日志单文件操作超时管理规则</t>
  </si>
  <si>
    <t>message日志单文件操作超时管理规则查询记录</t>
  </si>
  <si>
    <t>超时状态、超时确认、磁盘空间</t>
  </si>
  <si>
    <t>返回message日志单文件操作超时管理规则查询结果</t>
  </si>
  <si>
    <t>message日志单文件操作超时管理规则查询记录插入</t>
  </si>
  <si>
    <t>超时任务ID、安全设置、超时数据量、访问控制、超时分析</t>
  </si>
  <si>
    <t>多服务器message日志汇总处理模型维护</t>
  </si>
  <si>
    <t>多服务器message日志汇总处理模型新增</t>
  </si>
  <si>
    <t>接收多服务器message日志汇总处理模型新增指令</t>
  </si>
  <si>
    <t>多服务器message日志汇总处理模型新增请求数据</t>
  </si>
  <si>
    <t>来源、格式、汇总通知</t>
  </si>
  <si>
    <t>新增多服务器message日志汇总处理模型信息</t>
  </si>
  <si>
    <t>多服务器message日志汇总处理模型新增记录</t>
  </si>
  <si>
    <t>日志大小、轮转策略、汇总任务ID、关联记录</t>
  </si>
  <si>
    <t>返回多服务器message日志汇总处理模型新增结果</t>
  </si>
  <si>
    <t>多服务器message日志汇总处理模型新增记录插入</t>
  </si>
  <si>
    <t>过滤条件、汇总清洗、审计跟踪、清理策略、来源</t>
  </si>
  <si>
    <t>多服务器message日志汇总处理模型删除</t>
  </si>
  <si>
    <t>接收多服务器message日志汇总处理模型删除指令</t>
  </si>
  <si>
    <t>多服务器message日志汇总处理模型删除请求数据</t>
  </si>
  <si>
    <t>警报触发、汇总审核、解析工具、日志级别</t>
  </si>
  <si>
    <t>删除多服务器message日志汇总处理模型</t>
  </si>
  <si>
    <t>多服务器message日志汇总处理模型删除记录</t>
  </si>
  <si>
    <t>自动化处理、审计跟踪、汇总确认、归档方式、汇总结果</t>
  </si>
  <si>
    <t>返回多服务器message日志汇总处理模型删除结果</t>
  </si>
  <si>
    <t>多服务器message日志汇总处理模型删除记录插入</t>
  </si>
  <si>
    <t>汇总阈值、统计信息、轮转策略、汇总归档</t>
  </si>
  <si>
    <t>多服务器message日志汇总处理模型修改</t>
  </si>
  <si>
    <t>接收多服务器message日志汇总处理模型修改指令</t>
  </si>
  <si>
    <t>多服务器message日志汇总处理模型修改请求数据</t>
  </si>
  <si>
    <t>审计跟踪、汇总通知、格式</t>
  </si>
  <si>
    <t>修改多服务器message日志汇总处理模型</t>
  </si>
  <si>
    <t>多服务器message日志汇总处理模型修改记录</t>
  </si>
  <si>
    <t>格式、清理策略、内容、统计信息、汇总异常</t>
  </si>
  <si>
    <t>返回多服务器message日志汇总处理模型修改结果</t>
  </si>
  <si>
    <t>多服务器message日志汇总处理模型修改记录插入</t>
  </si>
  <si>
    <t>汇总进度、索引信息、过滤条件、来源、内容</t>
  </si>
  <si>
    <t>多服务器message日志汇总处理模型查询</t>
  </si>
  <si>
    <t>接收多服务器message日志汇总处理模型查询指令</t>
  </si>
  <si>
    <t>多服务器message日志汇总处理模型查询请求数据</t>
  </si>
  <si>
    <t>关联记录、汇总清洗、汇总结果、日志级别</t>
  </si>
  <si>
    <t>查询获取多服务器message日志汇总处理模型</t>
  </si>
  <si>
    <t>多服务器message日志汇总处理模型查询记录</t>
  </si>
  <si>
    <t>汇总时间、日志大小、自动化处理、存储路径、汇总清洗</t>
  </si>
  <si>
    <t>返回多服务器message日志汇总处理模型查询结果</t>
  </si>
  <si>
    <t>多服务器message日志汇总处理模型查询记录插入</t>
  </si>
  <si>
    <t>格式、清理策略、访问权限</t>
  </si>
  <si>
    <t>多服务器message日志操作类型阈值管理</t>
  </si>
  <si>
    <t>多服务器message日志操作类型阈值新增</t>
  </si>
  <si>
    <t>接收多服务器message日志操作类型阈值新增指令</t>
  </si>
  <si>
    <t>多服务器message日志操作类型阈值新增请求数据</t>
  </si>
  <si>
    <t>多服务器阈值异常、多服务器阈值策略、多服务器阈值分析、索引信息、自动化处理</t>
  </si>
  <si>
    <t>新增多服务器message日志操作类型阈值信息</t>
  </si>
  <si>
    <t>多服务器message日志操作类型阈值新增记录</t>
  </si>
  <si>
    <t>多服务器阈值数据量、日志大小、清理策略、自动化处理、多服务器阈值权限</t>
  </si>
  <si>
    <t>返回多服务器message日志操作类型阈值新增结果</t>
  </si>
  <si>
    <t>多服务器message日志操作类型阈值新增记录插入</t>
  </si>
  <si>
    <t>多服务器阈值任务ID、备份策略、多服务器阈值权限、多服务器阈值数据量</t>
  </si>
  <si>
    <t>多服务器message日志操作类型阈值删除</t>
  </si>
  <si>
    <t>接收多服务器message日志操作类型阈值删除指令</t>
  </si>
  <si>
    <t>多服务器message日志操作类型阈值删除请求数据</t>
  </si>
  <si>
    <t>多服务器阈值模板、多服务器阈值进度、解析工具、多服务器阈值权限、日志大小</t>
  </si>
  <si>
    <t>删除多服务器message日志操作类型阈值</t>
  </si>
  <si>
    <t>多服务器message日志操作类型阈值删除记录</t>
  </si>
  <si>
    <t>警报触发、日志大小、备份策略、清理策略、多服务器阈值监控</t>
  </si>
  <si>
    <t>返回多服务器message日志操作类型阈值删除结果</t>
  </si>
  <si>
    <t>多服务器message日志操作类型阈值删除记录插入</t>
  </si>
  <si>
    <t>多服务器阈值日志、来源、关联记录</t>
  </si>
  <si>
    <t>多服务器message日志操作类型阈值修改</t>
  </si>
  <si>
    <t>接收多服务器message日志操作类型阈值修改指令</t>
  </si>
  <si>
    <t>多服务器message日志操作类型阈值修改请求数据</t>
  </si>
  <si>
    <t>解析工具、时间戳、日志级别、索引信息、警报触发</t>
  </si>
  <si>
    <t>修改多服务器message日志操作类型阈值</t>
  </si>
  <si>
    <t>多服务器message日志操作类型阈值修改记录</t>
  </si>
  <si>
    <t>日志级别、多服务器阈值数据量、清理策略、多服务器阈值权限、多服务器阈值通知</t>
  </si>
  <si>
    <t>返回多服务器message日志操作类型阈值修改结果</t>
  </si>
  <si>
    <t>多服务器message日志操作类型阈值修改记录插入</t>
  </si>
  <si>
    <t>存储路径、多服务器阈值进度、多服务器阈值接口、多服务器阈值通知、多服务器阈值监控</t>
  </si>
  <si>
    <t>多服务器message日志操作类型阈值查询</t>
  </si>
  <si>
    <t>接收多服务器message日志操作类型阈值查询指令</t>
  </si>
  <si>
    <t>多服务器message日志操作类型阈值查询请求数据</t>
  </si>
  <si>
    <t>警报触发、日志级别、日志大小、多服务器阈值异常、归档方式</t>
  </si>
  <si>
    <t>查询获取多服务器message日志操作类型阈值</t>
  </si>
  <si>
    <t>多服务器message日志操作类型阈值查询记录</t>
  </si>
  <si>
    <t>多服务器阈值分析、审计跟踪、内容</t>
  </si>
  <si>
    <t>返回多服务器message日志操作类型阈值查询结果</t>
  </si>
  <si>
    <t>多服务器message日志操作类型阈值查询记录插入</t>
  </si>
  <si>
    <t>多服务器阈值日志、归档方式、日志级别、过滤条件、备份策略</t>
  </si>
  <si>
    <t>message日志异常词条属性管理</t>
  </si>
  <si>
    <t>message日志异常词条属性新增</t>
  </si>
  <si>
    <t>接收message日志异常词条属性新增指令</t>
  </si>
  <si>
    <t>message日志异常词条属性新增请求数据</t>
  </si>
  <si>
    <t>异常词条策略、最小连接数、异常词条日志、异常词条统计、异常词条分析</t>
  </si>
  <si>
    <t>新增message日志异常词条属性信息</t>
  </si>
  <si>
    <t>message日志异常词条属性新增记录</t>
  </si>
  <si>
    <t>池状态、请求队列、负载均衡、统计信息</t>
  </si>
  <si>
    <t>返回message日志异常词条属性新增结果</t>
  </si>
  <si>
    <t>message日志异常词条属性新增记录插入</t>
  </si>
  <si>
    <t>异常词条清洗、最大连接数、异常词条状态、请求队列、池状态</t>
  </si>
  <si>
    <t>message日志异常词条属性删除</t>
  </si>
  <si>
    <t>接收message日志异常词条属性删除指令</t>
  </si>
  <si>
    <t>message日志异常词条属性删除请求数据</t>
  </si>
  <si>
    <t>异常词条时间、池状态、异常词条匹配</t>
  </si>
  <si>
    <t>删除message日志异常词条属性</t>
  </si>
  <si>
    <t>message日志异常词条属性删除记录</t>
  </si>
  <si>
    <t>异常词条监控、错误处理机制、异常词条状态、连接验证</t>
  </si>
  <si>
    <t>返回message日志异常词条属性删除结果</t>
  </si>
  <si>
    <t>message日志异常词条属性删除记录插入</t>
  </si>
  <si>
    <t>池状态、错误处理机制、异常词条清洗、安全性、超时设置</t>
  </si>
  <si>
    <t>message日志异常词条属性修改</t>
  </si>
  <si>
    <t>接收message日志异常词条属性修改指令</t>
  </si>
  <si>
    <t>message日志异常词条属性修改请求数据</t>
  </si>
  <si>
    <t>释放策略、监控工具、脱离策略</t>
  </si>
  <si>
    <t>修改message日志异常词条属性</t>
  </si>
  <si>
    <t>message日志异常词条属性修改记录</t>
  </si>
  <si>
    <t>异常词条日志、负载均衡、异常词条权限</t>
  </si>
  <si>
    <t>返回message日志异常词条属性修改结果</t>
  </si>
  <si>
    <t>message日志异常词条属性修改记录插入</t>
  </si>
  <si>
    <t>事务管理、统计信息、异常词条审核、异常词条接口</t>
  </si>
  <si>
    <t>message日志异常词条属性查询</t>
  </si>
  <si>
    <t>接收message日志异常词条属性查询指令</t>
  </si>
  <si>
    <t>message日志异常词条属性查询请求数据</t>
  </si>
  <si>
    <t>异常词条清洗、请求队列、异常词条状态、负载均衡</t>
  </si>
  <si>
    <t>查询获取message日志异常词条属性</t>
  </si>
  <si>
    <t>message日志异常词条属性查询记录</t>
  </si>
  <si>
    <t>异常词条模板、异常词条匹配、异常词条任务ID</t>
  </si>
  <si>
    <t>返回message日志异常词条属性查询结果</t>
  </si>
  <si>
    <t>message日志异常词条属性查询记录插入</t>
  </si>
  <si>
    <t>请求队列、连接重用、错误处理机制</t>
  </si>
  <si>
    <t>message日志文件传输全流程操作记录次数模板维护</t>
  </si>
  <si>
    <t>message日志文件传输全流程操作记录次数模板新增</t>
  </si>
  <si>
    <t>接收message日志文件传输全流程操作记录次数模板新增指令</t>
  </si>
  <si>
    <t>message日志文件传输全流程操作记录次数模板新增请求数据</t>
  </si>
  <si>
    <t>传输记录日志、传输记录接口、传输记录通知、传输记录异常</t>
  </si>
  <si>
    <t>新增message日志文件传输全流程操作记录次数模板信息</t>
  </si>
  <si>
    <t>message日志文件传输全流程操作记录次数模板新增记录</t>
  </si>
  <si>
    <t>传输记录任务ID、文件名、处理状态、传输记录处理</t>
  </si>
  <si>
    <t>返回message日志文件传输全流程操作记录次数模板新增结果</t>
  </si>
  <si>
    <t>message日志文件传输全流程操作记录次数模板新增记录插入</t>
  </si>
  <si>
    <t>校验和、传输记录模板、读取权限、创建时间</t>
  </si>
  <si>
    <t>message日志文件传输全流程操作记录次数模板删除</t>
  </si>
  <si>
    <t>接收message日志文件传输全流程操作记录次数模板删除指令</t>
  </si>
  <si>
    <t>message日志文件传输全流程操作记录次数模板删除请求数据</t>
  </si>
  <si>
    <t>备份状态、传输记录接口、文件类型、传输记录确认</t>
  </si>
  <si>
    <t>删除message日志文件传输全流程操作记录次数模板</t>
  </si>
  <si>
    <t>message日志文件传输全流程操作记录次数模板删除记录</t>
  </si>
  <si>
    <t>传输记录确认、共享状态、传输记录归档、传输记录异常</t>
  </si>
  <si>
    <t>返回message日志文件传输全流程操作记录次数模板删除结果</t>
  </si>
  <si>
    <t>message日志文件传输全流程操作记录次数模板删除记录插入</t>
  </si>
  <si>
    <t>关联文件、文件大小、传输记录状态</t>
  </si>
  <si>
    <t>message日志文件传输全流程操作记录次数模板修改</t>
  </si>
  <si>
    <t>接收message日志文件传输全流程操作记录次数模板修改指令</t>
  </si>
  <si>
    <t>message日志文件传输全流程操作记录次数模板修改请求数据</t>
  </si>
  <si>
    <t>传输记录审核、传输记录统计、传输记录处理、标签、写入权限</t>
  </si>
  <si>
    <t>修改message日志文件传输全流程操作记录次数模板</t>
  </si>
  <si>
    <t>message日志文件传输全流程操作记录次数模板修改记录</t>
  </si>
  <si>
    <t>关联文件、创建时间、访问记录</t>
  </si>
  <si>
    <t>返回message日志文件传输全流程操作记录次数模板修改结果</t>
  </si>
  <si>
    <t>message日志文件传输全流程操作记录次数模板修改记录插入</t>
  </si>
  <si>
    <t>读取权限、文件类型、传输记录时间、标签</t>
  </si>
  <si>
    <t>message日志文件传输全流程操作记录次数模板查询</t>
  </si>
  <si>
    <t>接收message日志文件传输全流程操作记录次数模板查询指令</t>
  </si>
  <si>
    <t>message日志文件传输全流程操作记录次数模板查询请求数据</t>
  </si>
  <si>
    <t>传输记录数据量、校验和、传输记录确认、处理状态</t>
  </si>
  <si>
    <t>查询获取message日志文件传输全流程操作记录次数模板</t>
  </si>
  <si>
    <t>message日志文件传输全流程操作记录次数模板查询记录</t>
  </si>
  <si>
    <t>修改时间、传输记录时间、存储路径、权限设置</t>
  </si>
  <si>
    <t>返回message日志文件传输全流程操作记录次数模板查询结果</t>
  </si>
  <si>
    <t>message日志文件传输全流程操作记录次数模板查询记录插入</t>
  </si>
  <si>
    <t>共享状态、读取权限、存储路径</t>
  </si>
  <si>
    <t>单文件上报完整性标记记录模块</t>
  </si>
  <si>
    <t>发起者：管理员
接收者：文件上报状态管理模块</t>
  </si>
  <si>
    <t>上报sftp连接池管理</t>
  </si>
  <si>
    <t>上报sftp连接池新增</t>
  </si>
  <si>
    <t>接收上报sftp连接池新增指令</t>
  </si>
  <si>
    <t>上报sftp连接池新增请求数据</t>
  </si>
  <si>
    <t>备份状态、文件名、存储路径</t>
  </si>
  <si>
    <t>管理员，文件上报状态管理模块，数据库</t>
  </si>
  <si>
    <t>新增上报sftp连接池信息</t>
  </si>
  <si>
    <t>上报sftp连接池新增记录</t>
  </si>
  <si>
    <t>事务管理、版本号、错误处理机制、修改时间</t>
  </si>
  <si>
    <t>返回上报sftp连接池新增结果</t>
  </si>
  <si>
    <t>上报sftp连接池新增记录插入</t>
  </si>
  <si>
    <t>创建时间、释放策略、脱离策略</t>
  </si>
  <si>
    <t>上报sftp连接池删除</t>
  </si>
  <si>
    <t>接收上报sftp连接池删除指令</t>
  </si>
  <si>
    <t>上报sftp连接池删除请求数据</t>
  </si>
  <si>
    <t>校验和、备份状态、资源管理</t>
  </si>
  <si>
    <t>删除上报sftp连接池</t>
  </si>
  <si>
    <t>上报sftp连接池删除记录</t>
  </si>
  <si>
    <t>池状态、权限设置、请求队列、文件名</t>
  </si>
  <si>
    <t>返回上报sftp连接池删除结果</t>
  </si>
  <si>
    <t>上报sftp连接池删除记录插入</t>
  </si>
  <si>
    <t>备份状态、内容摘要、文件类型、最小连接数、校验和</t>
  </si>
  <si>
    <t>上报sftp连接池修改</t>
  </si>
  <si>
    <t>接收上报sftp连接池修改指令</t>
  </si>
  <si>
    <t>上报sftp连接池修改请求数据</t>
  </si>
  <si>
    <t>读取权限、事务管理、初始化策略、标签</t>
  </si>
  <si>
    <t>修改上报sftp连接池</t>
  </si>
  <si>
    <t>上报sftp连接池修改记录</t>
  </si>
  <si>
    <t>请求队列、文件大小、清理机制、校验和</t>
  </si>
  <si>
    <t>返回上报sftp连接池修改结果</t>
  </si>
  <si>
    <t>上报sftp连接池修改记录插入</t>
  </si>
  <si>
    <t>负载均衡、修改时间、释放策略</t>
  </si>
  <si>
    <t>上报sftp连接池查询</t>
  </si>
  <si>
    <t>接收上报sftp连接池查询指令</t>
  </si>
  <si>
    <t>上报sftp连接池查询请求数据</t>
  </si>
  <si>
    <t>共享状态、访问记录、超时设置、错误处理机制、释放策略</t>
  </si>
  <si>
    <t>查询获取上报sftp连接池</t>
  </si>
  <si>
    <t>上报sftp连接池查询记录</t>
  </si>
  <si>
    <t>清理机制、文件类型、池状态、最小连接数、连接验证</t>
  </si>
  <si>
    <t>返回上报sftp连接池查询结果</t>
  </si>
  <si>
    <t>上报sftp连接池查询记录插入</t>
  </si>
  <si>
    <t>清理机制、修改时间、版本号、超时设置</t>
  </si>
  <si>
    <t>上报sftp连接池创建</t>
  </si>
  <si>
    <t>接收上报sftp连接池创建指令</t>
  </si>
  <si>
    <t>上报sftp连接池创建请求数据</t>
  </si>
  <si>
    <t>连接重用、初始化策略、请求队列、安全性</t>
  </si>
  <si>
    <t>上报sftp连接池创建记录</t>
  </si>
  <si>
    <t>统计信息、脱离策略、读取权限、文件名</t>
  </si>
  <si>
    <t>返回上报sftp连接池创建结果</t>
  </si>
  <si>
    <t>上报sftp连接池创建记录插入</t>
  </si>
  <si>
    <t>读取权限、连接重用、共享状态、权限设置、连接验证</t>
  </si>
  <si>
    <t>上报sftp连接池回收</t>
  </si>
  <si>
    <t>接收上报sftp连接池回收指令</t>
  </si>
  <si>
    <t>上报sftp连接池回收请求数据</t>
  </si>
  <si>
    <t>读取权限、版本号、清理机制、文件名、事务管理</t>
  </si>
  <si>
    <t>上报sftp连接池回收记录</t>
  </si>
  <si>
    <t>脱离策略、错误处理机制、读取权限</t>
  </si>
  <si>
    <t>返回上报sftp连接池回收结果</t>
  </si>
  <si>
    <t>上报sftp连接池回收记录插入</t>
  </si>
  <si>
    <t>初始化策略、版本号、错误处理机制、资源管理、关联文件</t>
  </si>
  <si>
    <t>上报sftp连接池状态监测</t>
  </si>
  <si>
    <t>接收上报sftp连接池状态监测指令</t>
  </si>
  <si>
    <t>上报sftp连接池状态监测请求数据</t>
  </si>
  <si>
    <t>权限设置、最大连接数、资源管理、清理机制</t>
  </si>
  <si>
    <t>上报sftp连接池状态监测记录</t>
  </si>
  <si>
    <t>清理机制、池状态、版本号</t>
  </si>
  <si>
    <t>返回上报sftp连接池状态监测结果</t>
  </si>
  <si>
    <t>上报sftp连接池状态监测记录插入</t>
  </si>
  <si>
    <t>标签、池状态、权限设置、关联文件、性能监测</t>
  </si>
  <si>
    <t>文件上报过程中本地文件后缀模板维护</t>
  </si>
  <si>
    <t>文件上报过程中本地文件后缀模板新增</t>
  </si>
  <si>
    <t>接收文件上报过程中本地文件后缀模板新增指令</t>
  </si>
  <si>
    <t>文件上报过程中本地文件后缀模板新增请求数据</t>
  </si>
  <si>
    <t>本地后缀监控、本地后缀任务ID、本地后缀进度、本地后缀审核、文件类型</t>
  </si>
  <si>
    <t>新增文件上报过程中本地文件后缀模板信息</t>
  </si>
  <si>
    <t>文件上报过程中本地文件后缀模板新增记录</t>
  </si>
  <si>
    <t>权限设置、本地后缀状态、读取权限</t>
  </si>
  <si>
    <t>返回文件上报过程中本地文件后缀模板新增结果</t>
  </si>
  <si>
    <t>文件上报过程中本地文件后缀模板新增记录插入</t>
  </si>
  <si>
    <t>版本号、本地后缀状态、本地后缀规则</t>
  </si>
  <si>
    <t>文件上报过程中本地文件后缀模板删除</t>
  </si>
  <si>
    <t>接收文件上报过程中本地文件后缀模板删除指令</t>
  </si>
  <si>
    <t>文件上报过程中本地文件后缀模板删除请求数据</t>
  </si>
  <si>
    <t>本地后缀确认、本地后缀时间、本地后缀数据量、权限设置</t>
  </si>
  <si>
    <t>删除文件上报过程中本地文件后缀模板</t>
  </si>
  <si>
    <t>文件上报过程中本地文件后缀模板删除记录</t>
  </si>
  <si>
    <t>本地后缀日志、本地后缀确认、关联文件、本地后缀归档</t>
  </si>
  <si>
    <t>返回文件上报过程中本地文件后缀模板删除结果</t>
  </si>
  <si>
    <t>文件上报过程中本地文件后缀模板删除记录插入</t>
  </si>
  <si>
    <t>本地后缀任务ID、本地后缀监控、文件大小</t>
  </si>
  <si>
    <t>文件上报过程中本地文件后缀模板修改</t>
  </si>
  <si>
    <t>接收文件上报过程中本地文件后缀模板修改指令</t>
  </si>
  <si>
    <t>文件上报过程中本地文件后缀模板修改请求数据</t>
  </si>
  <si>
    <t>本地后缀权限、访问记录、校验和、本地后缀统计、备份状态</t>
  </si>
  <si>
    <t>修改文件上报过程中本地文件后缀模板</t>
  </si>
  <si>
    <t>文件上报过程中本地文件后缀模板修改记录</t>
  </si>
  <si>
    <t>本地后缀处理、本地后缀清洗、创建时间、本地后缀异常</t>
  </si>
  <si>
    <t>返回文件上报过程中本地文件后缀模板修改结果</t>
  </si>
  <si>
    <t>文件上报过程中本地文件后缀模板修改记录插入</t>
  </si>
  <si>
    <t>版本号、标签、本地后缀监控、文件名、写入权限</t>
  </si>
  <si>
    <t>文件上报过程中本地文件后缀模板查询</t>
  </si>
  <si>
    <t>接收文件上报过程中本地文件后缀模板查询指令</t>
  </si>
  <si>
    <t>文件上报过程中本地文件后缀模板查询请求数据</t>
  </si>
  <si>
    <t>本地后缀接口、本地后缀处理、本地后缀时间、修改时间</t>
  </si>
  <si>
    <t>查询获取文件上报过程中本地文件后缀模板</t>
  </si>
  <si>
    <t>文件上报过程中本地文件后缀模板查询记录</t>
  </si>
  <si>
    <t>本地后缀状态、存储路径、备份状态</t>
  </si>
  <si>
    <t>返回文件上报过程中本地文件后缀模板查询结果</t>
  </si>
  <si>
    <t>文件上报过程中本地文件后缀模板查询记录插入</t>
  </si>
  <si>
    <t>本地后缀模板、本地后缀日志、加密状态、文件大小</t>
  </si>
  <si>
    <t>文件上报过程中远程文件完整性保障后缀模板维护</t>
  </si>
  <si>
    <t>文件上报过程中远程文件完整性保障后缀模板新增</t>
  </si>
  <si>
    <t>接收文件上报过程中远程文件完整性保障后缀模板新增指令</t>
  </si>
  <si>
    <t>文件上报过程中远程文件完整性保障后缀模板新增请求数据</t>
  </si>
  <si>
    <t>远程后缀通知、远程后缀模板、远程后缀任务ID、远程后缀状态、访问控制</t>
  </si>
  <si>
    <t>新增文件上报过程中远程文件完整性保障后缀模板信息</t>
  </si>
  <si>
    <t>文件上报过程中远程文件完整性保障后缀模板新增记录</t>
  </si>
  <si>
    <t>访问控制、远程后缀时间、远程后缀策略</t>
  </si>
  <si>
    <t>返回文件上报过程中远程文件完整性保障后缀模板新增结果</t>
  </si>
  <si>
    <t>文件上报过程中远程文件完整性保障后缀模板新增记录插入</t>
  </si>
  <si>
    <t>远程后缀状态、服务列表、备份策略、远程后缀归档、远程后缀日志</t>
  </si>
  <si>
    <t>文件上报过程中远程文件完整性保障后缀模板删除</t>
  </si>
  <si>
    <t>接收文件上报过程中远程文件完整性保障后缀模板删除指令</t>
  </si>
  <si>
    <t>文件上报过程中远程文件完整性保障后缀模板删除请求数据</t>
  </si>
  <si>
    <t>远程后缀模板、资源分配、备份策略、远程后缀审核、远程后缀归档</t>
  </si>
  <si>
    <t>删除文件上报过程中远程文件完整性保障后缀模板</t>
  </si>
  <si>
    <t>文件上报过程中远程文件完整性保障后缀模板删除记录</t>
  </si>
  <si>
    <t>故障检测、远程后缀数据量、远程后缀规则</t>
  </si>
  <si>
    <t>返回文件上报过程中远程文件完整性保障后缀模板删除结果</t>
  </si>
  <si>
    <t>文件上报过程中远程文件完整性保障后缀模板删除记录插入</t>
  </si>
  <si>
    <t>远程后缀处理、负载均衡、虚拟化支持</t>
  </si>
  <si>
    <t>文件上报过程中远程文件完整性保障后缀模板修改</t>
  </si>
  <si>
    <t>接收文件上报过程中远程文件完整性保障后缀模板修改指令</t>
  </si>
  <si>
    <t>文件上报过程中远程文件完整性保障后缀模板修改请求数据</t>
  </si>
  <si>
    <t>资源分配、容错机制、监控工具、远程后缀日志</t>
  </si>
  <si>
    <t>修改文件上报过程中远程文件完整性保障后缀模板</t>
  </si>
  <si>
    <t>文件上报过程中远程文件完整性保障后缀模板修改记录</t>
  </si>
  <si>
    <t>安全设置、远程后缀策略、远程后缀处理、服务列表、远程后缀权限</t>
  </si>
  <si>
    <t>返回文件上报过程中远程文件完整性保障后缀模板修改结果</t>
  </si>
  <si>
    <t>文件上报过程中远程文件完整性保障后缀模板修改记录插入</t>
  </si>
  <si>
    <t>负载均衡、远程后缀任务ID、远程后缀规则</t>
  </si>
  <si>
    <t>文件上报过程中远程文件完整性保障后缀模板查询</t>
  </si>
  <si>
    <t>接收文件上报过程中远程文件完整性保障后缀模板查询指令</t>
  </si>
  <si>
    <t>文件上报过程中远程文件完整性保障后缀模板查询请求数据</t>
  </si>
  <si>
    <t>远程后缀任务ID、远程后缀模板、CPU使用率</t>
  </si>
  <si>
    <t>查询获取文件上报过程中远程文件完整性保障后缀模板</t>
  </si>
  <si>
    <t>文件上报过程中远程文件完整性保障后缀模板查询记录</t>
  </si>
  <si>
    <t>远程后缀归档、远程后缀处理、故障检测、CPU使用率、日志记录</t>
  </si>
  <si>
    <t>返回文件上报过程中远程文件完整性保障后缀模板查询结果</t>
  </si>
  <si>
    <t>文件上报过程中远程文件完整性保障后缀模板查询记录插入</t>
  </si>
  <si>
    <t>远程后缀通知、远程后缀规则、访问控制、远程后缀状态</t>
  </si>
  <si>
    <t>文件上报后远程文件状态提取</t>
  </si>
  <si>
    <t>文件上报后远程文件状态数据提取</t>
  </si>
  <si>
    <t>接收文件上报后远程文件状态数据提取指令</t>
  </si>
  <si>
    <t>文件上报后远程文件状态数据提取请求数据</t>
  </si>
  <si>
    <t>维护记录、资源分配、运行状态</t>
  </si>
  <si>
    <t>文件上报后远程文件状态数据提取记录</t>
  </si>
  <si>
    <t>操作系统、远程状态统计、远程状态监控、远程状态接口</t>
  </si>
  <si>
    <t>返回文件上报后远程文件状态数据提取结果</t>
  </si>
  <si>
    <t>文件上报后远程文件状态数据提取记录插入</t>
  </si>
  <si>
    <t>远程状态任务ID、更新频率、远程状态策略</t>
  </si>
  <si>
    <t>文件上报后远程文件状态数据核验</t>
  </si>
  <si>
    <t>接收文件上报后远程文件状态数据核验指令</t>
  </si>
  <si>
    <t>文件上报后远程文件状态数据核验请求数据</t>
  </si>
  <si>
    <t>远程状态审核、远程状态处理、CPU使用率、远程状态异常、资源分配</t>
  </si>
  <si>
    <t>文件上报后远程文件状态数据核验记录</t>
  </si>
  <si>
    <t>远程状态任务ID、远程状态接口、操作系统</t>
  </si>
  <si>
    <t>返回文件上报后远程文件状态数据核验结果</t>
  </si>
  <si>
    <t>文件上报后远程文件状态数据核验记录插入</t>
  </si>
  <si>
    <t>远程状态审核、监控工具、远程状态清洗、更新频率</t>
  </si>
  <si>
    <t>文件上报后远程文件状态数据识别</t>
  </si>
  <si>
    <t>接收文件上报后远程文件状态数据识别指令</t>
  </si>
  <si>
    <t>文件上报后远程文件状态数据识别请求数据</t>
  </si>
  <si>
    <t>IP地址、磁盘空间、远程状态时间、远程状态审核</t>
  </si>
  <si>
    <t>文件上报后远程文件状态数据识别记录</t>
  </si>
  <si>
    <t>远程状态时间、远程状态日志、远程状态处理</t>
  </si>
  <si>
    <t>返回文件上报后远程文件状态数据识别结果</t>
  </si>
  <si>
    <t>文件上报后远程文件状态数据识别记录插入</t>
  </si>
  <si>
    <t>备份策略、虚拟化支持、IP地址、远程状态策略、CPU使用率</t>
  </si>
  <si>
    <t>远程服务器异常文件清理</t>
  </si>
  <si>
    <t>远程服务器异常文件清理规则新增</t>
  </si>
  <si>
    <t>接收远程服务器异常文件清理规则新增指令</t>
  </si>
  <si>
    <t>远程服务器异常文件清理规则新增请求数据</t>
  </si>
  <si>
    <t>远程清理状态、错误率、远程清理匹配</t>
  </si>
  <si>
    <t>新增远程服务器异常文件清理规则信息</t>
  </si>
  <si>
    <t>远程服务器异常文件清理规则新增记录</t>
  </si>
  <si>
    <t>远程清理审核、远程清理归档、流量分析、负载均衡</t>
  </si>
  <si>
    <t>返回远程服务器异常文件清理规则新增结果</t>
  </si>
  <si>
    <t>远程服务器异常文件清理规则新增记录插入</t>
  </si>
  <si>
    <t>数据缓存、日志记录、远程清理进度、远程清理监控、远程清理确认</t>
  </si>
  <si>
    <t>远程服务器异常文件清理规则删除</t>
  </si>
  <si>
    <t>接收远程服务器异常文件清理规则删除指令</t>
  </si>
  <si>
    <t>远程服务器异常文件清理规则删除请求数据</t>
  </si>
  <si>
    <t>性能评估、日志记录、数据缓存、错误率、统计信息</t>
  </si>
  <si>
    <t>删除远程服务器异常文件清理规则</t>
  </si>
  <si>
    <t>远程服务器异常文件清理规则删除记录</t>
  </si>
  <si>
    <t>传输协议、远程清理状态、统计信息、响应时间、远程清理异常</t>
  </si>
  <si>
    <t>返回远程服务器异常文件清理规则删除结果</t>
  </si>
  <si>
    <t>远程服务器异常文件清理规则删除记录插入</t>
  </si>
  <si>
    <t>并发连接数、远程清理清洗、远程清理确认</t>
  </si>
  <si>
    <t>远程服务器异常文件清理规则修改</t>
  </si>
  <si>
    <t>接收远程服务器异常文件清理规则修改指令</t>
  </si>
  <si>
    <t>远程服务器异常文件清理规则修改请求数据</t>
  </si>
  <si>
    <t>并发连接数、远程清理模板、远程清理处理、连接状态</t>
  </si>
  <si>
    <t>修改远程服务器异常文件清理规则</t>
  </si>
  <si>
    <t>远程服务器异常文件清理规则修改记录</t>
  </si>
  <si>
    <t>远程清理日志、远程清理监控、访问模式</t>
  </si>
  <si>
    <t>返回远程服务器异常文件清理规则修改结果</t>
  </si>
  <si>
    <t>远程服务器异常文件清理规则修改记录插入</t>
  </si>
  <si>
    <t>日志记录、监控工具、远程清理进度、并发连接数、远程清理审核</t>
  </si>
  <si>
    <t>远程服务器异常文件清理规则查询</t>
  </si>
  <si>
    <t>接收远程服务器异常文件清理规则查询指令</t>
  </si>
  <si>
    <t>远程服务器异常文件清理规则查询请求数据</t>
  </si>
  <si>
    <t>远程清理数据量、传输协议、错误率</t>
  </si>
  <si>
    <t>查询获取远程服务器异常文件清理规则</t>
  </si>
  <si>
    <t>远程服务器异常文件清理规则查询记录</t>
  </si>
  <si>
    <t>并发连接数、连接状态、远程清理接口、远程清理归档</t>
  </si>
  <si>
    <t>返回远程服务器异常文件清理规则查询结果</t>
  </si>
  <si>
    <t>远程服务器异常文件清理规则查询记录插入</t>
  </si>
  <si>
    <t>数据缓存、错误率、负载均衡、队列长度、远程清理监控</t>
  </si>
  <si>
    <t>远程服务器磁盘状态提取</t>
  </si>
  <si>
    <t>远程服务器磁盘状态数据提取</t>
  </si>
  <si>
    <t>接收远程服务器磁盘状态数据提取指令</t>
  </si>
  <si>
    <t>远程服务器磁盘状态数据提取请求数据</t>
  </si>
  <si>
    <t>磁盘状态清洗、预警机制、实际值、磁盘状态时间</t>
  </si>
  <si>
    <t>远程服务器磁盘状态数据提取记录</t>
  </si>
  <si>
    <t>磁盘状态接口、磁盘状态任务ID、更新频率、诊断功能、磁盘状态类型</t>
  </si>
  <si>
    <t>返回远程服务器磁盘状态数据提取结果</t>
  </si>
  <si>
    <t>远程服务器磁盘状态数据提取记录插入</t>
  </si>
  <si>
    <t>磁盘状态权限、计算公式、磁盘状态日志</t>
  </si>
  <si>
    <t>远程服务器磁盘状态数据核验</t>
  </si>
  <si>
    <t>接收远程服务器磁盘状态数据核验指令</t>
  </si>
  <si>
    <t>远程服务器磁盘状态数据核验请求数据</t>
  </si>
  <si>
    <t>结果展示、反馈机制、磁盘状态确认</t>
  </si>
  <si>
    <t>远程服务器磁盘状态数据核验记录</t>
  </si>
  <si>
    <t>磁盘状态类型、磁盘状态异常、评估标准</t>
  </si>
  <si>
    <t>返回远程服务器磁盘状态数据核验结果</t>
  </si>
  <si>
    <t>远程服务器磁盘状态数据核验记录插入</t>
  </si>
  <si>
    <t>磁盘状态进度、磁盘状态统计、磁盘状态处理</t>
  </si>
  <si>
    <t>远程服务器磁盘状态数据识别</t>
  </si>
  <si>
    <t>接收远程服务器磁盘状态数据识别指令</t>
  </si>
  <si>
    <t>远程服务器磁盘状态数据识别请求数据</t>
  </si>
  <si>
    <t>磁盘状态类型、可视化方式、磁盘状态权限、磁盘状态模板</t>
  </si>
  <si>
    <t>远程服务器磁盘状态数据识别记录</t>
  </si>
  <si>
    <t>反馈机制、更新频率、磁盘状态接口</t>
  </si>
  <si>
    <t>返回远程服务器磁盘状态数据识别结果</t>
  </si>
  <si>
    <t>远程服务器磁盘状态数据识别记录插入</t>
  </si>
  <si>
    <t>结果展示、数据来源、磁盘状态模板、权重分配、分类方式</t>
  </si>
  <si>
    <t>本地服务器io状态查询</t>
  </si>
  <si>
    <t>本地服务器io状态查询服务注册</t>
  </si>
  <si>
    <t>接收本地服务器io状态查询服务注册指令</t>
  </si>
  <si>
    <t>本地服务器io状态查询服务注册请求数据</t>
  </si>
  <si>
    <t>io状态审核、io状态匹配、io状态权限、内容摘要、存储路径</t>
  </si>
  <si>
    <t>本地服务器io状态查询服务注册记录</t>
  </si>
  <si>
    <t>权限设置、内容摘要、校验和、访问记录</t>
  </si>
  <si>
    <t>返回本地服务器io状态查询服务注册结果</t>
  </si>
  <si>
    <t>本地服务器io状态查询服务注册记录插入</t>
  </si>
  <si>
    <t>分类信息、备份状态、读取权限、处理状态、io状态类型</t>
  </si>
  <si>
    <t>本地服务器io状态查询服务回收</t>
  </si>
  <si>
    <t>接收本地服务器io状态查询服务回收指令</t>
  </si>
  <si>
    <t>本地服务器io状态查询服务回收请求数据</t>
  </si>
  <si>
    <t>io状态权限、文件类型、分类信息</t>
  </si>
  <si>
    <t>本地服务器io状态查询服务回收记录</t>
  </si>
  <si>
    <t>io状态处理、创建时间、校验和、io状态审核</t>
  </si>
  <si>
    <t>返回本地服务器io状态查询服务回收结果</t>
  </si>
  <si>
    <t>本地服务器io状态查询服务回收记录插入</t>
  </si>
  <si>
    <t>io状态策略、文件名、创建时间</t>
  </si>
  <si>
    <t>接收本地服务器io状态查询指令</t>
  </si>
  <si>
    <t>本地服务器io状态查询请求数据</t>
  </si>
  <si>
    <t>io状态时间、处理状态、备份状态、版本号、io状态确认</t>
  </si>
  <si>
    <t>本地服务器io状态查询记录</t>
  </si>
  <si>
    <t>io状态确认、分类信息、共享状态、存储路径</t>
  </si>
  <si>
    <t>返回本地服务器io状态查询结果</t>
  </si>
  <si>
    <t>本地服务器io状态查询记录插入</t>
  </si>
  <si>
    <t>加密状态、访问记录、io状态日志、io状态审核、io状态接口</t>
  </si>
  <si>
    <t>本地服务器io状态查询导出</t>
  </si>
  <si>
    <t>接收本地服务器io状态查询导出指令</t>
  </si>
  <si>
    <t>本地服务器io状态查询导出请求数据</t>
  </si>
  <si>
    <t>io状态数据量、io状态策略、io状态监控、文件大小、io状态通知</t>
  </si>
  <si>
    <t>本地服务器io状态查询导出记录</t>
  </si>
  <si>
    <t>文件大小、io状态类型、io状态时间、文件类型、io状态统计</t>
  </si>
  <si>
    <t>返回本地服务器io状态查询导出结果</t>
  </si>
  <si>
    <t>本地服务器io状态查询导出记录插入</t>
  </si>
  <si>
    <t>备份状态、共享状态、创建时间</t>
  </si>
  <si>
    <t>文件上报上报全流程指标模板维护</t>
  </si>
  <si>
    <t>文件上报上报全流程指标模板新增</t>
  </si>
  <si>
    <t>接收文件上报上报全流程指标模板新增指令</t>
  </si>
  <si>
    <t>文件上报上报全流程指标模板新增请求数据</t>
  </si>
  <si>
    <t>更新频率、上报指标名称、上报指标类型</t>
  </si>
  <si>
    <t>新增文件上报上报全流程指标模板信息</t>
  </si>
  <si>
    <t>文件上报上报全流程指标模板新增记录</t>
  </si>
  <si>
    <t>统计分析、处理状态、来源、内容、上报指标名称</t>
  </si>
  <si>
    <t>返回文件上报上报全流程指标模板新增结果</t>
  </si>
  <si>
    <t>文件上报上报全流程指标模板新增记录插入</t>
  </si>
  <si>
    <t>上报指标类型、上报指标名称、日志记录、存储位置、传输方式</t>
  </si>
  <si>
    <t>文件上报上报全流程指标模板删除</t>
  </si>
  <si>
    <t>接收文件上报上报全流程指标模板删除指令</t>
  </si>
  <si>
    <t>文件上报上报全流程指标模板删除请求数据</t>
  </si>
  <si>
    <t>统计分析、上报指标审核、处理状态、传输方式</t>
  </si>
  <si>
    <t>删除文件上报上报全流程指标模板</t>
  </si>
  <si>
    <t>文件上报上报全流程指标模板删除记录</t>
  </si>
  <si>
    <t>加密状态、上报指标归档、上报指标接口、重要性</t>
  </si>
  <si>
    <t>返回文件上报上报全流程指标模板删除结果</t>
  </si>
  <si>
    <t>文件上报上报全流程指标模板删除记录插入</t>
  </si>
  <si>
    <t>存储位置、归档策略、上报指标异常、上报指标数据量、内容</t>
  </si>
  <si>
    <t>文件上报上报全流程指标模板修改</t>
  </si>
  <si>
    <t>接收文件上报上报全流程指标模板修改指令</t>
  </si>
  <si>
    <t>文件上报上报全流程指标模板修改请求数据</t>
  </si>
  <si>
    <t>上报指标数据量、上报指标时间、时间戳、上报指标接口、上报指标监控</t>
  </si>
  <si>
    <t>修改文件上报上报全流程指标模板</t>
  </si>
  <si>
    <t>文件上报上报全流程指标模板修改记录</t>
  </si>
  <si>
    <t>关联数据、更新频率、上报指标日志</t>
  </si>
  <si>
    <t>返回文件上报上报全流程指标模板修改结果</t>
  </si>
  <si>
    <t>文件上报上报全流程指标模板修改记录插入</t>
  </si>
  <si>
    <t>上报指标策略、上报指标类型、来源、上报指标权限</t>
  </si>
  <si>
    <t>文件上报上报全流程指标模板查询</t>
  </si>
  <si>
    <t>接收文件上报上报全流程指标模板查询指令</t>
  </si>
  <si>
    <t>文件上报上报全流程指标模板查询请求数据</t>
  </si>
  <si>
    <t>类型、传输方式、上报指标类型、上报指标清洗</t>
  </si>
  <si>
    <t>查询获取文件上报上报全流程指标模板</t>
  </si>
  <si>
    <t>文件上报上报全流程指标模板查询记录</t>
  </si>
  <si>
    <t>版本号、上报指标数据量、上报指标任务ID</t>
  </si>
  <si>
    <t>返回文件上报上报全流程指标模板查询结果</t>
  </si>
  <si>
    <t>文件上报上报全流程指标模板查询记录插入</t>
  </si>
  <si>
    <t>上报指标统计、上报指标日志、更新频率、上报指标监控、上报指标审核</t>
  </si>
  <si>
    <t>文件上报后远程文件大小及本地文件比对</t>
  </si>
  <si>
    <t>文件上报后远程文件大小及本地文件比对规则新增</t>
  </si>
  <si>
    <t>接收文件上报后远程文件大小及本地文件比对规则新增指令</t>
  </si>
  <si>
    <t>文件上报后远程文件大小及本地文件比对规则新增请求数据</t>
  </si>
  <si>
    <t>传输速度、比对阈值、比对模板、最快速度</t>
  </si>
  <si>
    <t>新增文件上报后远程文件大小及本地文件比对规则信息</t>
  </si>
  <si>
    <t>文件上报后远程文件大小及本地文件比对规则新增记录</t>
  </si>
  <si>
    <t>比对进度、监控工具、最慢速度、比对通知、数据包丢失率</t>
  </si>
  <si>
    <t>返回文件上报后远程文件大小及本地文件比对规则新增结果</t>
  </si>
  <si>
    <t>文件上报后远程文件大小及本地文件比对规则新增记录插入</t>
  </si>
  <si>
    <t>监控工具、比对数据量、比对阈值、最慢速度</t>
  </si>
  <si>
    <t>文件上报后远程文件大小及本地文件比对规则删除</t>
  </si>
  <si>
    <t>接收文件上报后远程文件大小及本地文件比对规则删除指令</t>
  </si>
  <si>
    <t>文件上报后远程文件大小及本地文件比对规则删除请求数据</t>
  </si>
  <si>
    <t>速度波动、变化率、比对数据量、比对策略、比对统计</t>
  </si>
  <si>
    <t>删除文件上报后远程文件大小及本地文件比对规则</t>
  </si>
  <si>
    <t>文件上报后远程文件大小及本地文件比对规则删除记录</t>
  </si>
  <si>
    <t>传输速度、比对确认、性能评估、比对状态</t>
  </si>
  <si>
    <t>返回文件上报后远程文件大小及本地文件比对规则删除结果</t>
  </si>
  <si>
    <t>文件上报后远程文件大小及本地文件比对规则删除记录插入</t>
  </si>
  <si>
    <t>比对统计、比对策略、比对异常、比对结果、比对时间</t>
  </si>
  <si>
    <t>文件上报后远程文件大小及本地文件比对规则修改</t>
  </si>
  <si>
    <t>接收文件上报后远程文件大小及本地文件比对规则修改指令</t>
  </si>
  <si>
    <t>文件上报后远程文件大小及本地文件比对规则修改请求数据</t>
  </si>
  <si>
    <t>比对监控、比对状态、数据包丢失率、平均速度、比对归档</t>
  </si>
  <si>
    <t>修改文件上报后远程文件大小及本地文件比对规则</t>
  </si>
  <si>
    <t>文件上报后远程文件大小及本地文件比对规则修改记录</t>
  </si>
  <si>
    <t>比对清洗、监控工具、延迟</t>
  </si>
  <si>
    <t>返回文件上报后远程文件大小及本地文件比对规则修改结果</t>
  </si>
  <si>
    <t>文件上报后远程文件大小及本地文件比对规则修改记录插入</t>
  </si>
  <si>
    <t>比对确认、延迟、比对清洗</t>
  </si>
  <si>
    <t>文件上报后远程文件大小及本地文件比对规则查询</t>
  </si>
  <si>
    <t>接收文件上报后远程文件大小及本地文件比对规则查询指令</t>
  </si>
  <si>
    <t>文件上报后远程文件大小及本地文件比对规则查询请求数据</t>
  </si>
  <si>
    <t>比对权限、比对确认、比对进度、预警机制</t>
  </si>
  <si>
    <t>查询获取文件上报后远程文件大小及本地文件比对规则</t>
  </si>
  <si>
    <t>文件上报后远程文件大小及本地文件比对规则查询记录</t>
  </si>
  <si>
    <t>比对策略、峰值速度、平均速度、比对数据量</t>
  </si>
  <si>
    <t>返回文件上报后远程文件大小及本地文件比对规则查询结果</t>
  </si>
  <si>
    <t>文件上报后远程文件大小及本地文件比对规则查询记录插入</t>
  </si>
  <si>
    <t>比对通知、测量工具、比对异常、平均速度、传输速度</t>
  </si>
  <si>
    <t>sgn文件上报过程中gz状态提取</t>
  </si>
  <si>
    <t>sgn文件上报过程中gz状态数据提取</t>
  </si>
  <si>
    <t>接收sgn文件上报过程中gz状态数据提取指令</t>
  </si>
  <si>
    <t>sgn文件上报过程中gz状态数据提取请求数据</t>
  </si>
  <si>
    <t>gz状态接口、gz状态数据量、gz状态日志</t>
  </si>
  <si>
    <t>sgn文件上报过程中gz状态数据提取记录</t>
  </si>
  <si>
    <t>监控频率、gz状态策略、gz状态接口、任务进度、gz状态处理</t>
  </si>
  <si>
    <t>返回sgn文件上报过程中gz状态数据提取结果</t>
  </si>
  <si>
    <t>sgn文件上报过程中gz状态数据提取记录插入</t>
  </si>
  <si>
    <t>gz状态数据量、gz状态处理、gz状态监控</t>
  </si>
  <si>
    <t>sgn文件上报过程中gz状态数据核验</t>
  </si>
  <si>
    <t>接收sgn文件上报过程中gz状态数据核验指令</t>
  </si>
  <si>
    <t>sgn文件上报过程中gz状态数据核验请求数据</t>
  </si>
  <si>
    <t>gz状态接口、依赖关系、gz状态处理</t>
  </si>
  <si>
    <t>sgn文件上报过程中gz状态数据核验记录</t>
  </si>
  <si>
    <t>gz状态日志、gz状态监控、gz状态策略、统计信息、监控频率</t>
  </si>
  <si>
    <t>返回sgn文件上报过程中gz状态数据核验结果</t>
  </si>
  <si>
    <t>sgn文件上报过程中gz状态数据核验记录插入</t>
  </si>
  <si>
    <t>gz状态异常、gz状态模板、gz状态审核、状态转换</t>
  </si>
  <si>
    <t>sgn文件上报过程中gz状态数据识别</t>
  </si>
  <si>
    <t>接收sgn文件上报过程中gz状态数据识别指令</t>
  </si>
  <si>
    <t>sgn文件上报过程中gz状态数据识别请求数据</t>
  </si>
  <si>
    <t>gz状态类型、任务进度、状态转换</t>
  </si>
  <si>
    <t>sgn文件上报过程中gz状态数据识别记录</t>
  </si>
  <si>
    <t>统计信息、访问权限、gz状态任务ID、日志记录</t>
  </si>
  <si>
    <t>返回sgn文件上报过程中gz状态数据识别结果</t>
  </si>
  <si>
    <t>sgn文件上报过程中gz状态数据识别记录插入</t>
  </si>
  <si>
    <t>健康检查、gz状态日志、gz状态模板、gz状态通知、gz状态接口</t>
  </si>
  <si>
    <t>文件上报信息统计</t>
  </si>
  <si>
    <t>文件上报信息任务启停</t>
  </si>
  <si>
    <t>接收文件上报信息任务启停指令</t>
  </si>
  <si>
    <t>文件上报信息任务启停请求数据</t>
  </si>
  <si>
    <t>上报统计类型、统计信息、错误代码</t>
  </si>
  <si>
    <t>文件上报信息任务启停记录</t>
  </si>
  <si>
    <t>依赖关系、上报统计接口、反馈机制</t>
  </si>
  <si>
    <t>返回文件上报信息任务启停结果</t>
  </si>
  <si>
    <t>文件上报信息任务启停记录插入</t>
  </si>
  <si>
    <t>上报统计时间、上报统计清洗、任务进度、上报统计处理、上报统计数据量</t>
  </si>
  <si>
    <t>文件上报信息gz上报时长统计</t>
  </si>
  <si>
    <t>接收文件上报信息gz上报时长统计指令</t>
  </si>
  <si>
    <t>文件上报信息gz上报时长统计请求数据</t>
  </si>
  <si>
    <t>依赖关系、维护记录、上报统计审核、事务管理、上报统计进度</t>
  </si>
  <si>
    <t>文件上报信息gz上报时长统计记录</t>
  </si>
  <si>
    <t>访问权限、监控频率、影响因素、上报统计状态、上报统计类型</t>
  </si>
  <si>
    <t>返回文件上报信息gz上报时长统计结果</t>
  </si>
  <si>
    <t>文件上报信息gz上报时长统计记录插入</t>
  </si>
  <si>
    <t>日志记录、处理状态、上报统计处理、上报统计通知、上报统计阈值</t>
  </si>
  <si>
    <t>文件上报信息sgn上报时长统计</t>
  </si>
  <si>
    <t>接收文件上报信息sgn上报时长统计指令</t>
  </si>
  <si>
    <t>文件上报信息sgn上报时长统计请求数据</t>
  </si>
  <si>
    <t>影响因素、上报统计归档、事务管理</t>
  </si>
  <si>
    <t>文件上报信息sgn上报时长统计记录</t>
  </si>
  <si>
    <t>状态转换、上报统计分析、处理状态、上报统计清洗</t>
  </si>
  <si>
    <t>返回文件上报信息sgn上报时长统计结果</t>
  </si>
  <si>
    <t>文件上报信息sgn上报时长统计记录插入</t>
  </si>
  <si>
    <t>关联数据、健康检查、任务进度</t>
  </si>
  <si>
    <t>文件上报信息全流程处理时间统计</t>
  </si>
  <si>
    <t>接收文件上报信息全流程处理时间统计指令</t>
  </si>
  <si>
    <t>文件上报信息全流程处理时间统计请求数据</t>
  </si>
  <si>
    <t>维护记录、上报统计异常、健康检查</t>
  </si>
  <si>
    <t>文件上报信息全流程处理时间统计记录</t>
  </si>
  <si>
    <t>状态转换、过期状态、错误代码</t>
  </si>
  <si>
    <t>返回文件上报信息全流程处理时间统计结果</t>
  </si>
  <si>
    <t>文件上报信息全流程处理时间统计记录插入</t>
  </si>
  <si>
    <t>上报统计结果、上报统计任务ID、监控频率</t>
  </si>
  <si>
    <t>文件上报速度计算</t>
  </si>
  <si>
    <t>文件上报速度任务启停</t>
  </si>
  <si>
    <t>接收文件上报速度任务启停指令</t>
  </si>
  <si>
    <t>文件上报速度任务启停请求数据</t>
  </si>
  <si>
    <t>维护记录、任务进度、上报速度日志、健康检查</t>
  </si>
  <si>
    <t>文件上报速度任务启停记录</t>
  </si>
  <si>
    <t>监控频率、上报速度权限、变更历史</t>
  </si>
  <si>
    <t>返回文件上报速度任务启停结果</t>
  </si>
  <si>
    <t>文件上报速度任务启停记录插入</t>
  </si>
  <si>
    <t>上报速度权限、预警级别、健康检查</t>
  </si>
  <si>
    <t>文件上报速度gz上报速度计算</t>
  </si>
  <si>
    <t>接收文件上报速度gz上报速度计算指令</t>
  </si>
  <si>
    <t>文件上报速度gz上报速度计算请求数据</t>
  </si>
  <si>
    <t>上报速度模板、资源占用、健康检查、影响因素</t>
  </si>
  <si>
    <t>文件上报速度gz上报速度计算记录</t>
  </si>
  <si>
    <t>当前状态、上报速度策略、上报速度审核、上报速度确认、上报速度模板</t>
  </si>
  <si>
    <t>返回文件上报速度gz上报速度计算结果</t>
  </si>
  <si>
    <t>文件上报速度gz上报速度计算记录插入</t>
  </si>
  <si>
    <t>上报速度确认、上报速度模板、上报速度记录</t>
  </si>
  <si>
    <t>文件上报速度sgn上报速度计算</t>
  </si>
  <si>
    <t>接收文件上报速度sgn上报速度计算指令</t>
  </si>
  <si>
    <t>文件上报速度sgn上报速度计算请求数据</t>
  </si>
  <si>
    <t>关联数据、上报速度记录、上报速度统计</t>
  </si>
  <si>
    <t>文件上报速度sgn上报速度计算记录</t>
  </si>
  <si>
    <t>关联数据、上报速度确认、维护记录、依赖关系、资源占用</t>
  </si>
  <si>
    <t>返回文件上报速度sgn上报速度计算结果</t>
  </si>
  <si>
    <t>文件上报速度sgn上报速度计算记录插入</t>
  </si>
  <si>
    <t>上报速度任务ID、反馈机制、维护记录</t>
  </si>
  <si>
    <t>文件上报速度全流程时间合计上报速度计算</t>
  </si>
  <si>
    <t>接收文件上报速度全流程时间合计上报速度计算指令</t>
  </si>
  <si>
    <t>文件上报速度全流程时间合计上报速度计算请求数据</t>
  </si>
  <si>
    <t>影响因素、上报速度异常、上报速度清洗</t>
  </si>
  <si>
    <t>文件上报速度全流程时间合计上报速度计算记录</t>
  </si>
  <si>
    <t>日志记录、上报速度记录、监控频率、依赖关系</t>
  </si>
  <si>
    <t>返回文件上报速度全流程时间合计上报速度计算结果</t>
  </si>
  <si>
    <t>文件上报速度全流程时间合计上报速度计算记录插入</t>
  </si>
  <si>
    <t>上报速度通知、处理状态、上报速度归档</t>
  </si>
  <si>
    <t>gz文件上报完毕本地及远程文件状态确认模板维护</t>
  </si>
  <si>
    <t>gz文件上报完毕本地及远程文件状态确认模板新增</t>
  </si>
  <si>
    <t>接收gz文件上报完毕本地及远程文件状态确认模板新增指令</t>
  </si>
  <si>
    <t>gz文件上报完毕本地及远程文件状态确认模板新增请求数据</t>
  </si>
  <si>
    <t>历史记录、状态确认数据量、数据清洗</t>
  </si>
  <si>
    <t>新增gz文件上报完毕本地及远程文件状态确认模板信息</t>
  </si>
  <si>
    <t>gz文件上报完毕本地及远程文件状态确认模板新增记录</t>
  </si>
  <si>
    <t>状态确认权限、状态确认类型、状态确认统计、状态确认匹配</t>
  </si>
  <si>
    <t>返回gz文件上报完毕本地及远程文件状态确认模板新增结果</t>
  </si>
  <si>
    <t>gz文件上报完毕本地及远程文件状态确认模板新增记录插入</t>
  </si>
  <si>
    <t>匹配算法、日志记录、状态确认归档、灵活性</t>
  </si>
  <si>
    <t>gz文件上报完毕本地及远程文件状态确认模板删除</t>
  </si>
  <si>
    <t>接收gz文件上报完毕本地及远程文件状态确认模板删除指令</t>
  </si>
  <si>
    <t>gz文件上报完毕本地及远程文件状态确认模板删除请求数据</t>
  </si>
  <si>
    <t>日志记录、反馈机制、历史记录、更新频率</t>
  </si>
  <si>
    <t>删除gz文件上报完毕本地及远程文件状态确认模板</t>
  </si>
  <si>
    <t>gz文件上报完毕本地及远程文件状态确认模板删除记录</t>
  </si>
  <si>
    <t>状态确认接口、验证机制、状态确认匹配、数据清洗、状态确认异常</t>
  </si>
  <si>
    <t>返回gz文件上报完毕本地及远程文件状态确认模板删除结果</t>
  </si>
  <si>
    <t>gz文件上报完毕本地及远程文件状态确认模板删除记录插入</t>
  </si>
  <si>
    <t>状态确认进度、重复检查、状态确认策略</t>
  </si>
  <si>
    <t>gz文件上报完毕本地及远程文件状态确认模板修改</t>
  </si>
  <si>
    <t>接收gz文件上报完毕本地及远程文件状态确认模板修改指令</t>
  </si>
  <si>
    <t>gz文件上报完毕本地及远程文件状态确认模板修改请求数据</t>
  </si>
  <si>
    <t>状态确认异常、历史记录、异常处理、状态确认审核</t>
  </si>
  <si>
    <t>修改gz文件上报完毕本地及远程文件状态确认模板</t>
  </si>
  <si>
    <t>gz文件上报完毕本地及远程文件状态确认模板修改记录</t>
  </si>
  <si>
    <t>状态确认处理、状态确认时间、状态确认通知、目标设置</t>
  </si>
  <si>
    <t>返回gz文件上报完毕本地及远程文件状态确认模板修改结果</t>
  </si>
  <si>
    <t>gz文件上报完毕本地及远程文件状态确认模板修改记录插入</t>
  </si>
  <si>
    <t>历史记录、状态确认匹配、安全性、状态确认任务ID、灵活性</t>
  </si>
  <si>
    <t>gz文件上报完毕本地及远程文件状态确认模板查询</t>
  </si>
  <si>
    <t>接收gz文件上报完毕本地及远程文件状态确认模板查询指令</t>
  </si>
  <si>
    <t>gz文件上报完毕本地及远程文件状态确认模板查询请求数据</t>
  </si>
  <si>
    <t>历史记录、更新频率、状态确认统计、状态确认进度、状态确认策略</t>
  </si>
  <si>
    <t>查询获取gz文件上报完毕本地及远程文件状态确认模板</t>
  </si>
  <si>
    <t>gz文件上报完毕本地及远程文件状态确认模板查询记录</t>
  </si>
  <si>
    <t>报告生成、性能、异常处理、状态确认通知、重复检查</t>
  </si>
  <si>
    <t>返回gz文件上报完毕本地及远程文件状态确认模板查询结果</t>
  </si>
  <si>
    <t>gz文件上报完毕本地及远程文件状态确认模板查询记录插入</t>
  </si>
  <si>
    <t>状态确认策略、状态确认模板、状态确认通知、安全性</t>
  </si>
  <si>
    <t>sgn文件上报完毕后gz及sgn文件状态统一检查</t>
  </si>
  <si>
    <t>sgn文件上报完毕后gz及sgn文件状态统一检查规则新增</t>
  </si>
  <si>
    <t>接收sgn文件上报完毕后gz及sgn文件状态统一检查规则新增指令</t>
  </si>
  <si>
    <t>sgn文件上报完毕后gz及sgn文件状态统一检查规则新增请求数据</t>
  </si>
  <si>
    <t>事务回滚、清理策略、统一检查处理、统一检查通知、统一检查数据量</t>
  </si>
  <si>
    <t>新增sgn文件上报完毕后gz及sgn文件状态统一检查规则信息</t>
  </si>
  <si>
    <t>sgn文件上报完毕后gz及sgn文件状态统一检查规则新增记录</t>
  </si>
  <si>
    <t>统一检查日志、统一检查时间、统一检查监控、统一检查审核</t>
  </si>
  <si>
    <t>返回sgn文件上报完毕后gz及sgn文件状态统一检查规则新增结果</t>
  </si>
  <si>
    <t>sgn文件上报完毕后gz及sgn文件状态统一检查规则新增记录插入</t>
  </si>
  <si>
    <t>统一检查任务ID、过期时间、统计信息、统一检查进度、退出状态</t>
  </si>
  <si>
    <t>sgn文件上报完毕后gz及sgn文件状态统一检查规则删除</t>
  </si>
  <si>
    <t>接收sgn文件上报完毕后gz及sgn文件状态统一检查规则删除指令</t>
  </si>
  <si>
    <t>sgn文件上报完毕后gz及sgn文件状态统一检查规则删除请求数据</t>
  </si>
  <si>
    <t>统一检查进度、统一检查监控、统一检查审核、统一检查状态、统一检查异常</t>
  </si>
  <si>
    <t>删除sgn文件上报完毕后gz及sgn文件状态统一检查规则</t>
  </si>
  <si>
    <t>sgn文件上报完毕后gz及sgn文件状态统一检查规则删除记录</t>
  </si>
  <si>
    <t>访问权限、统一检查统计、统一检查异常</t>
  </si>
  <si>
    <t>返回sgn文件上报完毕后gz及sgn文件状态统一检查规则删除结果</t>
  </si>
  <si>
    <t>sgn文件上报完毕后gz及sgn文件状态统一检查规则删除记录插入</t>
  </si>
  <si>
    <t>退出状态、反馈机制、统一检查日志、统一检查状态、统一检查策略</t>
  </si>
  <si>
    <t>sgn文件上报完毕后gz及sgn文件状态统一检查规则修改</t>
  </si>
  <si>
    <t>接收sgn文件上报完毕后gz及sgn文件状态统一检查规则修改指令</t>
  </si>
  <si>
    <t>sgn文件上报完毕后gz及sgn文件状态统一检查规则修改请求数据</t>
  </si>
  <si>
    <t>反馈机制、统一检查处理、预警机制</t>
  </si>
  <si>
    <t>修改sgn文件上报完毕后gz及sgn文件状态统一检查规则</t>
  </si>
  <si>
    <t>sgn文件上报完毕后gz及sgn文件状态统一检查规则修改记录</t>
  </si>
  <si>
    <t>退出类型、统计信息、统一检查状态、安全检查</t>
  </si>
  <si>
    <t>返回sgn文件上报完毕后gz及sgn文件状态统一检查规则修改结果</t>
  </si>
  <si>
    <t>sgn文件上报完毕后gz及sgn文件状态统一检查规则修改记录插入</t>
  </si>
  <si>
    <t>统一检查接口、统一检查权限、处理流程、用户信息</t>
  </si>
  <si>
    <t>sgn文件上报完毕后gz及sgn文件状态统一检查规则查询</t>
  </si>
  <si>
    <t>接收sgn文件上报完毕后gz及sgn文件状态统一检查规则查询指令</t>
  </si>
  <si>
    <t>sgn文件上报完毕后gz及sgn文件状态统一检查规则查询请求数据</t>
  </si>
  <si>
    <t>统一检查进度、统一检查状态、统一检查清洗、统一检查模板、统一检查监控</t>
  </si>
  <si>
    <t>查询获取sgn文件上报完毕后gz及sgn文件状态统一检查规则</t>
  </si>
  <si>
    <t>sgn文件上报完毕后gz及sgn文件状态统一检查规则查询记录</t>
  </si>
  <si>
    <t>安全检查、统一检查接口、统一检查异常、统一检查日志</t>
  </si>
  <si>
    <t>返回sgn文件上报完毕后gz及sgn文件状态统一检查规则查询结果</t>
  </si>
  <si>
    <t>sgn文件上报完毕后gz及sgn文件状态统一检查规则查询记录插入</t>
  </si>
  <si>
    <t>退出时间、统一检查统计、记录保存、统一检查异常</t>
  </si>
  <si>
    <t>gz及sgn文件本地over结束后缀状态提取</t>
  </si>
  <si>
    <t>gz及sgn文件本地over结束后缀状态数据提取</t>
  </si>
  <si>
    <t>接收gz及sgn文件本地over结束后缀状态数据提取指令</t>
  </si>
  <si>
    <t>gz及sgn文件本地over结束后缀状态数据提取请求数据</t>
  </si>
  <si>
    <t>over状态模板、over状态任务ID、影响报告、反馈机制</t>
  </si>
  <si>
    <t>gz及sgn文件本地over结束后缀状态数据提取记录</t>
  </si>
  <si>
    <t>发生时间、描述信息、关联事件、over状态任务ID、over状态时间</t>
  </si>
  <si>
    <t>返回gz及sgn文件本地over结束后缀状态数据提取结果</t>
  </si>
  <si>
    <t>gz及sgn文件本地over结束后缀状态数据提取记录插入</t>
  </si>
  <si>
    <t>over状态时间、错误代码、over状态处理</t>
  </si>
  <si>
    <t>gz及sgn文件本地over结束后缀状态数据核验</t>
  </si>
  <si>
    <t>接收gz及sgn文件本地over结束后缀状态数据核验指令</t>
  </si>
  <si>
    <t>gz及sgn文件本地over结束后缀状态数据核验请求数据</t>
  </si>
  <si>
    <t>错误代码、over状态类型、发生时间</t>
  </si>
  <si>
    <t>gz及sgn文件本地over结束后缀状态数据核验记录</t>
  </si>
  <si>
    <t>over状态模板、日志记录、over状态任务ID</t>
  </si>
  <si>
    <t>返回gz及sgn文件本地over结束后缀状态数据核验结果</t>
  </si>
  <si>
    <t>gz及sgn文件本地over结束后缀状态数据核验记录插入</t>
  </si>
  <si>
    <t>影响评估、日志记录、over状态清洗</t>
  </si>
  <si>
    <t>gz及sgn文件本地over结束后缀状态数据识别</t>
  </si>
  <si>
    <t>接收gz及sgn文件本地over结束后缀状态数据识别指令</t>
  </si>
  <si>
    <t>gz及sgn文件本地over结束后缀状态数据识别请求数据</t>
  </si>
  <si>
    <t>统计分析、over状态监控、反馈机制、over状态统计</t>
  </si>
  <si>
    <t>gz及sgn文件本地over结束后缀状态数据识别记录</t>
  </si>
  <si>
    <t>处理流程、复发频率、over状态审核</t>
  </si>
  <si>
    <t>返回gz及sgn文件本地over结束后缀状态数据识别结果</t>
  </si>
  <si>
    <t>gz及sgn文件本地over结束后缀状态数据识别记录插入</t>
  </si>
  <si>
    <t>影响报告、日志记录、over状态任务ID、over状态审核、over状态异常</t>
  </si>
  <si>
    <t>仅sgn文件存在over状态处理方式模板维护</t>
  </si>
  <si>
    <t>仅sgn文件存在over状态处理方式模板新增</t>
  </si>
  <si>
    <t>接收仅sgn文件存在over状态处理方式模板新增指令</t>
  </si>
  <si>
    <t>仅sgn文件存在over状态处理方式模板新增请求数据</t>
  </si>
  <si>
    <t>over处理审核、over处理日志、恢复时间</t>
  </si>
  <si>
    <t>新增仅sgn文件存在over状态处理方式模板信息</t>
  </si>
  <si>
    <t>仅sgn文件存在over状态处理方式模板新增记录</t>
  </si>
  <si>
    <t>over处理归档、over处理结果、over处理接口、版本管理、备份频率</t>
  </si>
  <si>
    <t>返回仅sgn文件存在over状态处理方式模板新增结果</t>
  </si>
  <si>
    <t>仅sgn文件存在over状态处理方式模板新增记录插入</t>
  </si>
  <si>
    <t>over处理确认、存储位置、版本管理</t>
  </si>
  <si>
    <t>仅sgn文件存在over状态处理方式模板删除</t>
  </si>
  <si>
    <t>接收仅sgn文件存在over状态处理方式模板删除指令</t>
  </si>
  <si>
    <t>仅sgn文件存在over状态处理方式模板删除请求数据</t>
  </si>
  <si>
    <t>版本管理、备份文件名、over处理确认、备份容量</t>
  </si>
  <si>
    <t>删除仅sgn文件存在over状态处理方式模板</t>
  </si>
  <si>
    <t>仅sgn文件存在over状态处理方式模板删除记录</t>
  </si>
  <si>
    <t>备份策略、over处理清洗、存储位置、over处理模板</t>
  </si>
  <si>
    <t>返回仅sgn文件存在over状态处理方式模板删除结果</t>
  </si>
  <si>
    <t>仅sgn文件存在over状态处理方式模板删除记录插入</t>
  </si>
  <si>
    <t>over处理审核、over处理监控、版本管理、over处理进度</t>
  </si>
  <si>
    <t>仅sgn文件存在over状态处理方式模板修改</t>
  </si>
  <si>
    <t>接收仅sgn文件存在over状态处理方式模板修改指令</t>
  </si>
  <si>
    <t>仅sgn文件存在over状态处理方式模板修改请求数据</t>
  </si>
  <si>
    <t>历史记录、over处理异常、over处理审核</t>
  </si>
  <si>
    <t>修改仅sgn文件存在over状态处理方式模板</t>
  </si>
  <si>
    <t>仅sgn文件存在over状态处理方式模板修改记录</t>
  </si>
  <si>
    <t>over处理确认、over处理进度、统计信息、over处理监控</t>
  </si>
  <si>
    <t>返回仅sgn文件存在over状态处理方式模板修改结果</t>
  </si>
  <si>
    <t>仅sgn文件存在over状态处理方式模板修改记录插入</t>
  </si>
  <si>
    <t>备份文件名、版本管理、备份状态、over处理数据量、over处理状态</t>
  </si>
  <si>
    <t>仅sgn文件存在over状态处理方式模板查询</t>
  </si>
  <si>
    <t>接收仅sgn文件存在over状态处理方式模板查询指令</t>
  </si>
  <si>
    <t>仅sgn文件存在over状态处理方式模板查询请求数据</t>
  </si>
  <si>
    <t>备份类型、版本管理、备份状态、over处理策略、历史记录</t>
  </si>
  <si>
    <t>查询获取仅sgn文件存在over状态处理方式模板</t>
  </si>
  <si>
    <t>仅sgn文件存在over状态处理方式模板查询记录</t>
  </si>
  <si>
    <t>反馈机制、over处理确认、备份类型、over处理匹配</t>
  </si>
  <si>
    <t>返回仅sgn文件存在over状态处理方式模板查询结果</t>
  </si>
  <si>
    <t>仅sgn文件存在over状态处理方式模板查询记录插入</t>
  </si>
  <si>
    <t>over处理匹配、备份文件名、over处理统计、备份频率、over处理异常</t>
  </si>
  <si>
    <t>gz及sgn备份后状态提取</t>
  </si>
  <si>
    <t>gz及sgn备份后状态数据提取</t>
  </si>
  <si>
    <t>接收gz及sgn备份后状态数据提取指令</t>
  </si>
  <si>
    <t>gz及sgn备份后状态数据提取请求数据</t>
  </si>
  <si>
    <t>目录路径、访问频率、备份状态监控、备份状态统计</t>
  </si>
  <si>
    <t>gz及sgn备份后状态数据提取记录</t>
  </si>
  <si>
    <t>备份状态模板、关联文件、备份状态清洗</t>
  </si>
  <si>
    <t>返回gz及sgn备份后状态数据提取结果</t>
  </si>
  <si>
    <t>gz及sgn备份后状态数据提取记录插入</t>
  </si>
  <si>
    <t>目录路径、备份状态归档、备份状态、目录大小、文件类型</t>
  </si>
  <si>
    <t>gz及sgn备份后状态数据核验</t>
  </si>
  <si>
    <t>接收gz及sgn备份后状态数据核验指令</t>
  </si>
  <si>
    <t>gz及sgn备份后状态数据核验请求数据</t>
  </si>
  <si>
    <t>备份状态权限、权限设置、备份状态任务ID、备份状态模板</t>
  </si>
  <si>
    <t>gz及sgn备份后状态数据核验记录</t>
  </si>
  <si>
    <t>数据完整性、备份状态异常、子目录数量、备份状态监控</t>
  </si>
  <si>
    <t>返回gz及sgn备份后状态数据核验结果</t>
  </si>
  <si>
    <t>gz及sgn备份后状态数据核验记录插入</t>
  </si>
  <si>
    <t>备份状态日志、备份状态模板、关联文件</t>
  </si>
  <si>
    <t>gz及sgn备份后状态数据识别</t>
  </si>
  <si>
    <t>接收gz及sgn备份后状态数据识别指令</t>
  </si>
  <si>
    <t>gz及sgn备份后状态数据识别请求数据</t>
  </si>
  <si>
    <t>关联文件、备份状态模板、备份状态监控</t>
  </si>
  <si>
    <t>gz及sgn备份后状态数据识别记录</t>
  </si>
  <si>
    <t>备份状态确认、清理策略、备份状态匹配、备份状态进度</t>
  </si>
  <si>
    <t>返回gz及sgn备份后状态数据识别结果</t>
  </si>
  <si>
    <t>gz及sgn备份后状态数据识别记录插入</t>
  </si>
  <si>
    <t>目录大小、数据完整性、修改时间、访问记录、备份状态权限</t>
  </si>
  <si>
    <t>本地源目录gz文件状态列表管理</t>
  </si>
  <si>
    <t>本地源目录gz文件状态列表新增</t>
  </si>
  <si>
    <t>接收本地源目录gz文件状态列表新增指令</t>
  </si>
  <si>
    <t>本地源目录gz文件状态列表新增请求数据</t>
  </si>
  <si>
    <t>文件大小、gz状态列表模板、gz状态列表监控、gz状态列表通知</t>
  </si>
  <si>
    <t>新增本地源目录gz文件状态列表信息</t>
  </si>
  <si>
    <t>本地源目录gz文件状态列表新增记录</t>
  </si>
  <si>
    <t>共享状态、gz状态列表策略、gz状态列表清洗</t>
  </si>
  <si>
    <t>返回本地源目录gz文件状态列表新增结果</t>
  </si>
  <si>
    <t>本地源目录gz文件状态列表新增记录插入</t>
  </si>
  <si>
    <t>备份状态、gz状态列表确认、加密状态、gz状态列表通知</t>
  </si>
  <si>
    <t>本地源目录gz文件状态列表删除</t>
  </si>
  <si>
    <t>接收本地源目录gz文件状态列表删除指令</t>
  </si>
  <si>
    <t>本地源目录gz文件状态列表删除请求数据</t>
  </si>
  <si>
    <t>gz状态列表匹配、加密状态、备份状态、gz状态列表数据量、访问记录</t>
  </si>
  <si>
    <t>删除本地源目录gz文件状态列表</t>
  </si>
  <si>
    <t>本地源目录gz文件状态列表删除记录</t>
  </si>
  <si>
    <t>gz状态列表清洗、访问记录、gz状态列表统计、gz状态列表策略</t>
  </si>
  <si>
    <t>返回本地源目录gz文件状态列表删除结果</t>
  </si>
  <si>
    <t>本地源目录gz文件状态列表删除记录插入</t>
  </si>
  <si>
    <t>备份状态、gz状态列表时间、哈希值</t>
  </si>
  <si>
    <t>本地源目录gz文件状态列表修改</t>
  </si>
  <si>
    <t>接收本地源目录gz文件状态列表修改指令</t>
  </si>
  <si>
    <t>本地源目录gz文件状态列表修改请求数据</t>
  </si>
  <si>
    <t>文件类型、共享状态、gz状态列表统计、gz状态列表确认</t>
  </si>
  <si>
    <t>修改本地源目录gz文件状态列表</t>
  </si>
  <si>
    <t>本地源目录gz文件状态列表修改记录</t>
  </si>
  <si>
    <t>处理状态、gz状态列表异常、内容摘要、修改时间</t>
  </si>
  <si>
    <t>返回本地源目录gz文件状态列表修改结果</t>
  </si>
  <si>
    <t>本地源目录gz文件状态列表修改记录插入</t>
  </si>
  <si>
    <t>gz状态列表接口、gz状态列表时间、共享状态</t>
  </si>
  <si>
    <t>本地源目录gz文件状态列表查询</t>
  </si>
  <si>
    <t>接收本地源目录gz文件状态列表查询指令</t>
  </si>
  <si>
    <t>本地源目录gz文件状态列表查询请求数据</t>
  </si>
  <si>
    <t>存储路径、gz状态列表接口、版本号、gz状态列表匹配</t>
  </si>
  <si>
    <t>查询获取本地源目录gz文件状态列表</t>
  </si>
  <si>
    <t>本地源目录gz文件状态列表查询记录</t>
  </si>
  <si>
    <t>读取权限、关联数据、gz状态列表归档、gz状态列表匹配</t>
  </si>
  <si>
    <t>返回本地源目录gz文件状态列表查询结果</t>
  </si>
  <si>
    <t>本地源目录gz文件状态列表查询记录插入</t>
  </si>
  <si>
    <t>gz状态列表归档、修改时间、gz状态列表权限</t>
  </si>
  <si>
    <t>本地源目录sgn文件状态列表管理</t>
  </si>
  <si>
    <t>本地源目录sgn文件状态列表新增</t>
  </si>
  <si>
    <t>接收本地源目录sgn文件状态列表新增指令</t>
  </si>
  <si>
    <t>本地源目录sgn文件状态列表新增请求数据</t>
  </si>
  <si>
    <t>sgn状态列表模板、关联数据、sgn状态列表处理</t>
  </si>
  <si>
    <t>新增本地源目录sgn文件状态列表信息</t>
  </si>
  <si>
    <t>本地源目录sgn文件状态列表新增记录</t>
  </si>
  <si>
    <t>目标设置、sgn状态列表处理、可视化方式、sgn状态列表审核</t>
  </si>
  <si>
    <t>返回本地源目录sgn文件状态列表新增结果</t>
  </si>
  <si>
    <t>本地源目录sgn文件状态列表新增记录插入</t>
  </si>
  <si>
    <t>影响因素、sgn状态列表通知、分类标准、分类层级、分类标签</t>
  </si>
  <si>
    <t>本地源目录sgn文件状态列表删除</t>
  </si>
  <si>
    <t>接收本地源目录sgn文件状态列表删除指令</t>
  </si>
  <si>
    <t>本地源目录sgn文件状态列表删除请求数据</t>
  </si>
  <si>
    <t>影响评估、sgn状态列表处理、统计信息、分类数量、分类标准</t>
  </si>
  <si>
    <t>删除本地源目录sgn文件状态列表</t>
  </si>
  <si>
    <t>本地源目录sgn文件状态列表删除记录</t>
  </si>
  <si>
    <t>关联规则、sgn状态列表进度、更新频率、分类数量、归属关系</t>
  </si>
  <si>
    <t>返回本地源目录sgn文件状态列表删除结果</t>
  </si>
  <si>
    <t>本地源目录sgn文件状态列表删除记录插入</t>
  </si>
  <si>
    <t>监控工具、历史记录、更新频率</t>
  </si>
  <si>
    <t>本地源目录sgn文件状态列表修改</t>
  </si>
  <si>
    <t>接收本地源目录sgn文件状态列表修改指令</t>
  </si>
  <si>
    <t>本地源目录sgn文件状态列表修改请求数据</t>
  </si>
  <si>
    <t>反馈机制、分类算法、sgn状态列表通知</t>
  </si>
  <si>
    <t>修改本地源目录sgn文件状态列表</t>
  </si>
  <si>
    <t>本地源目录sgn文件状态列表修改记录</t>
  </si>
  <si>
    <t>反馈机制、sgn状态列表异常、归属关系、关联规则、sgn状态列表归档</t>
  </si>
  <si>
    <t>返回本地源目录sgn文件状态列表修改结果</t>
  </si>
  <si>
    <t>本地源目录sgn文件状态列表修改记录插入</t>
  </si>
  <si>
    <t>数据来源、sgn状态列表类型、处理状态</t>
  </si>
  <si>
    <t>本地源目录sgn文件状态列表查询</t>
  </si>
  <si>
    <t>接收本地源目录sgn文件状态列表查询指令</t>
  </si>
  <si>
    <t>本地源目录sgn文件状态列表查询请求数据</t>
  </si>
  <si>
    <t>数据来源、sgn状态列表接口、历史记录</t>
  </si>
  <si>
    <t>查询获取本地源目录sgn文件状态列表</t>
  </si>
  <si>
    <t>本地源目录sgn文件状态列表查询记录</t>
  </si>
  <si>
    <t>sgn状态列表进度、更新频率、历史记录</t>
  </si>
  <si>
    <t>返回本地源目录sgn文件状态列表查询结果</t>
  </si>
  <si>
    <t>本地源目录sgn文件状态列表查询记录插入</t>
  </si>
  <si>
    <t>sgn状态列表匹配、sgn状态列表进度、sgn状态列表处理、分类标准</t>
  </si>
  <si>
    <t>本地源目录gz及sgn配对</t>
  </si>
  <si>
    <t>本地源目录gz及sgn配对规则新增</t>
  </si>
  <si>
    <t>接收本地源目录gz及sgn配对规则新增指令</t>
  </si>
  <si>
    <t>本地源目录gz及sgn配对规则新增请求数据</t>
  </si>
  <si>
    <t>可视化方式、日志记录、匹配规则</t>
  </si>
  <si>
    <t>新增本地源目录gz及sgn配对规则信息</t>
  </si>
  <si>
    <t>本地源目录gz及sgn配对规则新增记录</t>
  </si>
  <si>
    <t>报告生成、数据清洗、日志记录、监控工具、数据源</t>
  </si>
  <si>
    <t>返回本地源目录gz及sgn配对规则新增结果</t>
  </si>
  <si>
    <t>本地源目录gz及sgn配对规则新增记录插入</t>
  </si>
  <si>
    <t>数据清洗、归属关系、关联性、日志记录、匹配算法</t>
  </si>
  <si>
    <t>本地源目录gz及sgn配对规则删除</t>
  </si>
  <si>
    <t>接收本地源目录gz及sgn配对规则删除指令</t>
  </si>
  <si>
    <t>本地源目录gz及sgn配对规则删除请求数据</t>
  </si>
  <si>
    <t>统计分析、分类标准、影响因素、统计信息、数据来源</t>
  </si>
  <si>
    <t>删除本地源目录gz及sgn配对规则</t>
  </si>
  <si>
    <t>本地源目录gz及sgn配对规则删除记录</t>
  </si>
  <si>
    <t>可视化方式、统计分析、用户设置、关联规则</t>
  </si>
  <si>
    <t>返回本地源目录gz及sgn配对规则删除结果</t>
  </si>
  <si>
    <t>本地源目录gz及sgn配对规则删除记录插入</t>
  </si>
  <si>
    <t>分类标准、监控工具、准确性</t>
  </si>
  <si>
    <t>本地源目录gz及sgn配对规则修改</t>
  </si>
  <si>
    <t>接收本地源目录gz及sgn配对规则修改指令</t>
  </si>
  <si>
    <t>本地源目录gz及sgn配对规则修改请求数据</t>
  </si>
  <si>
    <t>反馈机制、反馈机制、报告生成、影响评估</t>
  </si>
  <si>
    <t>修改本地源目录gz及sgn配对规则</t>
  </si>
  <si>
    <t>本地源目录gz及sgn配对规则修改记录</t>
  </si>
  <si>
    <t>验证机制、更新频率、更新频率、匹配规则、性能</t>
  </si>
  <si>
    <t>返回本地源目录gz及sgn配对规则修改结果</t>
  </si>
  <si>
    <t>本地源目录gz及sgn配对规则修改记录插入</t>
  </si>
  <si>
    <t>数据来源、关联数据、可视化方式、灵活性、性能</t>
  </si>
  <si>
    <t>本地源目录gz及sgn配对规则查询</t>
  </si>
  <si>
    <t>接收本地源目录gz及sgn配对规则查询指令</t>
  </si>
  <si>
    <t>本地源目录gz及sgn配对规则查询请求数据</t>
  </si>
  <si>
    <t>匹配算法、报告生成、分类数量、灵活性、安全性</t>
  </si>
  <si>
    <t>查询获取本地源目录gz及sgn配对规则</t>
  </si>
  <si>
    <t>本地源目录gz及sgn配对规则查询记录</t>
  </si>
  <si>
    <t>关联性、性能、分类数量</t>
  </si>
  <si>
    <t>返回本地源目录gz及sgn配对规则查询结果</t>
  </si>
  <si>
    <t>本地源目录gz及sgn配对规则查询记录插入</t>
  </si>
  <si>
    <t>验证机制、分类层级、关联性、分类标准、监控工具</t>
  </si>
  <si>
    <t>gz.tmp上报完毕后异常退出检测及处理策略维护</t>
  </si>
  <si>
    <t>gz.tmp上报完毕后异常退出检测及处理策略新增</t>
  </si>
  <si>
    <t>接收gz.tmp上报完毕后异常退出检测及处理策略新增指令</t>
  </si>
  <si>
    <t>gz.tmp上报完毕后异常退出检测及处理策略新增请求数据</t>
  </si>
  <si>
    <t>异常退出统计、异常退出日志、异常退出审核</t>
  </si>
  <si>
    <t>新增gz.tmp上报完毕后异常退出检测及处理策略信息</t>
  </si>
  <si>
    <t>gz.tmp上报完毕后异常退出检测及处理策略新增记录</t>
  </si>
  <si>
    <t>异常退出清洗、异常退出状态、存储位置</t>
  </si>
  <si>
    <t>返回gz.tmp上报完毕后异常退出检测及处理策略新增结果</t>
  </si>
  <si>
    <t>gz.tmp上报完毕后异常退出检测及处理策略新增记录插入</t>
  </si>
  <si>
    <t>异常退出统计、影响分析、监控工具</t>
  </si>
  <si>
    <t>gz.tmp上报完毕后异常退出检测及处理策略删除</t>
  </si>
  <si>
    <t>接收gz.tmp上报完毕后异常退出检测及处理策略删除指令</t>
  </si>
  <si>
    <t>gz.tmp上报完毕后异常退出检测及处理策略删除请求数据</t>
  </si>
  <si>
    <t>异常退出状态、计算方法、异常退出接口、历史数据</t>
  </si>
  <si>
    <t>删除gz.tmp上报完毕后异常退出检测及处理策略</t>
  </si>
  <si>
    <t>gz.tmp上报完毕后异常退出检测及处理策略删除记录</t>
  </si>
  <si>
    <t>监控工具、异常退出处理、备份状态、访问频率、访问权限</t>
  </si>
  <si>
    <t>返回gz.tmp上报完毕后异常退出检测及处理策略删除结果</t>
  </si>
  <si>
    <t>gz.tmp上报完毕后异常退出检测及处理策略删除记录插入</t>
  </si>
  <si>
    <t>数据质量、监控工具、异常退出权限</t>
  </si>
  <si>
    <t>gz.tmp上报完毕后异常退出检测及处理策略修改</t>
  </si>
  <si>
    <t>接收gz.tmp上报完毕后异常退出检测及处理策略修改指令</t>
  </si>
  <si>
    <t>gz.tmp上报完毕后异常退出检测及处理策略修改请求数据</t>
  </si>
  <si>
    <t>异常退出处理、异常退出确认、异常退出模板、数据源、备份状态</t>
  </si>
  <si>
    <t>修改gz.tmp上报完毕后异常退出检测及处理策略</t>
  </si>
  <si>
    <t>gz.tmp上报完毕后异常退出检测及处理策略修改记录</t>
  </si>
  <si>
    <t>异常退出时间、异常退出通知、异常退出模板、异常退出权限、清理策略</t>
  </si>
  <si>
    <t>返回gz.tmp上报完毕后异常退出检测及处理策略修改结果</t>
  </si>
  <si>
    <t>gz.tmp上报完毕后异常退出检测及处理策略修改记录插入</t>
  </si>
  <si>
    <t>数据类型、异常退出接口、异常退出模板、异常退出归档</t>
  </si>
  <si>
    <t>gz.tmp上报完毕后异常退出检测及处理策略查询</t>
  </si>
  <si>
    <t>接收gz.tmp上报完毕后异常退出检测及处理策略查询指令</t>
  </si>
  <si>
    <t>gz.tmp上报完毕后异常退出检测及处理策略查询请求数据</t>
  </si>
  <si>
    <t>数据类型、增长率、关联数据、异常退出监控、异常退出统计</t>
  </si>
  <si>
    <t>查询获取gz.tmp上报完毕后异常退出检测及处理策略</t>
  </si>
  <si>
    <t>gz.tmp上报完毕后异常退出检测及处理策略查询记录</t>
  </si>
  <si>
    <t>影响分析、访问频率、异常退出时间、备份状态</t>
  </si>
  <si>
    <t>返回gz.tmp上报完毕后异常退出检测及处理策略查询结果</t>
  </si>
  <si>
    <t>gz.tmp上报完毕后异常退出检测及处理策略查询记录插入</t>
  </si>
  <si>
    <t>异常退出清洗、关联数据、异常退出权限</t>
  </si>
  <si>
    <t>gz上报完毕后状态未更改异常退出检测及处理策略维护</t>
  </si>
  <si>
    <t>gz上报完毕后状态未更改异常退出检测及处理策略新增</t>
  </si>
  <si>
    <t>接收gz上报完毕后状态未更改异常退出检测及处理策略新增指令</t>
  </si>
  <si>
    <t>gz上报完毕后状态未更改异常退出检测及处理策略新增请求数据</t>
  </si>
  <si>
    <t>分类信息、状态未改归档、文件类型、状态未改统计、权限设置</t>
  </si>
  <si>
    <t>新增gz上报完毕后状态未更改异常退出检测及处理策略信息</t>
  </si>
  <si>
    <t>gz上报完毕后状态未更改异常退出检测及处理策略新增记录</t>
  </si>
  <si>
    <t>状态未改日志、状态未改原因、状态未改时间、共享状态</t>
  </si>
  <si>
    <t>返回gz上报完毕后状态未更改异常退出检测及处理策略新增结果</t>
  </si>
  <si>
    <t>gz上报完毕后状态未更改异常退出检测及处理策略新增记录插入</t>
  </si>
  <si>
    <t>加密状态、状态未改确认、状态未改权限</t>
  </si>
  <si>
    <t>gz上报完毕后状态未更改异常退出检测及处理策略删除</t>
  </si>
  <si>
    <t>接收gz上报完毕后状态未更改异常退出检测及处理策略删除指令</t>
  </si>
  <si>
    <t>gz上报完毕后状态未更改异常退出检测及处理策略删除请求数据</t>
  </si>
  <si>
    <t>状态未改进度、存储路径、校验和、状态未改统计</t>
  </si>
  <si>
    <t>删除gz上报完毕后状态未更改异常退出检测及处理策略</t>
  </si>
  <si>
    <t>gz上报完毕后状态未更改异常退出检测及处理策略删除记录</t>
  </si>
  <si>
    <t>关联文件、版本号、状态未改归档、状态未改数据量、文件大小</t>
  </si>
  <si>
    <t>返回gz上报完毕后状态未更改异常退出检测及处理策略删除结果</t>
  </si>
  <si>
    <t>gz上报完毕后状态未更改异常退出检测及处理策略删除记录插入</t>
  </si>
  <si>
    <t>状态未改策略、存储路径、标签</t>
  </si>
  <si>
    <t>gz上报完毕后状态未更改异常退出检测及处理策略修改</t>
  </si>
  <si>
    <t>接收gz上报完毕后状态未更改异常退出检测及处理策略修改指令</t>
  </si>
  <si>
    <t>gz上报完毕后状态未更改异常退出检测及处理策略修改请求数据</t>
  </si>
  <si>
    <t>状态未改数据量、状态未改模板、校验和、文件大小</t>
  </si>
  <si>
    <t>修改gz上报完毕后状态未更改异常退出检测及处理策略</t>
  </si>
  <si>
    <t>gz上报完毕后状态未更改异常退出检测及处理策略修改记录</t>
  </si>
  <si>
    <t>状态未改原因、状态未改清洗、创建时间</t>
  </si>
  <si>
    <t>返回gz上报完毕后状态未更改异常退出检测及处理策略修改结果</t>
  </si>
  <si>
    <t>gz上报完毕后状态未更改异常退出检测及处理策略修改记录插入</t>
  </si>
  <si>
    <t>状态未改审核、文件类型、访问记录</t>
  </si>
  <si>
    <t>gz上报完毕后状态未更改异常退出检测及处理策略查询</t>
  </si>
  <si>
    <t>接收gz上报完毕后状态未更改异常退出检测及处理策略查询指令</t>
  </si>
  <si>
    <t>gz上报完毕后状态未更改异常退出检测及处理策略查询请求数据</t>
  </si>
  <si>
    <t>状态未改数据量、存储路径、加密状态</t>
  </si>
  <si>
    <t>查询获取gz上报完毕后状态未更改异常退出检测及处理策略</t>
  </si>
  <si>
    <t>gz上报完毕后状态未更改异常退出检测及处理策略查询记录</t>
  </si>
  <si>
    <t>文件大小、状态未改匹配、状态未改清洗、状态未改监控</t>
  </si>
  <si>
    <t>返回gz上报完毕后状态未更改异常退出检测及处理策略查询结果</t>
  </si>
  <si>
    <t>gz上报完毕后状态未更改异常退出检测及处理策略查询记录插入</t>
  </si>
  <si>
    <t>文件大小、状态未改原因、状态未改数据量、状态未改记录、修改时间</t>
  </si>
  <si>
    <t>gz上报完毕且sgn.tmp上报完毕后异常退出检测及处理策略维护</t>
  </si>
  <si>
    <t>gz上报完毕且sgn.tmp上报完毕后异常退出检测及处理策略新增</t>
  </si>
  <si>
    <t>接收gz上报完毕且sgn.tmp上报完毕后异常退出检测及处理策略新增指令</t>
  </si>
  <si>
    <t>gz上报完毕且sgn.tmp上报完毕后异常退出检测及处理策略新增请求数据</t>
  </si>
  <si>
    <t>sgn.tmp异常匹配、sgn.tmp异常进度、sgn.tmp异常统计</t>
  </si>
  <si>
    <t>新增gz上报完毕且sgn.tmp上报完毕后异常退出检测及处理策略信息</t>
  </si>
  <si>
    <t>gz上报完毕且sgn.tmp上报完毕后异常退出检测及处理策略新增记录</t>
  </si>
  <si>
    <t>sgn.tmp异常监控、sgn.tmp异常时间、可视化方式、sgn.tmp异常权限、影响因素</t>
  </si>
  <si>
    <t>返回gz上报完毕且sgn.tmp上报完毕后异常退出检测及处理策略新增结果</t>
  </si>
  <si>
    <t>gz上报完毕且sgn.tmp上报完毕后异常退出检测及处理策略新增记录插入</t>
  </si>
  <si>
    <t>最小值、计算公式、反馈机制</t>
  </si>
  <si>
    <t>gz上报完毕且sgn.tmp上报完毕后异常退出检测及处理策略删除</t>
  </si>
  <si>
    <t>接收gz上报完毕且sgn.tmp上报完毕后异常退出检测及处理策略删除指令</t>
  </si>
  <si>
    <t>gz上报完毕且sgn.tmp上报完毕后异常退出检测及处理策略删除请求数据</t>
  </si>
  <si>
    <t>单位、sgn.tmp异常模板、最小值、sgn.tmp异常接口、平均值</t>
  </si>
  <si>
    <t>删除gz上报完毕且sgn.tmp上报完毕后异常退出检测及处理策略</t>
  </si>
  <si>
    <t>gz上报完毕且sgn.tmp上报完毕后异常退出检测及处理策略删除记录</t>
  </si>
  <si>
    <t>处理状态、最大值、监控频率、反馈机制、统计方法</t>
  </si>
  <si>
    <t>返回gz上报完毕且sgn.tmp上报完毕后异常退出检测及处理策略删除结果</t>
  </si>
  <si>
    <t>gz上报完毕且sgn.tmp上报完毕后异常退出检测及处理策略删除记录插入</t>
  </si>
  <si>
    <t>sgn.tmp异常策略、sgn.tmp异常进度、反馈机制</t>
  </si>
  <si>
    <t>gz上报完毕且sgn.tmp上报完毕后异常退出检测及处理策略修改</t>
  </si>
  <si>
    <t>接收gz上报完毕且sgn.tmp上报完毕后异常退出检测及处理策略修改指令</t>
  </si>
  <si>
    <t>gz上报完毕且sgn.tmp上报完毕后异常退出检测及处理策略修改请求数据</t>
  </si>
  <si>
    <t>sgn.tmp异常状态、sgn.tmp异常归档、总数、过期值</t>
  </si>
  <si>
    <t>修改gz上报完毕且sgn.tmp上报完毕后异常退出检测及处理策略</t>
  </si>
  <si>
    <t>gz上报完毕且sgn.tmp上报完毕后异常退出检测及处理策略修改记录</t>
  </si>
  <si>
    <t>反馈机制、可视化方式、变化趋势、关联记录</t>
  </si>
  <si>
    <t>返回gz上报完毕且sgn.tmp上报完毕后异常退出检测及处理策略修改结果</t>
  </si>
  <si>
    <t>gz上报完毕且sgn.tmp上报完毕后异常退出检测及处理策略修改记录插入</t>
  </si>
  <si>
    <t>sgn.tmp异常任务ID、平均值、反馈机制、分类信息、变化趋势</t>
  </si>
  <si>
    <t>gz上报完毕且sgn.tmp上报完毕后异常退出检测及处理策略查询</t>
  </si>
  <si>
    <t>接收gz上报完毕且sgn.tmp上报完毕后异常退出检测及处理策略查询指令</t>
  </si>
  <si>
    <t>gz上报完毕且sgn.tmp上报完毕后异常退出检测及处理策略查询请求数据</t>
  </si>
  <si>
    <t>sgn.tmp异常审核、sgn.tmp异常进度、sgn.tmp异常数据量</t>
  </si>
  <si>
    <t>查询获取gz上报完毕且sgn.tmp上报完毕后异常退出检测及处理策略</t>
  </si>
  <si>
    <t>gz上报完毕且sgn.tmp上报完毕后异常退出检测及处理策略查询记录</t>
  </si>
  <si>
    <t>分布情况、关联记录、可视化方式、sgn.tmp异常监控</t>
  </si>
  <si>
    <t>返回gz上报完毕且sgn.tmp上报完毕后异常退出检测及处理策略查询结果</t>
  </si>
  <si>
    <t>gz上报完毕且sgn.tmp上报完毕后异常退出检测及处理策略查询记录插入</t>
  </si>
  <si>
    <t>sgn.tmp异常确认、反馈机制、sgn.tmp异常策略、影响因素</t>
  </si>
  <si>
    <t>gz上报完毕且sgn上报完毕后状态未更改异常退出检测及处理策略维护</t>
  </si>
  <si>
    <t>gz上报完毕且sgn上报完毕后状态未更改异常退出检测及处理策略新增</t>
  </si>
  <si>
    <t>接收gz上报完毕且sgn上报完毕后状态未更改异常退出检测及处理策略新增指令</t>
  </si>
  <si>
    <t>gz上报完毕且sgn上报完毕后状态未更改异常退出检测及处理策略新增请求数据</t>
  </si>
  <si>
    <t>目标量、sgn状态未改日志、反馈机制、sgn状态未改接口</t>
  </si>
  <si>
    <t>新增gz上报完毕且sgn上报完毕后状态未更改异常退出检测及处理策略信息</t>
  </si>
  <si>
    <t>gz上报完毕且sgn上报完毕后状态未更改异常退出检测及处理策略新增记录</t>
  </si>
  <si>
    <t>sgn状态未改任务ID、监控工具、接收状态、sgn状态未改进度、接收数量</t>
  </si>
  <si>
    <t>返回gz上报完毕且sgn上报完毕后状态未更改异常退出检测及处理策略新增结果</t>
  </si>
  <si>
    <t>gz上报完毕且sgn上报完毕后状态未更改异常退出检测及处理策略新增记录插入</t>
  </si>
  <si>
    <t>sgn状态未改审核、sgn状态未改记录、sgn状态未改匹配、错误处理</t>
  </si>
  <si>
    <t>gz上报完毕且sgn上报完毕后状态未更改异常退出检测及处理策略删除</t>
  </si>
  <si>
    <t>接收gz上报完毕且sgn上报完毕后状态未更改异常退出检测及处理策略删除指令</t>
  </si>
  <si>
    <t>gz上报完毕且sgn上报完毕后状态未更改异常退出检测及处理策略删除请求数据</t>
  </si>
  <si>
    <t>访问权限、sgn状态未改审核、频率、统计信息</t>
  </si>
  <si>
    <t>删除gz上报完毕且sgn上报完毕后状态未更改异常退出检测及处理策略</t>
  </si>
  <si>
    <t>gz上报完毕且sgn上报完毕后状态未更改异常退出检测及处理策略删除记录</t>
  </si>
  <si>
    <t>sgn状态未改任务ID、sgn状态未改模板、成功率、处理流程、sgn状态未改确认</t>
  </si>
  <si>
    <t>返回gz上报完毕且sgn上报完毕后状态未更改异常退出检测及处理策略删除结果</t>
  </si>
  <si>
    <t>gz上报完毕且sgn上报完毕后状态未更改异常退出检测及处理策略删除记录插入</t>
  </si>
  <si>
    <t>记录日志、频率、处理时间、sgn状态未改进度、数据格式</t>
  </si>
  <si>
    <t>gz上报完毕且sgn上报完毕后状态未更改异常退出检测及处理策略修改</t>
  </si>
  <si>
    <t>接收gz上报完毕且sgn上报完毕后状态未更改异常退出检测及处理策略修改指令</t>
  </si>
  <si>
    <t>gz上报完毕且sgn上报完毕后状态未更改异常退出检测及处理策略修改请求数据</t>
  </si>
  <si>
    <t>数据来源、sgn状态未改通知、sgn状态未改原因、sgn状态未改权限</t>
  </si>
  <si>
    <t>修改gz上报完毕且sgn上报完毕后状态未更改异常退出检测及处理策略</t>
  </si>
  <si>
    <t>gz上报完毕且sgn上报完毕后状态未更改异常退出检测及处理策略修改记录</t>
  </si>
  <si>
    <t>sgn状态未改审核、接收数量、接收时间、成功率</t>
  </si>
  <si>
    <t>返回gz上报完毕且sgn上报完毕后状态未更改异常退出检测及处理策略修改结果</t>
  </si>
  <si>
    <t>gz上报完毕且sgn上报完毕后状态未更改异常退出检测及处理策略修改记录插入</t>
  </si>
  <si>
    <t>sgn状态未改监控、接收时间、sgn状态未改模板、接收状态、接收方式</t>
  </si>
  <si>
    <t>gz上报完毕且sgn上报完毕后状态未更改异常退出检测及处理策略查询</t>
  </si>
  <si>
    <t>接收gz上报完毕且sgn上报完毕后状态未更改异常退出检测及处理策略查询指令</t>
  </si>
  <si>
    <t>gz上报完毕且sgn上报完毕后状态未更改异常退出检测及处理策略查询请求数据</t>
  </si>
  <si>
    <t>sgn状态未改模板、频率、访问权限、sgn状态未改通知</t>
  </si>
  <si>
    <t>查询获取gz上报完毕且sgn上报完毕后状态未更改异常退出检测及处理策略</t>
  </si>
  <si>
    <t>gz上报完毕且sgn上报完毕后状态未更改异常退出检测及处理策略查询记录</t>
  </si>
  <si>
    <t>sgn状态未改模板、sgn状态未改监控、sgn状态未改任务ID、sgn状态未改记录、sgn状态未改统计</t>
  </si>
  <si>
    <t>返回gz上报完毕且sgn上报完毕后状态未更改异常退出检测及处理策略查询结果</t>
  </si>
  <si>
    <t>gz上报完毕且sgn上报完毕后状态未更改异常退出检测及处理策略查询记录插入</t>
  </si>
  <si>
    <t>sgn状态未改归档、数据完整性、sgn状态未改进度、sgn状态未改模板、数据来源</t>
  </si>
  <si>
    <t>gz及sgn都上报完毕备份异常退出检测及处理策略维护</t>
  </si>
  <si>
    <t>gz及sgn都上报完毕备份异常退出检测及处理策略新增</t>
  </si>
  <si>
    <t>接收gz及sgn都上报完毕备份异常退出检测及处理策略新增指令</t>
  </si>
  <si>
    <t>gz及sgn都上报完毕备份异常退出检测及处理策略新增请求数据</t>
  </si>
  <si>
    <t>备份异常处理、备份异常归档、备份异常确认</t>
  </si>
  <si>
    <t>新增gz及sgn都上报完毕备份异常退出检测及处理策略信息</t>
  </si>
  <si>
    <t>gz及sgn都上报完毕备份异常退出检测及处理策略新增记录</t>
  </si>
  <si>
    <t>关联记录、备份异常日志、实际消耗、影响因素、备份异常进度</t>
  </si>
  <si>
    <t>返回gz及sgn都上报完毕备份异常退出检测及处理策略新增结果</t>
  </si>
  <si>
    <t>gz及sgn都上报完毕备份异常退出检测及处理策略新增记录插入</t>
  </si>
  <si>
    <t>备份异常任务ID、备份异常监控、消耗量、分析工具</t>
  </si>
  <si>
    <t>gz及sgn都上报完毕备份异常退出检测及处理策略删除</t>
  </si>
  <si>
    <t>接收gz及sgn都上报完毕备份异常退出检测及处理策略删除指令</t>
  </si>
  <si>
    <t>gz及sgn都上报完毕备份异常退出检测及处理策略删除请求数据</t>
  </si>
  <si>
    <t>备份异常策略、预警机制、消耗类型</t>
  </si>
  <si>
    <t>删除gz及sgn都上报完毕备份异常退出检测及处理策略</t>
  </si>
  <si>
    <t>gz及sgn都上报完毕备份异常退出检测及处理策略删除记录</t>
  </si>
  <si>
    <t>关联记录、备份异常确认、备份异常权限、备份异常清洗、计算公式</t>
  </si>
  <si>
    <t>返回gz及sgn都上报完毕备份异常退出检测及处理策略删除结果</t>
  </si>
  <si>
    <t>gz及sgn都上报完毕备份异常退出检测及处理策略删除记录插入</t>
  </si>
  <si>
    <t>反馈机制、时间周期、备份异常匹配</t>
  </si>
  <si>
    <t>gz及sgn都上报完毕备份异常退出检测及处理策略修改</t>
  </si>
  <si>
    <t>接收gz及sgn都上报完毕备份异常退出检测及处理策略修改指令</t>
  </si>
  <si>
    <t>gz及sgn都上报完毕备份异常退出检测及处理策略修改请求数据</t>
  </si>
  <si>
    <t>计划消耗、消耗类型、记录日志、备份异常时间</t>
  </si>
  <si>
    <t>修改gz及sgn都上报完毕备份异常退出检测及处理策略</t>
  </si>
  <si>
    <t>gz及sgn都上报完毕备份异常退出检测及处理策略修改记录</t>
  </si>
  <si>
    <t>备份异常权限、备份异常原因、预警机制、备份异常策略</t>
  </si>
  <si>
    <t>返回gz及sgn都上报完毕备份异常退出检测及处理策略修改结果</t>
  </si>
  <si>
    <t>gz及sgn都上报完毕备份异常退出检测及处理策略修改记录插入</t>
  </si>
  <si>
    <t>关联记录、备份异常权限、备份异常通知、备份异常模板、影响因素</t>
  </si>
  <si>
    <t>gz及sgn都上报完毕备份异常退出检测及处理策略查询</t>
  </si>
  <si>
    <t>接收gz及sgn都上报完毕备份异常退出检测及处理策略查询指令</t>
  </si>
  <si>
    <t>gz及sgn都上报完毕备份异常退出检测及处理策略查询请求数据</t>
  </si>
  <si>
    <t>资源占用、反馈机制、备份异常处理、备份异常原因、预警机制</t>
  </si>
  <si>
    <t>查询获取gz及sgn都上报完毕备份异常退出检测及处理策略</t>
  </si>
  <si>
    <t>gz及sgn都上报完毕备份异常退出检测及处理策略查询记录</t>
  </si>
  <si>
    <t>备份异常策略、单位、备份异常原因、关联记录</t>
  </si>
  <si>
    <t>返回gz及sgn都上报完毕备份异常退出检测及处理策略查询结果</t>
  </si>
  <si>
    <t>gz及sgn都上报完毕备份异常退出检测及处理策略查询记录插入</t>
  </si>
  <si>
    <t>目标值、记录日志、时间周期</t>
  </si>
  <si>
    <t>gz及sgn文件源目录及备份目录最终检测策略维护</t>
  </si>
  <si>
    <t>gz及sgn文件源目录及备份目录最终检测策略新增</t>
  </si>
  <si>
    <t>接收gz及sgn文件源目录及备份目录最终检测策略新增指令</t>
  </si>
  <si>
    <t>gz及sgn文件源目录及备份目录最终检测策略新增请求数据</t>
  </si>
  <si>
    <t>周期长度、预警机制、历史记录、最终检测清洗</t>
  </si>
  <si>
    <t>新增gz及sgn文件源目录及备份目录最终检测策略信息</t>
  </si>
  <si>
    <t>gz及sgn文件源目录及备份目录最终检测策略新增记录</t>
  </si>
  <si>
    <t>最终检测确认、历史记录、计算公式、最终检测状态</t>
  </si>
  <si>
    <t>返回gz及sgn文件源目录及备份目录最终检测策略新增结果</t>
  </si>
  <si>
    <t>gz及sgn文件源目录及备份目录最终检测策略新增记录插入</t>
  </si>
  <si>
    <t>预警机制、最终检测归档、反馈机制</t>
  </si>
  <si>
    <t>gz及sgn文件源目录及备份目录最终检测策略删除</t>
  </si>
  <si>
    <t>接收gz及sgn文件源目录及备份目录最终检测策略删除指令</t>
  </si>
  <si>
    <t>gz及sgn文件源目录及备份目录最终检测策略删除请求数据</t>
  </si>
  <si>
    <t>结束时间、最终检测监控、周期长度、周期类型</t>
  </si>
  <si>
    <t>删除gz及sgn文件源目录及备份目录最终检测策略</t>
  </si>
  <si>
    <t>gz及sgn文件源目录及备份目录最终检测策略删除记录</t>
  </si>
  <si>
    <t>最终检测进度、处理流程、最终检测日志、最终检测数据量</t>
  </si>
  <si>
    <t>返回gz及sgn文件源目录及备份目录最终检测策略删除结果</t>
  </si>
  <si>
    <t>gz及sgn文件源目录及备份目录最终检测策略删除记录插入</t>
  </si>
  <si>
    <t>最终检测处理、关联数据、反馈机制、结束时间、统计信息</t>
  </si>
  <si>
    <t>gz及sgn文件源目录及备份目录最终检测策略修改</t>
  </si>
  <si>
    <t>接收gz及sgn文件源目录及备份目录最终检测策略修改指令</t>
  </si>
  <si>
    <t>gz及sgn文件源目录及备份目录最终检测策略修改请求数据</t>
  </si>
  <si>
    <t>统计信息、最终检测归档、结束时间、历史记录、最终检测确认</t>
  </si>
  <si>
    <t>修改gz及sgn文件源目录及备份目录最终检测策略</t>
  </si>
  <si>
    <t>gz及sgn文件源目录及备份目录最终检测策略修改记录</t>
  </si>
  <si>
    <t>影响因素、关联数据、监控状态</t>
  </si>
  <si>
    <t>返回gz及sgn文件源目录及备份目录最终检测策略修改结果</t>
  </si>
  <si>
    <t>gz及sgn文件源目录及备份目录最终检测策略修改记录插入</t>
  </si>
  <si>
    <t>最终检测模板、最终检测匹配、实际周期、调整策略、最终检测归档</t>
  </si>
  <si>
    <t>gz及sgn文件源目录及备份目录最终检测策略查询</t>
  </si>
  <si>
    <t>接收gz及sgn文件源目录及备份目录最终检测策略查询指令</t>
  </si>
  <si>
    <t>gz及sgn文件源目录及备份目录最终检测策略查询请求数据</t>
  </si>
  <si>
    <t>监控状态、最终检测策略、反馈机制</t>
  </si>
  <si>
    <t>查询获取gz及sgn文件源目录及备份目录最终检测策略</t>
  </si>
  <si>
    <t>gz及sgn文件源目录及备份目录最终检测策略查询记录</t>
  </si>
  <si>
    <t>周期类型、监控状态、最终检测归档</t>
  </si>
  <si>
    <t>返回gz及sgn文件源目录及备份目录最终检测策略查询结果</t>
  </si>
  <si>
    <t>gz及sgn文件源目录及备份目录最终检测策略查询记录插入</t>
  </si>
  <si>
    <t>处理流程、最终检测处理、最终检测时间、最终检测监控</t>
  </si>
  <si>
    <t>异常告警模块</t>
  </si>
  <si>
    <t>发起者：管理员
 接收者：XDR数据文件采集模块</t>
  </si>
  <si>
    <t>XDR数据采集文件源配置管理</t>
  </si>
  <si>
    <t>操作员新增XDR数据源配置</t>
  </si>
  <si>
    <t>新增XDR数据源</t>
  </si>
  <si>
    <t>接收新增的XDR数据源信息</t>
  </si>
  <si>
    <t>XDR数据源信息</t>
  </si>
  <si>
    <t>指定ID，文件路径、文件名、标识、类型</t>
  </si>
  <si>
    <t>新增</t>
  </si>
  <si>
    <t>管理员，XDR数据文件采集模块，配置文件</t>
  </si>
  <si>
    <t>保存新增XDR数据源信息解析加载记录</t>
  </si>
  <si>
    <t>XDR数据源解析记录</t>
  </si>
  <si>
    <t>XDR数据源格式、解析结果、描述信息</t>
  </si>
  <si>
    <t>输出新增XDR数据源信息解析加载状态</t>
  </si>
  <si>
    <t>XDR数据源加载状态</t>
  </si>
  <si>
    <t>返回码、描述信息</t>
  </si>
  <si>
    <t>操作员删除XDR数据源配置</t>
  </si>
  <si>
    <t>删除XDR数据源</t>
  </si>
  <si>
    <t>接收删除的XDR数据源信息</t>
  </si>
  <si>
    <t>指令ID，XDR数据源ID，操作原因</t>
  </si>
  <si>
    <t>保存删除XDR数据源信息操作记录</t>
  </si>
  <si>
    <t>XDR数据源删除操作记录</t>
  </si>
  <si>
    <t>操作时间、操作状态、描述信息</t>
  </si>
  <si>
    <t>输出删除XDR数据源信息操作状态</t>
  </si>
  <si>
    <t>XDR数据源删除操作状态</t>
  </si>
  <si>
    <t>操作员修改XDR数据源配置</t>
  </si>
  <si>
    <t>修改XDR数据源</t>
  </si>
  <si>
    <t>接收修改的XDR数据源信息</t>
  </si>
  <si>
    <t>指定ID，XDR数据源ID、XDR数据源信息</t>
  </si>
  <si>
    <t>保存修改XDR数据源信息操作记录</t>
  </si>
  <si>
    <t>XDR数据源修改记录</t>
  </si>
  <si>
    <t>输出修改XDR数据源信息操作状态</t>
  </si>
  <si>
    <t>XDR数据源修改状态</t>
  </si>
  <si>
    <t>操作员查询XDR数据源配置</t>
  </si>
  <si>
    <t>查询XDR数据源</t>
  </si>
  <si>
    <t>接收查询的XDR数据源ID</t>
  </si>
  <si>
    <t>指定ID，XDR数据源ID列表</t>
  </si>
  <si>
    <t>保存查询操作记录</t>
  </si>
  <si>
    <t>XDR数据源查询操作记录</t>
  </si>
  <si>
    <t>输出查询的XDR数据源信息</t>
  </si>
  <si>
    <t>XDR数据源信息列表</t>
  </si>
  <si>
    <t>返回码、XDR数据源信息列表、操作状态、描述信息</t>
  </si>
  <si>
    <t>操作员导出XDR数据源配置</t>
  </si>
  <si>
    <t>导出XDR数据源</t>
  </si>
  <si>
    <t>接收导出的XDR数据源ID</t>
  </si>
  <si>
    <t>指令ID、XDR数据源ID列表</t>
  </si>
  <si>
    <t>保存导出操作记录</t>
  </si>
  <si>
    <t>XDR数据源导出操作记录</t>
  </si>
  <si>
    <t>导出XDR数据源信息</t>
  </si>
  <si>
    <t>发起者：管理员
接收者：XDR数据文件采集模块</t>
  </si>
  <si>
    <t>XDR数据采集文件识别规则管理</t>
  </si>
  <si>
    <t>XDR数据日志文件识别规则新增</t>
  </si>
  <si>
    <t>接收XDR数据日志文件识别规则新增指令</t>
  </si>
  <si>
    <t>XDR数据日志文件识别规则新增指令信息</t>
  </si>
  <si>
    <t>XDR数据日志文件识别规则新增指令ID、规则名称、规则类型、规则描述</t>
  </si>
  <si>
    <t>保存XDR数据日志文件识别规则新增信息</t>
  </si>
  <si>
    <t>XDR数据日志文件识别规则新增信息</t>
  </si>
  <si>
    <t>XDR数据日志文件识别规则新增时间、规则ID、规则名称、规则类型、规则描述</t>
  </si>
  <si>
    <t>返回XDR数据日志文件识别规则新增结果</t>
  </si>
  <si>
    <t>XDR数据日志文件识别规则新增结果</t>
  </si>
  <si>
    <t>XDR数据日志文件识别规则新增状态、新增时间、新增返回码（成功/失败）、新增失败原因</t>
  </si>
  <si>
    <t>XDR数据日志文件识别规则修改</t>
  </si>
  <si>
    <t>接收XDR数据日志文件识别规则修改指令</t>
  </si>
  <si>
    <t>XDR数据日志文件识别规则修改指令信息</t>
  </si>
  <si>
    <t>XDR数据日志文件识别规则修改指令ID、规则ID、规则名称、规则类型、规则描述</t>
  </si>
  <si>
    <t>更新XDR数据日志文件识别规则修改信息</t>
  </si>
  <si>
    <t>XDR数据日志文件识别规则修改信息</t>
  </si>
  <si>
    <t>XDR数据日志文件识别规则更新时间、规则ID、规则名称、规则类型、规则描述</t>
  </si>
  <si>
    <t>返回XDR数据日志文件识别规则修改结果</t>
  </si>
  <si>
    <t>XDR数据日志文件识别规则修改结果</t>
  </si>
  <si>
    <t>XDR数据日志文件识别规则修改状态、更新时间、更新返回码（成功/失败）、更新失败原因</t>
  </si>
  <si>
    <t>XDR数据日志文件识别规则删除</t>
  </si>
  <si>
    <t>接收XDR数据日志文件识别规则删除指令</t>
  </si>
  <si>
    <t>XDR数据日志文件识别规则删除指令信息</t>
  </si>
  <si>
    <t>XDR数据日志文件识别规则删除指令ID、规则ID</t>
  </si>
  <si>
    <t>删除XDR数据日志文件识别规则信息</t>
  </si>
  <si>
    <t>XDR数据日志文件识别规则删除信息</t>
  </si>
  <si>
    <t>XDR数据日志文件识别规则删除时间、XDR数据日志文件识别规则ID</t>
  </si>
  <si>
    <t>返回XDR数据日志文件识别规则删除结果</t>
  </si>
  <si>
    <t>XDR数据日志文件识别规则删除结果</t>
  </si>
  <si>
    <t>XDR数据日志文件识别规则删除状态、删除时间、删除返回码（成功/失败）、删除失败原因</t>
  </si>
  <si>
    <t>XDR数据日志文件识别规则查询</t>
  </si>
  <si>
    <t>接收XDR数据日志文件识别规则查询指令</t>
  </si>
  <si>
    <t>XDR数据日志文件识别规则查询指令信息</t>
  </si>
  <si>
    <t>XDR数据日志文件识别规则查询指令ID、规则名称、规则类型、规则描述</t>
  </si>
  <si>
    <t>读取XDR数据日志文件识别规则信息</t>
  </si>
  <si>
    <t>R</t>
  </si>
  <si>
    <t>XDR数据日志文件识别规则查询信息</t>
  </si>
  <si>
    <t>用户上网扩展识别规则查询时间、规则ID、规则名称、规则类型、规则描述</t>
  </si>
  <si>
    <t>返回XDR数据日志文件识别规则查询结果</t>
  </si>
  <si>
    <t>XDR数据日志文件识别规则查询结果</t>
  </si>
  <si>
    <t>XDR数据日志文件识别规则查询时间、查询返回码（成功/失败）、查询失败原因</t>
  </si>
  <si>
    <t>发起者：管理员   接收者：XDR数据文件采集模块</t>
  </si>
  <si>
    <t>XDR数据采集文件采集目录管理</t>
  </si>
  <si>
    <t>XDR数据日志文件采集目录查询</t>
  </si>
  <si>
    <t>XDR数据日志文件采集目录查询指令接受</t>
  </si>
  <si>
    <t>XDR数据日志文件采集目录查询指令接受信息</t>
  </si>
  <si>
    <t>XDR数据日志目录查询指令接口，数据库资源，数据服务器IP，数据服务器端口，映射关系配置</t>
  </si>
  <si>
    <t>XDR数据日志文件采集目录查询数据源读取</t>
  </si>
  <si>
    <t>XDR数据日志文件采集目录查询数据源读取信息</t>
  </si>
  <si>
    <t>数据信息，数据数据库配置，日志类别，日志XDR数据日志目录</t>
  </si>
  <si>
    <t>XDR数据日志文件采集目录查询结果返回</t>
  </si>
  <si>
    <t>XDR数据日志文件采集目录查询结果返回信息</t>
  </si>
  <si>
    <t>XDR数据日志目录查询结果返回信息，日志类别，日志XDR数据日志目录</t>
  </si>
  <si>
    <t>XDR数据日志文件采集目录扫描</t>
  </si>
  <si>
    <t>XDR数据日志文件采集目录扫描指令接受</t>
  </si>
  <si>
    <t>XDR数据日志文件采集目录扫描指令接受信息</t>
  </si>
  <si>
    <t>XDR数据日志目录扫描指令接口，数据库资源，数据服务器IP，数据服务器端口，映射关系配置</t>
  </si>
  <si>
    <t>XDR数据日志文件采集目录扫描数据源读取</t>
  </si>
  <si>
    <t>XDR数据日志文件采集目录扫描数据源读取信息</t>
  </si>
  <si>
    <t>XDR数据日志目录扫描数据信息，数据数据库配置，日志类别，日志XDR数据日志目录</t>
  </si>
  <si>
    <t>XDR数据日志文件采集目录扫描结果返回</t>
  </si>
  <si>
    <t>XDR数据日志文件采集目录扫描结果返回信息</t>
  </si>
  <si>
    <t>XDR数据日志目录扫描结果返回信息，日志类别，日志XDR数据日志目录</t>
  </si>
  <si>
    <t>XDR数据日志文件采集目录下发</t>
  </si>
  <si>
    <t>XDR数据日志文件采集目录下发指令接受</t>
  </si>
  <si>
    <t>XDR数据日志文件采集目录下发指令接受信息</t>
  </si>
  <si>
    <t>XDR数据日志目录下发指令接口，数据库资源，数据服务器IP，数据服务器端口，映射关系配置</t>
  </si>
  <si>
    <t>XDR数据日志文件采集目录下发数据源读取</t>
  </si>
  <si>
    <t>XDR数据日志文件采集目录下发数据源读取信息</t>
  </si>
  <si>
    <t>XDR数据日志目录下发数据信息，数据数据库配置，日志类别，日志XDR数据日志目录</t>
  </si>
  <si>
    <t>XDR数据日志文件采集目录下发结果返回</t>
  </si>
  <si>
    <t>XDR数据日志文件采集目录下发结果返回信息</t>
  </si>
  <si>
    <t>XDR数据日志目录下发结果返回信息，日志类别，日志XDR数据日志目录</t>
  </si>
  <si>
    <t>发起者：定时器
接收者：XDR数据文件采集模块</t>
  </si>
  <si>
    <t>XDR数据采集文件列表管理</t>
  </si>
  <si>
    <t>XDR数据文件列表新增</t>
  </si>
  <si>
    <t>接收XDR数据文件列表新增指令</t>
  </si>
  <si>
    <t>XDR数据文件列表新增指令信息</t>
  </si>
  <si>
    <t>XDR数据文件列表新增指令ID、列表文件、列表文件时间、文件名</t>
  </si>
  <si>
    <t>定时任务，XDR数据文件采集模块，列表文件</t>
  </si>
  <si>
    <t>保存XDR数据文件列表新增信息</t>
  </si>
  <si>
    <t>XDR数据文件列表新增信息</t>
  </si>
  <si>
    <t>XDR数据文件列表新增时间、列表文件、列表文件时间、文件类型、文件前缀</t>
  </si>
  <si>
    <t>返回XDR数据文件列表新增结果</t>
  </si>
  <si>
    <t>XDR数据文件列表新增结果</t>
  </si>
  <si>
    <t>XDR数据文件列表新增状态、新增时间、列表文件、列表文件时间、文件类型、文件前缀、新增失败原因</t>
  </si>
  <si>
    <t>XDR数据文件列表修改</t>
  </si>
  <si>
    <t>接收XDR数据文件列表修改指令</t>
  </si>
  <si>
    <t>XDR数据文件列表修改指令信息</t>
  </si>
  <si>
    <t>XDR数据文件列表修改指令ID、列表文件、列表文件时间、文件类型、文件前缀</t>
  </si>
  <si>
    <t>更新XDR数据文件列表修改信息</t>
  </si>
  <si>
    <t>XDR数据文件列表修改信息</t>
  </si>
  <si>
    <t>XDR数据文件列表更新时间、列表文件、列表文件时间、文件类型、文件前缀</t>
  </si>
  <si>
    <t>返回XDR数据文件列表修改结果</t>
  </si>
  <si>
    <t>XDR数据文件列表修改结果</t>
  </si>
  <si>
    <t>XDR数据文件列表修改状态、更新时间、列表文件、列表文件时间、文件类型、文件前缀、更新失败原因</t>
  </si>
  <si>
    <t>XDR数据文件列表删除</t>
  </si>
  <si>
    <t>接收XDR数据文件列表删除指令</t>
  </si>
  <si>
    <t>XDR数据文件列表删除指令信息</t>
  </si>
  <si>
    <t>XDR数据文件列表删除指令ID、列表文件、文件名</t>
  </si>
  <si>
    <t>删除XDR数据文件列表信息</t>
  </si>
  <si>
    <t>XDR数据文件列表删除信息</t>
  </si>
  <si>
    <t>XDR数据文件列表删除时间、列表文件、文件名</t>
  </si>
  <si>
    <t>返回XDR数据文件列表删除结果</t>
  </si>
  <si>
    <t>XDR数据文件列表删除结果</t>
  </si>
  <si>
    <t>XDR数据文件列表删除状态、删除时间、列表文件、列表文件时间、文件类型、文件前缀、删除失败原因</t>
  </si>
  <si>
    <t>XDR数据文件列表查询</t>
  </si>
  <si>
    <t>接收XDR数据文件列表查询指令</t>
  </si>
  <si>
    <t>XDR数据文件列表查询指令信息</t>
  </si>
  <si>
    <t>XDR数据文件列表查询指令ID、列表文件、列表文件时间</t>
  </si>
  <si>
    <t>读取XDR数据文件列表信息</t>
  </si>
  <si>
    <t>XDR数据文件列表查询信息</t>
  </si>
  <si>
    <t>XDR数据文件列表查询时间、列表文件、列表文件时间、文件类型、文件前缀</t>
  </si>
  <si>
    <t>返回XDR数据文件列表查询结果</t>
  </si>
  <si>
    <t>XDR数据文件列表查询结果</t>
  </si>
  <si>
    <t>XDR数据文件列表查询时间、列表文件、列表文件时间、文件类型、文件前缀、查询失败原因</t>
  </si>
  <si>
    <t>XDR数据文件列表导出</t>
  </si>
  <si>
    <t>接收XDR数据文件列表导出指令</t>
  </si>
  <si>
    <t>XDR数据文件列表导出指令信息</t>
  </si>
  <si>
    <t>XDR数据文件列表导出指令ID、列表文件、列表文件时间</t>
  </si>
  <si>
    <t>读取XDR数据文件导出列表信息</t>
  </si>
  <si>
    <t>XDR数据文件列表导出信息</t>
  </si>
  <si>
    <t>XDR数据文件列表导出时间、列表文件、列表文件时间、文件类型、文件前缀</t>
  </si>
  <si>
    <t>返回XDR数据文件列表导出结果</t>
  </si>
  <si>
    <t>XDR数据文件列表导出结果</t>
  </si>
  <si>
    <t>XDR数据文件列表导出时间、列表文件、列表文件时间、文件类型、文件前缀、导出失败原因</t>
  </si>
  <si>
    <t>XDR数据采集文件稽核规则管理</t>
  </si>
  <si>
    <t>XDR数据文件稽核规则新增</t>
  </si>
  <si>
    <t>接收XDR数据文件稽核规则新增请求</t>
  </si>
  <si>
    <t>新增XDR数据文件稽核规则请求</t>
  </si>
  <si>
    <t>新增请求XDR数据文件稽核规则ID、XDR数据文件稽核规则名称、配置信息</t>
  </si>
  <si>
    <t>保存XDR数据文件稽核规则新增信息</t>
  </si>
  <si>
    <t>新增XDR数据文件稽核规则配置</t>
  </si>
  <si>
    <t>XDR数据文件稽核规则新增时间、文件类型、条数检查项、稽核码方式</t>
  </si>
  <si>
    <t>返回XDR数据文件稽核规则新增结果</t>
  </si>
  <si>
    <t>新增XDR数据文件稽核规则结果</t>
  </si>
  <si>
    <t>XDR数据文件稽核规则新增返回状态、文件类型、条数检查项、稽核码方式、新增时间</t>
  </si>
  <si>
    <t>XDR数据文件稽核规则修改</t>
  </si>
  <si>
    <t>接收XDR数据文件稽核规则修改请求</t>
  </si>
  <si>
    <t>修改XDR数据文件稽核规则请求</t>
  </si>
  <si>
    <t>XDR数据文件稽核规则修改请求XDR数据文件稽核规则ID、XDR数据文件稽核规则名称、配置信息</t>
  </si>
  <si>
    <t>保存XDR数据文件稽核规则修改信息</t>
  </si>
  <si>
    <t>修改XDR数据文件稽核规则配置</t>
  </si>
  <si>
    <t>XDR数据文件稽核规则修改时间、文件类型、条数检查项、稽核码方式</t>
  </si>
  <si>
    <t>返回XDR数据文件稽核规则修改结果</t>
  </si>
  <si>
    <t>修改XDR数据文件稽核规则结果</t>
  </si>
  <si>
    <t>XDR数据文件稽核规则修改返回状态、文件类型、条数检查项、稽核码方式、修改时间</t>
  </si>
  <si>
    <t>XDR数据文件稽核规则删除</t>
  </si>
  <si>
    <t>接收XDR数据文件稽核规则删除请求</t>
  </si>
  <si>
    <t>删除XDR数据文件稽核规则请求</t>
  </si>
  <si>
    <t>XDR数据文件稽核规则删除请求XDR数据文件稽核规则ID、XDR数据文件稽核规则名称、配置信息</t>
  </si>
  <si>
    <t>执行XDR数据文件稽核规则删除</t>
  </si>
  <si>
    <t>删除XDR数据文件稽核规则配置</t>
  </si>
  <si>
    <t>XDR数据文件稽核规则删除时间、稽核规则ID、文件类型</t>
  </si>
  <si>
    <t>返回XDR数据文件稽核规则删除结果</t>
  </si>
  <si>
    <t>删除XDR数据文件稽核规则结果</t>
  </si>
  <si>
    <t>XDR数据文件稽核规则删除返回状态、文件类型、条数检查项、稽核码方式、删除时间</t>
  </si>
  <si>
    <t>XDR数据文件稽核规则查询</t>
  </si>
  <si>
    <t>发起XDR数据文件稽核规则查询请求</t>
  </si>
  <si>
    <t>XDR数据文件稽核规则查询请求</t>
  </si>
  <si>
    <t>XDR数据文件稽核规则查询请求XDR数据文件稽核规则ID、XDR数据文件稽核规则名称、配置信息</t>
  </si>
  <si>
    <t>读取XDR数据文件稽核规则查询数据</t>
  </si>
  <si>
    <t>XDR数据文件稽核规则查询配置</t>
  </si>
  <si>
    <t>XDR数据文件稽核规则查询时间、文件类型、条数检查项、稽核码方式</t>
  </si>
  <si>
    <t>返回XDR数据文件稽核规则查询结果</t>
  </si>
  <si>
    <t>XDR数据文件稽核规则查询结果</t>
  </si>
  <si>
    <t>XDR数据文件稽核规则查询返回状态、文件类型、条数检查项、稽核码方式、查询时间</t>
  </si>
  <si>
    <t>XDR数据文件稽核规则导入</t>
  </si>
  <si>
    <t>发起XDR数据文件稽核规则导入请求</t>
  </si>
  <si>
    <t>XDR数据文件稽核规则导入请求</t>
  </si>
  <si>
    <t>XDR数据文件稽核规则导入请求XDR数据文件稽核规则ID、XDR数据文件稽核规则名称、配置信息</t>
  </si>
  <si>
    <t>保存XDR数据文件稽核规则导入数据</t>
  </si>
  <si>
    <t>XDR数据文件稽核规则导入配置</t>
  </si>
  <si>
    <t>XDR数据文件稽核规则导入时间、文件类型、条数检查项、稽核码方式</t>
  </si>
  <si>
    <t>返回XDR数据文件稽核规则导入结果</t>
  </si>
  <si>
    <t>XDR数据文件稽核规则导入结果</t>
  </si>
  <si>
    <t>XDR数据文件稽核规则导入返回状态、文件类型、条数检查项、稽核码方式、导入时间</t>
  </si>
  <si>
    <t>XDR数据文件稽核规则导出</t>
  </si>
  <si>
    <t>发起XDR数据文件稽核规则导出请求</t>
  </si>
  <si>
    <t>XDR数据文件稽核规则导出请求</t>
  </si>
  <si>
    <t>XDR数据文件稽核规则导出请求XDR数据文件稽核规则ID、XDR数据文件稽核规则名称、配置信息</t>
  </si>
  <si>
    <t>读取XDR数据文件稽核规则导出数据</t>
  </si>
  <si>
    <t>XDR数据文件稽核规则导出配置</t>
  </si>
  <si>
    <t>XDR数据文件稽核规则导出时间、文件类型、条数检查项、稽核码方式</t>
  </si>
  <si>
    <t>返回XDR数据文件稽核规则导出结果</t>
  </si>
  <si>
    <t>XDR数据文件稽核规则导出结果</t>
  </si>
  <si>
    <t>XDR数据文件稽核规则导出返回状态、文件类型、条数检查项、稽核码方式、导出时间</t>
  </si>
  <si>
    <t>发起者：管理员
接收者：XDR数据文件采集统计模块</t>
  </si>
  <si>
    <t>XDR数据文件采集监控数据留存策略管理</t>
  </si>
  <si>
    <t>XDR数据采集监控数据留存策略新增</t>
  </si>
  <si>
    <t>接收XDR数据采集监控数据留存策略配置新增请求</t>
  </si>
  <si>
    <t>新增XDR数据采集监控数据留存策略配置请求</t>
  </si>
  <si>
    <t>新增请求XDR数据采集监控数据留存策略ID、XDR数据采集监控数据留存策略名称、配置信息</t>
  </si>
  <si>
    <t>管理员，XDR数据文件统计模块，配置文件</t>
  </si>
  <si>
    <t>保存XDR数据采集监控数据留存策略配置新增信息</t>
  </si>
  <si>
    <t>新增XDR数据采集监控数据留存策略配置配置</t>
  </si>
  <si>
    <t>XDR数据采集监控数据留存保存路径、XDR数据采集监控数据留存策略配置文件名称、XDR数据采集监控数据留存策略配置大小</t>
  </si>
  <si>
    <t>返回XDR数据采集监控数据留存策略配置新增结果</t>
  </si>
  <si>
    <t>新增XDR数据采集监控数据留存策略配置结果</t>
  </si>
  <si>
    <t>XDR数据采集监控数据留存策略配置新增返回状态、保存路径、XDR数据采集监控数据留存策略配置文件名称、更新时间、保存状态</t>
  </si>
  <si>
    <t>XDR数据采集监控数据留存策略修改</t>
  </si>
  <si>
    <t>接收XDR数据采集监控数据留存策略配置修改请求</t>
  </si>
  <si>
    <t>修改XDR数据采集监控数据留存策略配置请求</t>
  </si>
  <si>
    <t>修改请求XDR数据采集监控数据留存策略ID、XDR数据采集监控数据留存策略名称、配置信息</t>
  </si>
  <si>
    <t>保存XDR数据采集监控数据留存策略配置修改信息</t>
  </si>
  <si>
    <t>修改XDR数据采集监控数据留存策略配置配置</t>
  </si>
  <si>
    <t>XDR数据采集监控数据留存保存路径、更新文件名称、XDR数据采集监控数据留存策略配置大小</t>
  </si>
  <si>
    <t>返回XDR数据采集监控数据留存策略配置修改结果</t>
  </si>
  <si>
    <t>修改XDR数据采集监控数据留存策略配置结果</t>
  </si>
  <si>
    <t>XDR数据采集监控数据留存保存路径、更新文件名称、XDR数据采集监控数据留存策略配置大小、更新时间、更新状态</t>
  </si>
  <si>
    <t>XDR数据采集监控数据留存策略失效</t>
  </si>
  <si>
    <t>接收XDR数据采集监控数据留存策略配置删除请求</t>
  </si>
  <si>
    <t>删除XDR数据采集监控数据留存策略配置请求</t>
  </si>
  <si>
    <t>删除请求XDR数据采集监控数据留存策略ID、删除XDR数据采集监控数据留存策略名称、文件目录、删除配置信息</t>
  </si>
  <si>
    <t>执行XDR数据采集监控数据留存策略配置删除</t>
  </si>
  <si>
    <t>删除XDR数据采集监控数据留存策略配置配置</t>
  </si>
  <si>
    <t>XDR数据采集监控数据留存保存路径、XDR数据采集监控数据留存策略配置文件名称、更新时间、保存状态</t>
  </si>
  <si>
    <t>返回XDR数据采集监控数据留存策略配置删除结果</t>
  </si>
  <si>
    <t>删除XDR数据采集监控数据留存策略配置结果</t>
  </si>
  <si>
    <t>XDR数据采集监控数据留存文件路径、删除XDR数据采集监控数据留存策略配置文件名称、删除时间、删除状态、XDR数据采集监控数据留存策略配置删除结果</t>
  </si>
  <si>
    <t>XDR数据采集监控数据留存策略查询</t>
  </si>
  <si>
    <t>发起XDR数据采集监控数据留存策略配置查询请求</t>
  </si>
  <si>
    <t>XDR数据采集监控数据留存策略配置查询请求</t>
  </si>
  <si>
    <t>查询请求XDR数据采集监控数据留存策略ID、XDR数据采集监控数据留存策略名称、配置信息</t>
  </si>
  <si>
    <t>读取XDR数据采集监控数据留存策略配置查询数据</t>
  </si>
  <si>
    <t>XDR数据采集监控数据留存策略配置查询信息</t>
  </si>
  <si>
    <t>XDR数据采集监控数据留存保存路径、XDR数据采集监控数据留存文件名称、XDR数据采集监控数据留存策略配置内容、XDR数据采集监控数据留存策略配置大小</t>
  </si>
  <si>
    <t>返回XDR数据采集监控数据留存策略配置查询结果</t>
  </si>
  <si>
    <t>XDR数据采集监控数据留存策略配置查询结果</t>
  </si>
  <si>
    <t>XDR数据采集监控数据留存保存路径、XDR数据采集监控数据留存文件名称、查询时间、查询状态</t>
  </si>
  <si>
    <t>发起者：管理员   接收者：XDR数据文件采集统计模块</t>
  </si>
  <si>
    <t>XDR数据文件统计周期控制</t>
  </si>
  <si>
    <t>XDR数据统计周期新增</t>
  </si>
  <si>
    <t>XDR数据统计周期新增指令接收</t>
  </si>
  <si>
    <t>XDR数据统计周期新增指令接收信息</t>
  </si>
  <si>
    <t>XDR数据统计周期新增指令接口、数据连接信息、统计规则、新增配置信息</t>
  </si>
  <si>
    <t>保存XDR数据统计周期新增数据</t>
  </si>
  <si>
    <t>XDR数据统计周期新增信息</t>
  </si>
  <si>
    <t>新增时间、统计周期、延迟时间</t>
  </si>
  <si>
    <t>XDR数据统计周期新增结果返回</t>
  </si>
  <si>
    <t>XDR数据统计周期新增结果返回信息</t>
  </si>
  <si>
    <t>XDR数据统计周期新增结果状态、统计周期、延迟时间、失败原因</t>
  </si>
  <si>
    <t>XDR数据统计周期查询</t>
  </si>
  <si>
    <t>XDR数据统计周期查询指令接受</t>
  </si>
  <si>
    <t>XDR数据统计周期查询指令接受信息</t>
  </si>
  <si>
    <t>XDR数据统计周期查询指令接口、数据连接信息、统计规则、查询配置信息</t>
  </si>
  <si>
    <t>XDR数据统计周期查询数据源读取</t>
  </si>
  <si>
    <t>XDR数据统计周期查询数据源读取信息</t>
  </si>
  <si>
    <t>XDR数据统计周期查询数据信息、统计周期、延迟时间、查询时间</t>
  </si>
  <si>
    <t>XDR数据统计周期查询结果返回</t>
  </si>
  <si>
    <t>XDR数据统计周期查询结果返回信息</t>
  </si>
  <si>
    <t>XDR数据统计周期查询结果状态、统计周期、延迟时间、失败原因</t>
  </si>
  <si>
    <t>XDR数据统计周期修改</t>
  </si>
  <si>
    <t>XDR数据统计周期修改指令接收</t>
  </si>
  <si>
    <t>XDR数据统计周期修改指令接收信息</t>
  </si>
  <si>
    <t>XDR数据统计周期修改指令接口、数据连接信息、统计规则、修改配置信息</t>
  </si>
  <si>
    <t>保存XDR数据统计周期修改数据</t>
  </si>
  <si>
    <t>XDR数据统计周期修改信息</t>
  </si>
  <si>
    <t>修改时间、统计周期、延迟时间</t>
  </si>
  <si>
    <t>XDR数据统计周期修改结果返回</t>
  </si>
  <si>
    <t>XDR数据统计周期修改结果返回信息</t>
  </si>
  <si>
    <t>XDR数据统计周期修改结果状态、统计周期、延迟时间、失败原因</t>
  </si>
  <si>
    <t>XDR数据统计周期删除</t>
  </si>
  <si>
    <t>XDR数据统计周期删除接受指令</t>
  </si>
  <si>
    <t>XDR数据统计周期删除接受指令信息</t>
  </si>
  <si>
    <t>XDR数据统计周期删除指令接口、数据连接信息、统计规则、删除配置信息</t>
  </si>
  <si>
    <t>保存XDR数据统计周期删除数据</t>
  </si>
  <si>
    <t>XDR数据统计周期删除信息</t>
  </si>
  <si>
    <t>删除时间、统计周期、延迟时间</t>
  </si>
  <si>
    <t>XDR数据统计周期删除返回结果</t>
  </si>
  <si>
    <t>XDR数据统计周期删除返回结果信息</t>
  </si>
  <si>
    <t>XDR数据统计周期删除结果状态、统计周期、延迟时间、失败原因</t>
  </si>
  <si>
    <t>XDR数据文件采集服务统计节点管理</t>
  </si>
  <si>
    <t>服务统计节点新增</t>
  </si>
  <si>
    <t>输入服务统计节点新增请求</t>
  </si>
  <si>
    <t>服务统计节点新增请求数据</t>
  </si>
  <si>
    <t>服务统计节点名称、服务统计节点类型、服务统计节点配置信息</t>
  </si>
  <si>
    <t>执行服务统计节点新增操作</t>
  </si>
  <si>
    <t>服务统计节点新增数据</t>
  </si>
  <si>
    <t>新增服务统计节点ID、新增服务统计节点名称、新增时间</t>
  </si>
  <si>
    <t>返回服务统计节点新增结果</t>
  </si>
  <si>
    <t>服务统计节点新增结果</t>
  </si>
  <si>
    <t>请求ID、服务统计节点新增ID、失败原因</t>
  </si>
  <si>
    <t>服务统计节点删除</t>
  </si>
  <si>
    <t>接收服务统计节点删除请求</t>
  </si>
  <si>
    <t>服务统计节点删除请求数据</t>
  </si>
  <si>
    <t>删除服务统计节点ID、用户权限、删除原因</t>
  </si>
  <si>
    <t>执行服务统计节点删除操作</t>
  </si>
  <si>
    <t>服务统计节点删除数据</t>
  </si>
  <si>
    <t>被删除服务统计节点ID、被删除服务统计节点名称、删除时间</t>
  </si>
  <si>
    <t>返回服务统计节点删除结果</t>
  </si>
  <si>
    <t>服务统计节点删除结果</t>
  </si>
  <si>
    <t>请求ID、服务统计节点删除ID、失败原因</t>
  </si>
  <si>
    <t>服务统计节点修改</t>
  </si>
  <si>
    <t>输入服务统计节点修改请求</t>
  </si>
  <si>
    <t>服务统计节点修改请求数据</t>
  </si>
  <si>
    <t>修改服务统计节点ID、修改内容、用户权限</t>
  </si>
  <si>
    <t>执行服务统计节点修改操作</t>
  </si>
  <si>
    <t>服务统计节点修改数据</t>
  </si>
  <si>
    <t>修改服务统计节点ID、修改后服务统计节点名称、修改时间</t>
  </si>
  <si>
    <t>返回服务统计节点修改结果</t>
  </si>
  <si>
    <t>服务统计节点修改结果</t>
  </si>
  <si>
    <t>请求ID、服务统计节点修改属性、服务统计节点修改值</t>
  </si>
  <si>
    <t>服务统计节点查询</t>
  </si>
  <si>
    <t>接收服务统计节点查询请求</t>
  </si>
  <si>
    <t>服务统计节点查询请求数据</t>
  </si>
  <si>
    <t>服务统计节点名、查询ID、条件</t>
  </si>
  <si>
    <t>执行服务统计节点查询操作</t>
  </si>
  <si>
    <t>服务统计节点查询数据</t>
  </si>
  <si>
    <t>服务统计节点ID、服务统计节点名称、服务统计节点信息</t>
  </si>
  <si>
    <t>返回服务统计节点查询结果</t>
  </si>
  <si>
    <t>服务统计节点查询结果</t>
  </si>
  <si>
    <t>服务统计节点查询ID、服务统计节点查询结果、失败原因</t>
  </si>
  <si>
    <t>服务统计节点导出</t>
  </si>
  <si>
    <t>输入服务统计节点导出请求</t>
  </si>
  <si>
    <t>服务统计节点导出请求数据</t>
  </si>
  <si>
    <t>导出条件、用户权限、导出格式</t>
  </si>
  <si>
    <t>执行服务统计节点导出操作</t>
  </si>
  <si>
    <t>服务统计节点导出数据</t>
  </si>
  <si>
    <t>导出文件ID、导出文件名称、导出时间</t>
  </si>
  <si>
    <t>返回服务统计节点导出结果</t>
  </si>
  <si>
    <t>服务统计节点导出结果</t>
  </si>
  <si>
    <t>请求ID、服务统计节点导出记录数、失败原因</t>
  </si>
  <si>
    <t>统计数据存储时间模型</t>
  </si>
  <si>
    <t>统计数据存储时间模型新增</t>
  </si>
  <si>
    <t>输入统计数据存储时间模型新增请求</t>
  </si>
  <si>
    <t>统计数据存储时间模型新增请求数据</t>
  </si>
  <si>
    <t>数据存储时间模型新增请求ID、统计数据、时间</t>
  </si>
  <si>
    <t>执行统计数据存储时间模型新增操作</t>
  </si>
  <si>
    <t>统计数据存储时间模型新增数据</t>
  </si>
  <si>
    <t>数据存储时间模型新增时间、分、小时、天、月</t>
  </si>
  <si>
    <t>返回统计数据存储时间模型新增结果</t>
  </si>
  <si>
    <t>统计数据存储时间模型新增结果</t>
  </si>
  <si>
    <t>数据存储时间模型新增请求返回状态、分、小时、天、月、失败原因</t>
  </si>
  <si>
    <t>统计数据存储时间模型删除</t>
  </si>
  <si>
    <t>接收统计数据存储时间模型删除请求</t>
  </si>
  <si>
    <t>统计数据存储时间模型删除请求数据</t>
  </si>
  <si>
    <t>数据存储时间模型删除请求ID、统计数据、时间</t>
  </si>
  <si>
    <t>执行统计数据存储时间模型删除操作</t>
  </si>
  <si>
    <t>统计数据存储时间模型删除数据</t>
  </si>
  <si>
    <t>数据存储时间模型删除时间、分、小时、天、月</t>
  </si>
  <si>
    <t>返回统计数据存储时间模型删除结果</t>
  </si>
  <si>
    <t>统计数据存储时间模型删除结果</t>
  </si>
  <si>
    <t>数据存储时间模型删除请求返回状态、分、小时、天、月、失败原因</t>
  </si>
  <si>
    <t>统计数据存储时间模型启用/失效</t>
  </si>
  <si>
    <t>输入统计数据存储时间模型启用/失效请求</t>
  </si>
  <si>
    <t>统计数据存储时间模型启用/失效请求数据</t>
  </si>
  <si>
    <t>数据存储时间模型启用/失效请求ID、统计数据、时间</t>
  </si>
  <si>
    <t>执行统计数据存储时间模型启用/失效操作</t>
  </si>
  <si>
    <t>统计数据存储时间模型启用/失效数据</t>
  </si>
  <si>
    <t>数据存储时间模型启用/失效时间、分、小时、天、月</t>
  </si>
  <si>
    <t>返回统计数据存储时间模型启用/失效结果</t>
  </si>
  <si>
    <t>统计数据存储时间模型启用/失效结果</t>
  </si>
  <si>
    <t>数据存储时间模型启用/失效请求返回状态、分、小时、天、月、失败原因</t>
  </si>
  <si>
    <t>统计数据存储时间模型查询</t>
  </si>
  <si>
    <t>接收统计数据存储时间模型查询请求</t>
  </si>
  <si>
    <t>统计数据存储时间模型查询请求数据</t>
  </si>
  <si>
    <t>数据存储时间模型查询请求ID、统计数据、时间</t>
  </si>
  <si>
    <t>执行统计数据存储时间模型查询操作</t>
  </si>
  <si>
    <t>统计数据存储时间模型查询数据</t>
  </si>
  <si>
    <t>数据存储时间模型查询时间、分、小时、天、月</t>
  </si>
  <si>
    <t>返回统计数据存储时间模型查询结果</t>
  </si>
  <si>
    <t>统计数据存储时间模型查询结果</t>
  </si>
  <si>
    <t>数据存储时间模型查询请求返回状态、分、小时、天、月、失败原因</t>
  </si>
  <si>
    <t>统计数据存储时间模型导出</t>
  </si>
  <si>
    <t>输入统计数据存储时间模型导出请求</t>
  </si>
  <si>
    <t>统计数据存储时间模型导出请求数据</t>
  </si>
  <si>
    <t>数据存储时间模型导出请求ID、统计数据、时间</t>
  </si>
  <si>
    <t>执行统计数据存储时间模型导出操作</t>
  </si>
  <si>
    <t>统计数据存储时间模型导出数据</t>
  </si>
  <si>
    <t>数据存储时间模型导出时间、分、小时、天、月</t>
  </si>
  <si>
    <t>返回统计数据存储时间模型导出结果</t>
  </si>
  <si>
    <t>统计数据存储时间模型导出结果</t>
  </si>
  <si>
    <t>数据存储时间模型导出请求返回状态、分、小时、天、月、失败原因</t>
  </si>
  <si>
    <t>发起者：定时任务
接收者：XDR数据文件采集统计模块</t>
  </si>
  <si>
    <t>XDR数据采集速度基线数据管理</t>
  </si>
  <si>
    <t>XDR数据采集速度基线数据新增</t>
  </si>
  <si>
    <t>接收XDR数据采集速度基线数据新增指令</t>
  </si>
  <si>
    <t>XDR数据采集速度基线数据新增指令信息</t>
  </si>
  <si>
    <t>XDR数据采集速度基线数据新增指令ID、采集时间段、数据类型</t>
  </si>
  <si>
    <t>定时任务，XDR数据文件统计模块，数据库</t>
  </si>
  <si>
    <t>保存XDR数据采集速度基线数据新增信息</t>
  </si>
  <si>
    <t>XDR数据采集速度基线数据新增信息</t>
  </si>
  <si>
    <t>XDR数据采集速度基线数据新增时间、采集时间、平均速度、最大速度、最小速度</t>
  </si>
  <si>
    <t>返回XDR数据采集速度基线数据新增结果</t>
  </si>
  <si>
    <t>XDR数据采集速度基线数据新增结果</t>
  </si>
  <si>
    <t>XDR数据采集速度基线数据新增状态、采集时间、平均速度、最大速度、最小速度、新增时间、新增返回码（成功/失败）、新增失败原因</t>
  </si>
  <si>
    <t>XDR数据采集速度基线数据修改</t>
  </si>
  <si>
    <t>接收XDR数据采集速度基线数据修改指令</t>
  </si>
  <si>
    <t>XDR数据采集速度基线数据修改指令信息</t>
  </si>
  <si>
    <t>XDR数据采集速度基线数据修改指令ID、采集时间段、数据类型</t>
  </si>
  <si>
    <t>更新XDR数据采集速度基线数据修改信息</t>
  </si>
  <si>
    <t>XDR数据采集速度基线数据修改信息</t>
  </si>
  <si>
    <t>XDR数据采集速度基线数据更新时间、采集时间、平均速度、最大速度、最小速度</t>
  </si>
  <si>
    <t>返回XDR数据采集速度基线数据修改结果</t>
  </si>
  <si>
    <t>XDR数据采集速度基线数据修改结果</t>
  </si>
  <si>
    <t>XDR数据采集速度基线数据修改状态、采集时间、平均速度、最大速度、最小速度、更新时间、更新返回码（成功/失败）、更新失败原因</t>
  </si>
  <si>
    <t>XDR数据采集速度基线数据删除</t>
  </si>
  <si>
    <t>接收XDR数据采集速度基线数据删除指令</t>
  </si>
  <si>
    <t>XDR数据采集速度基线数据删除指令信息</t>
  </si>
  <si>
    <t>XDR数据采集速度基线数据删除指令ID、采集时间段、数据类型</t>
  </si>
  <si>
    <t>删除XDR数据采集速度基线数据信息</t>
  </si>
  <si>
    <t>XDR数据采集速度基线数据删除信息</t>
  </si>
  <si>
    <t>XDR数据采集速度基线数据删除时间、采集时间</t>
  </si>
  <si>
    <t>返回XDR数据采集速度基线数据删除结果</t>
  </si>
  <si>
    <t>XDR数据采集速度基线数据删除结果</t>
  </si>
  <si>
    <t>XDR数据采集速度基线数据删除状态、采集时间、平均速度、最大速度、最小速度、删除时间、删除返回码（成功/失败）、删除失败原因</t>
  </si>
  <si>
    <t>XDR数据采集速度基线数据查询</t>
  </si>
  <si>
    <t>接收XDR数据采集速度基线数据查询指令</t>
  </si>
  <si>
    <t>XDR数据采集速度基线数据查询指令信息</t>
  </si>
  <si>
    <t>XDR数据采集速度基线数据查询指令ID、采集时间段、数据类型</t>
  </si>
  <si>
    <t>读取XDR数据采集速度基线数据信息</t>
  </si>
  <si>
    <t>XDR数据采集速度基线数据查询信息</t>
  </si>
  <si>
    <t>XDR数据采集速度基线数据查询时间、采集时间、平均速度、最大速度、最小速度</t>
  </si>
  <si>
    <t>返回XDR数据采集速度基线数据查询结果</t>
  </si>
  <si>
    <t>XDR数据采集速度基线数据查询结果</t>
  </si>
  <si>
    <t>XDR数据采集速度基线数据查询时间、采集时间、平均速度、最大速度、最小速度、查询返回码（成功/失败）、查询失败原因</t>
  </si>
  <si>
    <t>XDR数据文件采集统计定时任务管理</t>
  </si>
  <si>
    <t>XDR数据统计定时任务新增</t>
  </si>
  <si>
    <t>XDR数据统计定时任务信息新增指令</t>
  </si>
  <si>
    <t>新增指令接口、XDR数据统计任务服务名、XDR数据统计定时任务新增指令参数</t>
  </si>
  <si>
    <t>保存XDR数据统计定时任务新增项</t>
  </si>
  <si>
    <t>XDR数据统计定时任务新增信息</t>
  </si>
  <si>
    <t>XDR数据统计任务新增时间、XDR日志类型、统计组件节点、统计时间</t>
  </si>
  <si>
    <t>返回XDR数据统计定时任务新增结果</t>
  </si>
  <si>
    <t>XDR数据统计定时任务信息新增结果</t>
  </si>
  <si>
    <t>端口扩展上网日志监听定时任务信息新增状态、新增时间、XDR日志类型、统计组件节点、统计时间、是否生效</t>
  </si>
  <si>
    <t>XDR数据统计定时任务修改</t>
  </si>
  <si>
    <t>XDR数据统计定时任务信息修改指令</t>
  </si>
  <si>
    <t>修改指令接口、定时XDR数据统计任务服务名、定时XDR数据统计任务信息修改指令参数</t>
  </si>
  <si>
    <t>保存XDR数据统计定时任务修改项</t>
  </si>
  <si>
    <t>XDR数据统计定时任务修改信息</t>
  </si>
  <si>
    <t>XDR数据统计任务修改时间、XDR日志类型、统计组件节点、统计时间</t>
  </si>
  <si>
    <t>返回XDR数据统计定时任务修改结果</t>
  </si>
  <si>
    <t>XDR数据统计定时任务信息修改结果</t>
  </si>
  <si>
    <t>端口扩展上网日志监听定时任务信息修改状态、修改时间、XDR日志类型、统计组件节点、统计时间、是否生效</t>
  </si>
  <si>
    <t>XDR数据统计定时任务删除</t>
  </si>
  <si>
    <t>XDR数据统计定时任务信息删除指令</t>
  </si>
  <si>
    <t>删除指令接口、定时XDR数据统计任务服务名、定时XDR数据统计任务信息删除指令参数</t>
  </si>
  <si>
    <t>删除XDR数据统计定时任务项</t>
  </si>
  <si>
    <t>XDR数据统计定时任务删除信息</t>
  </si>
  <si>
    <t>XDR数据统计定时任务删除时间、调度计划ID、调度计划名</t>
  </si>
  <si>
    <t>返回XDR数据统计定时任务删除结果</t>
  </si>
  <si>
    <t>XDR数据统计定时任务信息删除结果</t>
  </si>
  <si>
    <t>端口扩展上网日志监听定时任务信息删除状态、XDR日志类型、统计组件节点、统计时间、是否生效</t>
  </si>
  <si>
    <t>XDR数据统计定时任务查询</t>
  </si>
  <si>
    <t>XDR数据统计定时任务信息查询指令</t>
  </si>
  <si>
    <t>XDR数据统计查询指令接口、定时任务服务名、定时任务信息查询指令参数</t>
  </si>
  <si>
    <t>读取XDR数据统计定时任务项</t>
  </si>
  <si>
    <t>XDR数据统计定时任务查询信息</t>
  </si>
  <si>
    <t>清理调度计划查询时间、定时任务ID、XDR日志类型、统计组件节点、统计时间、是否生效</t>
  </si>
  <si>
    <t>返回XDR数据统计定时任务查询结果</t>
  </si>
  <si>
    <t>XDR数据统计定时任务信息查询结果</t>
  </si>
  <si>
    <t>端口扩展上网日志监听定时任务信息查询状态、更新时间、XDR日志类型、统计组件节点、统计时间、是否生效</t>
  </si>
  <si>
    <t>XDR数据统计定时任务启用/禁用</t>
  </si>
  <si>
    <t>XDR数据统计定时任务信息启用/禁用指令</t>
  </si>
  <si>
    <t>指令接口、定时XDR数据统计任务服务名、定时XDR数据统计任务信息启用/禁用标识</t>
  </si>
  <si>
    <t>启用/禁用XDR数据统计定时任务项</t>
  </si>
  <si>
    <t>XDR数据统计定时任务启用/禁用信息</t>
  </si>
  <si>
    <t>XDR数据统计定时任务启用/禁用时间、XDR日志类型、统计组件节点、统计时间、是否生效</t>
  </si>
  <si>
    <t>返回XDR数据统计定时任务启用/禁用结果</t>
  </si>
  <si>
    <t>XDR数据统计定时任务信息启用/禁用结果</t>
  </si>
  <si>
    <t>端口扩展上网日志监听定时任务信息启用/禁用状态、更新时间、XDR日志类型、统计组件节点、统计时间、是否生效</t>
  </si>
  <si>
    <t>发起者：定时任务
接收者：XDR数据文件采集模块</t>
  </si>
  <si>
    <t>XDR数据采集文件数量记录管理</t>
  </si>
  <si>
    <t>XDR数据文件记录新增</t>
  </si>
  <si>
    <t>接收XDR数据文件记录新增请求</t>
  </si>
  <si>
    <t>新增XDR数据文件记录请求</t>
  </si>
  <si>
    <t>新增请求XDR数据文件记录ID、XDR数据文件记录名称、信息</t>
  </si>
  <si>
    <t>定时任务，XDR数据文件采集模块，数据库</t>
  </si>
  <si>
    <t>保存XDR数据文件记录新增信息</t>
  </si>
  <si>
    <t>新增XDR数据文件记录</t>
  </si>
  <si>
    <t>XDR数据文件记录保存路径、XDR数据文件记录文件名称、XDR数据文件记录大小</t>
  </si>
  <si>
    <t>返回XDR数据文件记录新增结果</t>
  </si>
  <si>
    <t>新增XDR数据文件记录结果</t>
  </si>
  <si>
    <t>XDR数据文件记录新增返回状态、保存路径、XDR数据文件记录文件名称、更新时间、保存状态</t>
  </si>
  <si>
    <t>XDR数据文件记录修改</t>
  </si>
  <si>
    <t>接收XDR数据文件记录修改请求</t>
  </si>
  <si>
    <t>修改XDR数据文件记录请求</t>
  </si>
  <si>
    <t>修改请求XDR数据文件记录ID、XDR数据文件记录名称、信息</t>
  </si>
  <si>
    <t>保存XDR数据文件记录修改信息</t>
  </si>
  <si>
    <t>修改XDR数据文件记录</t>
  </si>
  <si>
    <t>XDR数据文件记录保存路径、更新文件名称、XDR数据文件记录大小</t>
  </si>
  <si>
    <t>返回XDR数据文件记录修改结果</t>
  </si>
  <si>
    <t>修改XDR数据文件记录结果</t>
  </si>
  <si>
    <t>XDR数据文件记录保存路径、更新文件名称、XDR数据文件记录大小、更新时间、更新状态</t>
  </si>
  <si>
    <t>XDR数据文件记录失效</t>
  </si>
  <si>
    <t>接收XDR数据文件记录删除请求</t>
  </si>
  <si>
    <t>删除XDR数据文件记录请求</t>
  </si>
  <si>
    <t>删除请求XDR数据文件记录ID、删除XDR数据文件记录名称、文件目录、删除信息</t>
  </si>
  <si>
    <t>执行XDR数据文件记录删除</t>
  </si>
  <si>
    <t>删除XDR数据文件记录</t>
  </si>
  <si>
    <t>XDR数据文件记录保存路径、XDR数据文件记录文件名称、更新时间、保存状态</t>
  </si>
  <si>
    <t>返回XDR数据文件记录删除结果</t>
  </si>
  <si>
    <t>删除XDR数据文件记录结果</t>
  </si>
  <si>
    <t>XDR数据文件记录文件路径、删除XDR数据文件记录文件名称、删除时间、删除状态、XDR数据文件记录删除结果</t>
  </si>
  <si>
    <t>XDR数据文件记录查询</t>
  </si>
  <si>
    <t>发起XDR数据文件记录查询请求</t>
  </si>
  <si>
    <t>XDR数据文件记录查询请求</t>
  </si>
  <si>
    <t>查询请求XDR数据文件记录ID、XDR数据文件记录名称、信息</t>
  </si>
  <si>
    <t>读取XDR数据文件记录查询数据</t>
  </si>
  <si>
    <t>XDR数据文件记录查询信息</t>
  </si>
  <si>
    <t>XDR数据文件记录保存路径、XDR数据文件记录文件名称、XDR数据文件记录内容、XDR数据文件记录大小</t>
  </si>
  <si>
    <t>返回XDR数据文件记录查询结果</t>
  </si>
  <si>
    <t>XDR数据文件记录查询结果</t>
  </si>
  <si>
    <t>XDR数据文件记录保存路径、XDR数据文件记录文件名称、查询时间、查询状态</t>
  </si>
  <si>
    <t>发起者：定时任务   接收者：XDR数据文件日志统计模块</t>
  </si>
  <si>
    <t>XDR数据文件日志统计管理</t>
  </si>
  <si>
    <t>统计指标汇总计算</t>
  </si>
  <si>
    <t>统计指标汇总计算指令</t>
  </si>
  <si>
    <t>统计指标汇总计算指令信息</t>
  </si>
  <si>
    <t>统计指标汇总计算指令ID、统计指标汇总计算指令代码、统计指标汇总计算指令时间</t>
  </si>
  <si>
    <t>定时任务，XDR数据文件统计模块，数据文件</t>
  </si>
  <si>
    <t>执行统计指标汇总计算</t>
  </si>
  <si>
    <t>执行统计指标汇总计算信息</t>
  </si>
  <si>
    <t>统计指标汇总计算执行命令ID、统计指标汇总计算执行命令详情、统计指标汇总计算执行参数</t>
  </si>
  <si>
    <t>返回统计指标汇总计算执行结果</t>
  </si>
  <si>
    <t>统计指标汇总计算执行结果</t>
  </si>
  <si>
    <t>统计指标汇总计算执行结果ID、统计指标汇总计算执行结果code、统计指标汇总计算执行结果详情</t>
  </si>
  <si>
    <t>XDR数据采集速度/秒-QPS统计报告生成</t>
  </si>
  <si>
    <t>XDR数据采集速度/秒-QPS统计报告生成指令接受</t>
  </si>
  <si>
    <t>XDR数据采集速度/秒-QPS统计报告生成指令接受信息</t>
  </si>
  <si>
    <t>XDR数据采集速度/秒-QPS统计报告生成指令接口，数据服务器IP，类别，统计结果文件</t>
  </si>
  <si>
    <t>XDR数据采集速度/秒-QPS统计报告生成数据源读取</t>
  </si>
  <si>
    <t>XDR数据采集速度/秒-QPS统计报告生成数据源读取信息</t>
  </si>
  <si>
    <t>XDR数据采集速度/秒-QPS统计报告生成指令数据信息，统计文件数，统计数据量，汇总周期</t>
  </si>
  <si>
    <t>XDR数据采集速度/秒-QPS统计报告生成结果返回</t>
  </si>
  <si>
    <t>XDR数据采集速度/秒-QPS统计报告生成结果返回信息</t>
  </si>
  <si>
    <t>XDR数据采集速度/秒-QPS统计报告生成指令结果返回信息，统计文件数，统计数据量，汇总周期</t>
  </si>
  <si>
    <t>XDR数据采集文件数统计报告生成</t>
  </si>
  <si>
    <t>XDR数据采集文件数统计报告生成指令接受</t>
  </si>
  <si>
    <t>XDR数据采集文件数统计报告生成指令接受信息</t>
  </si>
  <si>
    <t>XDR数据采集文件数统计报告生成指令接口，数据服务器IP，类型，统计结果文件</t>
  </si>
  <si>
    <t>XDR数据采集文件数统计报告生成数据源读取</t>
  </si>
  <si>
    <t>XDR数据采集文件数统计报告生成数据源读取信息</t>
  </si>
  <si>
    <t>XDR数据采集文件数统计报告生成指令数据信息，统计开始时间，时延值，统计周期</t>
  </si>
  <si>
    <t>XDR数据采集文件数统计报告生成结果返回</t>
  </si>
  <si>
    <t>XDR数据采集文件数统计报告生成结果返回信息</t>
  </si>
  <si>
    <t>XDR数据采集文件数统计报告生成指令结果返回信息，统计开始时间，时延值，统计周期</t>
  </si>
  <si>
    <t>XDR数据上传速度统计报告生成</t>
  </si>
  <si>
    <t>XDR数据上传速度统计报告生成指令接受</t>
  </si>
  <si>
    <t>XDR数据上传速度统计报告生成指令接受信息</t>
  </si>
  <si>
    <t>XDR数据上传速度统计报告生成指令接口，数据服务器IP，类型，统计结果文件</t>
  </si>
  <si>
    <t>XDR数据上传速度统计报告生成数据源读取</t>
  </si>
  <si>
    <t>XDR数据上传速度统计报告生成数据源读取信息</t>
  </si>
  <si>
    <t>XDR数据上传速度统计报告生成指令数据信息，统计总数，统计成功数，统计周期</t>
  </si>
  <si>
    <t>XDR数据上传速度统计报告生成结果返回</t>
  </si>
  <si>
    <t>XDR数据上传速度统计报告生成结果返回信息</t>
  </si>
  <si>
    <t>XDR数据上传速度统计报告生成指令结果返回信息，统计总数，统计成功数，统计周期</t>
  </si>
  <si>
    <t>发起者：定时任务
接收者：XDR数据文件统计模块</t>
  </si>
  <si>
    <t>XDR数据文件数量基线数据管理</t>
  </si>
  <si>
    <t>XDR数据文件数量基线数据新增</t>
  </si>
  <si>
    <t>接收XDR数据文件数量基线数据新增指令</t>
  </si>
  <si>
    <t>XDR数据文件数量基线数据新增指令信息</t>
  </si>
  <si>
    <t>XDR数据文件数量基线数据新增指令ID、采集时间段、数据类型</t>
  </si>
  <si>
    <t>保存XDR数据文件数量基线数据新增信息</t>
  </si>
  <si>
    <t>XDR数据文件数量基线数据新增信息</t>
  </si>
  <si>
    <t>XDR数据文件数量基线数据新增时间、采集时间、平均采集数量、最大数量、最小数量</t>
  </si>
  <si>
    <t>返回XDR数据文件数量基线数据新增结果</t>
  </si>
  <si>
    <t>XDR数据文件数量基线数据新增结果</t>
  </si>
  <si>
    <t>XDR数据文件数量基线数据新增状态、采集时间、平均采集数量、最大数量、最小数量、新增时间、新增返回码（成功/失败）、新增失败原因</t>
  </si>
  <si>
    <t>XDR数据文件数量基线数据修改</t>
  </si>
  <si>
    <t>接收XDR数据文件数量基线数据修改指令</t>
  </si>
  <si>
    <t>XDR数据文件数量基线数据修改指令信息</t>
  </si>
  <si>
    <t>XDR数据文件数量基线数据修改指令ID、采集时间段、数据类型</t>
  </si>
  <si>
    <t>更新XDR数据文件数量基线数据修改信息</t>
  </si>
  <si>
    <t>XDR数据文件数量基线数据修改信息</t>
  </si>
  <si>
    <t>XDR数据文件数量基线数据更新时间、采集时间、平均采集数量、最大数量、最小数量</t>
  </si>
  <si>
    <t>返回XDR数据文件数量基线数据修改结果</t>
  </si>
  <si>
    <t>XDR数据文件数量基线数据修改结果</t>
  </si>
  <si>
    <t>XDR数据文件数量基线数据修改状态、采集时间、平均采集数量、最大数量、最小数量、更新时间、更新返回码（成功/失败）、更新失败原因</t>
  </si>
  <si>
    <t>XDR数据文件数量基线数据删除</t>
  </si>
  <si>
    <t>接收XDR数据文件数量基线数据删除指令</t>
  </si>
  <si>
    <t>XDR数据文件数量基线数据删除指令信息</t>
  </si>
  <si>
    <t>XDR数据文件数量基线数据删除指令ID、采集时间段、数据类型</t>
  </si>
  <si>
    <t>删除XDR数据文件数量基线数据信息</t>
  </si>
  <si>
    <t>XDR数据文件数量基线数据删除信息</t>
  </si>
  <si>
    <t>XDR数据文件数量基线数据删除时间、采集时间</t>
  </si>
  <si>
    <t>返回XDR数据文件数量基线数据删除结果</t>
  </si>
  <si>
    <t>XDR数据文件数量基线数据删除结果</t>
  </si>
  <si>
    <t>XDR数据文件数量基线数据删除状态、采集时间、平均采集数量、最大数量、最小数量、删除时间、删除返回码（成功/失败）、删除失败原因</t>
  </si>
  <si>
    <t>XDR数据文件数量基线数据查询</t>
  </si>
  <si>
    <t>接收XDR数据文件数量基线数据查询指令</t>
  </si>
  <si>
    <t>XDR数据文件数量基线数据查询指令信息</t>
  </si>
  <si>
    <t>XDR数据文件数量基线数据查询指令ID、采集时间段、数据类型</t>
  </si>
  <si>
    <t>读取XDR数据文件数量基线数据信息</t>
  </si>
  <si>
    <t>XDR数据文件数量基线数据查询信息</t>
  </si>
  <si>
    <t>XDR数据文件数量基线数据查询时间、采集时间、平均采集数量、最大数量、最小数量</t>
  </si>
  <si>
    <t>返回XDR数据文件数量基线数据查询结果</t>
  </si>
  <si>
    <t>XDR数据文件数量基线数据查询结果</t>
  </si>
  <si>
    <t>XDR数据文件数量基线数据查询时间、采集时间、平均采集数量、最大数量、最小数量、查询返回码（成功/失败）、查询失败原因</t>
  </si>
  <si>
    <t>发起者：管理员
接收者：XDR数据文件日志统计模块</t>
  </si>
  <si>
    <t>XDR数据文件统计数据生成规则管理</t>
  </si>
  <si>
    <t>XDR数据文件统计文件生成规则新增</t>
  </si>
  <si>
    <t>接收XDR数据文件统计文件生成规则新增指令</t>
  </si>
  <si>
    <t>XDR数据文件统计文件生成规则新增指令</t>
  </si>
  <si>
    <t>XDR数据文件统计文件生成规则新增指令参数、文件命名前缀、记录条数阈值、生成周期</t>
  </si>
  <si>
    <t>保存XDR数据文件统计文件生成规则</t>
  </si>
  <si>
    <t>XDR数据文件统计文件生成规则新增信息</t>
  </si>
  <si>
    <t>XDR数据文件统计文件生成规则新增时间、文件命名前缀、记录条数阈值、生成周期</t>
  </si>
  <si>
    <t>返回XDR数据文件统计文件生成规则新增结果</t>
  </si>
  <si>
    <t>XDR数据文件统计文件生成规则新增结果</t>
  </si>
  <si>
    <t>XDR数据文件统计文件生成规则新增返回状态、新增时间、文件命名前缀、记录条数阈值、生成周期</t>
  </si>
  <si>
    <t>XDR数据文件统计文件生成规则修改</t>
  </si>
  <si>
    <t>接收XDR数据文件统计文件生成规则修改指令</t>
  </si>
  <si>
    <t>XDR数据文件统计文件生成规则修改指令</t>
  </si>
  <si>
    <t>XDR数据文件统计文件生成规则修改指令参数、文件命名前缀、记录条数阈值、生成周期</t>
  </si>
  <si>
    <t>XDR数据文件统计文件生成规则修改信息</t>
  </si>
  <si>
    <t>XDR数据文件统计文件生成规则修改时间、文件命名前缀、记录条数阈值、生成周期</t>
  </si>
  <si>
    <t>返回XDR数据文件统计文件生成规则修改结果</t>
  </si>
  <si>
    <t>XDR数据文件统计文件生成规则修改结果</t>
  </si>
  <si>
    <t>XDR数据文件统计文件生成规则修改返回状态、更新时间、文件命名前缀、记录条数阈值、生成周期</t>
  </si>
  <si>
    <t>XDR数据文件统计文件生成规则生效/失效</t>
  </si>
  <si>
    <t>接收XDR数据文件统计文件生成规则生效/失效指令</t>
  </si>
  <si>
    <t>XDR数据文件统计文件生成规则生效/失效指令</t>
  </si>
  <si>
    <t>XDR数据文件统计文件生成规则生效/失效指令参数、文件命名前缀、记录条数阈值、生成周期</t>
  </si>
  <si>
    <t>XDR数据文件统计文件生成规则生效/失效信息</t>
  </si>
  <si>
    <t>XDR数据文件统计文件生成规则生效/失效时间、文件命名前缀、记录条数阈值、生成周期</t>
  </si>
  <si>
    <t>返回XDR数据文件统计文件生成规则生效/失效结果</t>
  </si>
  <si>
    <t>XDR数据文件统计文件生成规则生效/失效结果</t>
  </si>
  <si>
    <t>XDR数据文件统计文件生成规则生效/失效返回状态、生效/失效时间、文件命名前缀、记录条数阈值、生成周期</t>
  </si>
  <si>
    <t>XDR数据文件统计文件生成规则查询</t>
  </si>
  <si>
    <t>接收XDR数据文件统计文件生成规则查询指令</t>
  </si>
  <si>
    <t>XDR数据文件统计文件生成规则查询指令</t>
  </si>
  <si>
    <t>XDR数据文件统计文件生成规则查询指令参数、文件命名前缀、记录条数阈值、生成周期</t>
  </si>
  <si>
    <t>XDR数据文件统计文件生成规则读取</t>
  </si>
  <si>
    <t>XDR数据文件统计文件生成规则查询信息</t>
  </si>
  <si>
    <t>XDR数据文件统计文件生成规则查询时间、文件命名前缀、记录条数阈值、生成周期使用状态</t>
  </si>
  <si>
    <t>返回XDR数据文件统计文件生成规则查询结果</t>
  </si>
  <si>
    <t>XDR数据文件统计文件生成规则查询结果</t>
  </si>
  <si>
    <t>XDR数据文件统计文件生成规则查询返回状态、查询时间、文件命名前缀、记录条数阈值、生成周期</t>
  </si>
  <si>
    <t>XDR数据文件统计文件生成规则详细查询</t>
  </si>
  <si>
    <t>接收XDR数据文件统计文件生成规则详细查询指令</t>
  </si>
  <si>
    <t>XDR数据文件统计文件生成规则详细查询指令</t>
  </si>
  <si>
    <t>XDR数据文件统计文件生成规则详细查询指令参数、文件命名前缀、记录条数阈值、生成周期</t>
  </si>
  <si>
    <t>XDR数据文件统计文件生成规则详细信息读取</t>
  </si>
  <si>
    <t>XDR数据文件统计文件生成规则详细查询信息</t>
  </si>
  <si>
    <t>XDR数据文件统计文件生成规则详细查询时间、文件命名前缀、业务类别、设备标识、信息ID、记录条数阈值、生成周期</t>
  </si>
  <si>
    <t>返回XDR数据文件统计文件生成规则详细查询结果</t>
  </si>
  <si>
    <t>XDR数据文件统计文件生成规则详细查询结果</t>
  </si>
  <si>
    <t>XDR数据文件统计文件生成规则详细查询返回状态、详细查询时间、文件命名前缀、业务类别、设备标识、信息ID、记录条数阈值、生成周期</t>
  </si>
  <si>
    <t>XDR数据文件统计文件生成规则导出</t>
  </si>
  <si>
    <t>接收XDR数据文件统计文件生成规则导出指令</t>
  </si>
  <si>
    <t>XDR数据文件统计文件生成规则导出指令</t>
  </si>
  <si>
    <t>XDR数据文件统计文件生成规则导出指令参数、文件命名前缀、记录条数阈值、生成周期</t>
  </si>
  <si>
    <t>读取XDR数据文件统计文件生成规则</t>
  </si>
  <si>
    <t>XDR数据文件统计文件生成规则导出信息</t>
  </si>
  <si>
    <t>XDR数据文件统计文件生成规则导出时间、文件命名前缀、记录条数阈值、生成周期</t>
  </si>
  <si>
    <t>返回XDR数据文件统计文件生成规则导出结果</t>
  </si>
  <si>
    <t>XDR数据文件统计文件生成规则导出结果</t>
  </si>
  <si>
    <t>XDR数据文件统计文件生成规则导出返回状态、导出时间、文件命名前缀、记录条数阈值、生成周期</t>
  </si>
  <si>
    <t>发起者：管理员
接收者：XDR数据文件上报模块</t>
  </si>
  <si>
    <t>XDR数据文件上报FTP服务信息管理</t>
  </si>
  <si>
    <t>XDR数据文件上报FTP服务信息新增</t>
  </si>
  <si>
    <t>接收XDR数据文件上报FTP连接新增指令</t>
  </si>
  <si>
    <t>XDR数据文件上报FTP连接配置新增指令</t>
  </si>
  <si>
    <t>XDR数据文件上报FTP连接配置信息新增指令信息、FTP连接名称、FTP服务器IP、FTP服务器端口、新增时间</t>
  </si>
  <si>
    <t>管理员，XDR数据文件上报模块，配置文件</t>
  </si>
  <si>
    <t>读取XDR数据文件新增上报FTP连接</t>
  </si>
  <si>
    <t>XDR数据文件上报FTP连接配置新增信息</t>
  </si>
  <si>
    <t>XDR数据文件上报FTP连接名称、FTP服务器IP、FTP服务器端口、新增时间</t>
  </si>
  <si>
    <t>返回XDR数据文件上报FTP连接新增结果</t>
  </si>
  <si>
    <t>XDR数据文件上报FTP连接配置信息新增返回信息</t>
  </si>
  <si>
    <t>XDR数据文件上报FTP连接配置信息新增返回状态、FTP连接名称、FTP服务器IP、FTP服务器端口</t>
  </si>
  <si>
    <t>XDR数据文件上报FTP服务信息修改</t>
  </si>
  <si>
    <t>接收XDR数据文件上报FTP连接修改指令</t>
  </si>
  <si>
    <t>XDR数据文件上报FTP连接配置修改指令</t>
  </si>
  <si>
    <t>XDR数据文件上报FTP连接配置信息修改指令信息、FTP连接名称、FTP服务器IP、FTP服务器端口、修改时间</t>
  </si>
  <si>
    <t>读取XDR数据文件修改上报FTP连接</t>
  </si>
  <si>
    <t>XDR数据文件上报FTP连接配置修改信息</t>
  </si>
  <si>
    <t>XDR数据文件上报FTP连接名称、FTP服务器IP、FTP服务器端口、修改时间</t>
  </si>
  <si>
    <t>返回XDR数据文件上报FTP连接修改结果</t>
  </si>
  <si>
    <t>XDR数据文件上报FTP连接配置信息修改返回信息</t>
  </si>
  <si>
    <t>XDR数据文件上报FTP连接配置信息修改返回状态、FTP连接名称、FTP服务器IP、FTP服务器端口</t>
  </si>
  <si>
    <t>XDR数据文件上报FTP服务信息删除</t>
  </si>
  <si>
    <t>接收XDR数据文件上报FTP连接删除指令</t>
  </si>
  <si>
    <t>XDR数据文件上报FTP连接配置删除指令</t>
  </si>
  <si>
    <t>XDR数据文件上报FTP连接配置信息删除指令信息、FTP连接名称、FTP服务器IP、FTP服务器端口</t>
  </si>
  <si>
    <t>读取XDR数据文件删除上报FTP连接</t>
  </si>
  <si>
    <t>XDR数据文件上报FTP连接配置删除信息</t>
  </si>
  <si>
    <t>XDR数据文件上报FTP连接名称、FTP服务器IP、FTP服务器端口、删除时间</t>
  </si>
  <si>
    <t>返回XDR数据文件上报FTP连接删除结果</t>
  </si>
  <si>
    <t>XDR数据文件上报FTP连接配置信息删除返回信息</t>
  </si>
  <si>
    <t>XDR数据文件上报FTP连接配置信息删除返回状态、FTP连接名称、FTP服务器IP、FTP服务器端口、删除时间</t>
  </si>
  <si>
    <t>XDR数据文件上报FTP服务信息查询</t>
  </si>
  <si>
    <t>接收XDR数据文件上报FTP连接查询指令</t>
  </si>
  <si>
    <t>XDR数据文件上报FTP连接配置查询指令</t>
  </si>
  <si>
    <t>XDR数据文件上报FTP连接配置信息查询指令信息、FTP连接名称、FTP服务器IP、FTP服务器端口</t>
  </si>
  <si>
    <t>读取XDR数据文件查询上报FTP连接</t>
  </si>
  <si>
    <t>XDR数据文件上报FTP连接配置查询信息</t>
  </si>
  <si>
    <t>XDR数据文件上报FTP连接名称、FTP服务器IP、FTP服务器端口、查询时间</t>
  </si>
  <si>
    <t>返回XDR数据文件上报FTP连接查询结果</t>
  </si>
  <si>
    <t>XDR数据文件上报FTP连接配置信息查询返回信息</t>
  </si>
  <si>
    <t>XDR数据文件上报FTP连接配置信息查询返回状态、FTP连接名称、FTP服务器IP、FTP服务器端口、查询时间</t>
  </si>
  <si>
    <t>XDR数据文件上报FTP服务信息导出</t>
  </si>
  <si>
    <t>接收XDR数据文件上报FTP服务信息导出指令</t>
  </si>
  <si>
    <t xml:space="preserve">XDR数据文件上报FTP服务信息导出指令 </t>
  </si>
  <si>
    <t>XDR数据文件上报FTP服务信息导出指令ID、配置信息、导出操作时间</t>
  </si>
  <si>
    <t>读取XDR数据文件上报FTP服务信息导出信息</t>
  </si>
  <si>
    <t>XDR数据文件上报FTP服务信息导出信息</t>
  </si>
  <si>
    <t>XDR数据文件上报FTP服务信息、导出操作时间</t>
  </si>
  <si>
    <t>返回XDR数据文件上报FTP服务信息导出结果</t>
  </si>
  <si>
    <t>XDR数据文件上报FTP服务信息导出结果</t>
  </si>
  <si>
    <t>XDR数据文件上报配置导出结果（成功/失败）、失败原因、指令ID、XDR数据文件上报FTP服务信息</t>
  </si>
  <si>
    <t>XDR数据上报文件监控任务</t>
  </si>
  <si>
    <t>XDR数据上报文件监控任务新增</t>
  </si>
  <si>
    <t>接收XDR数据上报文件监控任务新增指令</t>
  </si>
  <si>
    <t>XDR数据上报文件监控任务新增指令信息</t>
  </si>
  <si>
    <t>XDR数据上报文件监控任务新增指令ID、任务ID、任务名称、任务执行时间、任务策略ID、任务描述</t>
  </si>
  <si>
    <t>保存XDR数据上报文件监控任务新增信息</t>
  </si>
  <si>
    <t>XDR数据上报文件监控任务新增信息</t>
  </si>
  <si>
    <t>任务名称、任务执行时间、任务策略ID</t>
  </si>
  <si>
    <t>返回XDR数据上报文件监控任务新增结果</t>
  </si>
  <si>
    <t>XDR数据上报文件监控任务新增结果</t>
  </si>
  <si>
    <t>XDR数据上报文件监控任务新增状态、新增时间、新增返回码（成功/失败）、新增失败原因</t>
  </si>
  <si>
    <t>XDR数据上报文件监控任务删除</t>
  </si>
  <si>
    <t>接收XDR数据上报文件监控任务删除指令</t>
  </si>
  <si>
    <t>XDR数据上报文件监控任务删除指令信息</t>
  </si>
  <si>
    <t>XDR数据上报文件监控任务删除指令ID、XDR数据上报文件监控任务任务ID</t>
  </si>
  <si>
    <t>删除XDR数据上报文件监控任务信息</t>
  </si>
  <si>
    <t>XDR数据上报文件监控任务删除信息</t>
  </si>
  <si>
    <t>删除时间、XDR数据上报文件监控任务任务ID</t>
  </si>
  <si>
    <t>返回XDR数据上报文件监控任务删除结果</t>
  </si>
  <si>
    <t>XDR数据上报文件监控任务删除结果</t>
  </si>
  <si>
    <t>XDR数据上报文件监控任务删除状态、删除时间、删除返回码（成功/失败）、删除失败原因</t>
  </si>
  <si>
    <t>XDR数据上报文件监控任务修改</t>
  </si>
  <si>
    <t>接收XDR数据上报文件监控任务修改指令</t>
  </si>
  <si>
    <t>XDR数据上报文件监控任务修改指令信息</t>
  </si>
  <si>
    <t>XDR数据上报文件监控任务修改指令ID、任务ID、任务名称、任务执行时间、任务策略ID、任务描述</t>
  </si>
  <si>
    <t>更新XDR数据上报文件监控任务修改信息</t>
  </si>
  <si>
    <t>XDR数据上报文件监控任务修改信息</t>
  </si>
  <si>
    <t>更新时间、XDR数据上报文件监控任务任务ID、任务名称、任务执行时间、任务策略ID、任务描述</t>
  </si>
  <si>
    <t>返回XDR数据上报文件监控任务修改结果</t>
  </si>
  <si>
    <t>XDR数据上报文件监控任务修改结果</t>
  </si>
  <si>
    <t>XDR数据上报文件监控任务修改状态、更新时间、更新返回码（成功/失败）、更新失败原因</t>
  </si>
  <si>
    <t>XDR数据上报文件监控任务查询</t>
  </si>
  <si>
    <t>接收XDR数据上报文件监控任务查询指令</t>
  </si>
  <si>
    <t>XDR数据上报文件监控任务查询指令信息</t>
  </si>
  <si>
    <t>XDR数据上报文件监控任务查询指令ID、任务ID、任务名称、任务执行时间、任务策略ID、任务描述</t>
  </si>
  <si>
    <t>读取XDR数据上报文件监控任务信息</t>
  </si>
  <si>
    <t>XDR数据上报文件监控任务查询信息</t>
  </si>
  <si>
    <t>查询时间、任务ID、任务名称、任务执行时间、任务策略ID、任务描述</t>
  </si>
  <si>
    <t>返回XDR数据上报文件监控任务查询结果</t>
  </si>
  <si>
    <t>XDR数据上报文件监控任务查询结果</t>
  </si>
  <si>
    <t>XDR数据上报文件监控任务查询时间、查询返回码（成功/失败）、查询失败原因</t>
  </si>
  <si>
    <t>发起者：定时器
接收者：XDR数据文件上报模块</t>
  </si>
  <si>
    <t>XDR数据上报文件扫描管理</t>
  </si>
  <si>
    <t>XDR数据上报文件扫描列表新增</t>
  </si>
  <si>
    <t>接收XDR数据上报文件扫描列表新增指令</t>
  </si>
  <si>
    <t>XDR数据上报文件扫描列表新增指令信息</t>
  </si>
  <si>
    <t>XDR数据上报文件扫描列表新增指令ID、扫描列表文件、扫描列表文件时间、文件名</t>
  </si>
  <si>
    <t>定时任务，XDR数据文件上报模块，列表文件</t>
  </si>
  <si>
    <t>保存XDR数据上报文件扫描列表新增信息</t>
  </si>
  <si>
    <t>XDR数据上报文件扫描列表新增信息</t>
  </si>
  <si>
    <t>XDR数据上报文件扫描列表新增时间、扫描列表文件、扫描列表文件时间、文件类型、文件前缀</t>
  </si>
  <si>
    <t>返回XDR数据上报文件扫描列表新增结果</t>
  </si>
  <si>
    <t>XDR数据上报文件扫描列表新增结果</t>
  </si>
  <si>
    <t>XDR数据上报文件扫描列表新增状态、新增时间、扫描列表文件、扫描列表文件时间、文件类型、文件前缀、新增失败原因</t>
  </si>
  <si>
    <t>XDR数据上报文件扫描列表修改</t>
  </si>
  <si>
    <t>接收XDR数据上报文件扫描列表修改指令</t>
  </si>
  <si>
    <t>XDR数据上报文件扫描列表修改指令信息</t>
  </si>
  <si>
    <t>XDR数据上报文件扫描列表修改指令ID、扫描列表文件、扫描列表文件时间、文件类型、文件前缀</t>
  </si>
  <si>
    <t>更新XDR数据上报文件扫描列表修改信息</t>
  </si>
  <si>
    <t>XDR数据上报文件扫描列表修改信息</t>
  </si>
  <si>
    <t>XDR数据上报文件扫描列表更新时间、扫描列表文件、扫描列表文件时间、文件类型、文件前缀</t>
  </si>
  <si>
    <t>返回XDR数据上报文件扫描列表修改结果</t>
  </si>
  <si>
    <t>XDR数据上报文件扫描列表修改结果</t>
  </si>
  <si>
    <t>XDR数据上报文件扫描列表修改状态、更新时间、扫描列表文件、扫描列表文件时间、文件类型、文件前缀、更新失败原因</t>
  </si>
  <si>
    <t>XDR数据上报文件扫描列表删除</t>
  </si>
  <si>
    <t>接收XDR数据上报文件扫描列表删除指令</t>
  </si>
  <si>
    <t>XDR数据上报文件扫描列表删除指令信息</t>
  </si>
  <si>
    <t>XDR数据上报文件扫描列表删除指令ID、扫描列表文件、文件名</t>
  </si>
  <si>
    <t>删除XDR数据上报文件扫描列表信息</t>
  </si>
  <si>
    <t>XDR数据上报文件扫描列表删除信息</t>
  </si>
  <si>
    <t>XDR数据上报文件扫描列表删除时间、扫描列表文件、文件名</t>
  </si>
  <si>
    <t>返回XDR数据上报文件扫描列表删除结果</t>
  </si>
  <si>
    <t>XDR数据上报文件扫描列表删除结果</t>
  </si>
  <si>
    <t>XDR数据上报文件扫描列表删除状态、删除时间、扫描列表文件、扫描列表文件时间、文件类型、文件前缀、删除失败原因</t>
  </si>
  <si>
    <t>XDR数据上报文件扫描列表查询</t>
  </si>
  <si>
    <t>接收XDR数据上报文件扫描列表查询指令</t>
  </si>
  <si>
    <t>XDR数据上报文件扫描列表查询指令信息</t>
  </si>
  <si>
    <t>XDR数据上报文件扫描列表查询指令ID、扫描列表文件、扫描列表文件时间</t>
  </si>
  <si>
    <t>读取XDR数据上报文件扫描列表信息</t>
  </si>
  <si>
    <t>XDR数据上报文件扫描列表查询信息</t>
  </si>
  <si>
    <t>XDR数据上报文件扫描列表查询时间、扫描列表文件、扫描列表文件时间、文件类型、文件前缀</t>
  </si>
  <si>
    <t>返回XDR数据上报文件扫描列表查询结果</t>
  </si>
  <si>
    <t>XDR数据上报文件扫描列表查询结果</t>
  </si>
  <si>
    <t>XDR数据上报文件扫描列表查询时间、扫描列表文件、扫描列表文件时间、文件类型、文件前缀、查询失败原因</t>
  </si>
  <si>
    <t>XDR数据上报文件扫描列表导出</t>
  </si>
  <si>
    <t>接收XDR数据上报文件扫描列表导出指令</t>
  </si>
  <si>
    <t>XDR数据上报文件扫描列表导出指令信息</t>
  </si>
  <si>
    <t>XDR数据上报文件扫描列表导出指令ID、扫描列表文件、扫描列表文件时间</t>
  </si>
  <si>
    <t>读取XDR数据上报文件导出扫描列表信息</t>
  </si>
  <si>
    <t>XDR数据上报文件扫描列表导出信息</t>
  </si>
  <si>
    <t>XDR数据上报文件扫描列表导出时间、扫描列表文件、扫描列表文件时间、文件类型、文件前缀</t>
  </si>
  <si>
    <t>返回XDR数据上报文件扫描列表导出结果</t>
  </si>
  <si>
    <t>XDR数据上报文件扫描列表导出结果</t>
  </si>
  <si>
    <t>XDR数据上报文件扫描列表导出时间、扫描列表文件、扫描列表文件时间、文件类型、文件前缀、导出失败原因</t>
  </si>
  <si>
    <t>XDR数据文件上报文件稽核规则管理</t>
  </si>
  <si>
    <t>XDR数据上报文件稽核规则新增</t>
  </si>
  <si>
    <t>接收XDR数据上报文件稽核规则新增请求</t>
  </si>
  <si>
    <t>新增XDR数据上报文件稽核规则请求</t>
  </si>
  <si>
    <t>新增请求XDR数据上报文件稽核规则ID、XDR数据上报文件稽核规则名称、配置信息</t>
  </si>
  <si>
    <t>保存XDR数据上报文件稽核规则新增信息</t>
  </si>
  <si>
    <t>新增XDR数据上报文件稽核规则配置</t>
  </si>
  <si>
    <t>XDR数据上报文件稽核规则新增时间、文件类型、条数检查项、稽核码方式</t>
  </si>
  <si>
    <t>返回XDR数据上报文件稽核规则新增结果</t>
  </si>
  <si>
    <t>新增XDR数据上报文件稽核规则结果</t>
  </si>
  <si>
    <t>XDR数据上报文件稽核规则新增返回状态、文件类型、条数检查项、稽核码方式、新增时间</t>
  </si>
  <si>
    <t>XDR数据上报文件稽核规则修改</t>
  </si>
  <si>
    <t>接收XDR数据上报文件稽核规则修改请求</t>
  </si>
  <si>
    <t>修改XDR数据上报文件稽核规则请求</t>
  </si>
  <si>
    <t>XDR数据上报文件稽核规则修改请求XDR数据上报文件稽核规则ID、XDR数据上报文件稽核规则名称、配置信息</t>
  </si>
  <si>
    <t>保存XDR数据上报文件稽核规则修改信息</t>
  </si>
  <si>
    <t>修改XDR数据上报文件稽核规则配置</t>
  </si>
  <si>
    <t>XDR数据上报文件稽核规则修改时间、文件类型、条数检查项、稽核码方式</t>
  </si>
  <si>
    <t>返回XDR数据上报文件稽核规则修改结果</t>
  </si>
  <si>
    <t>修改XDR数据上报文件稽核规则结果</t>
  </si>
  <si>
    <t>XDR数据上报文件稽核规则修改返回状态、文件类型、条数检查项、稽核码方式、修改时间</t>
  </si>
  <si>
    <t>XDR数据上报文件稽核规则删除</t>
  </si>
  <si>
    <t>接收XDR数据上报文件稽核规则删除请求</t>
  </si>
  <si>
    <t>删除XDR数据上报文件稽核规则请求</t>
  </si>
  <si>
    <t>XDR数据上报文件稽核规则删除请求XDR数据上报文件稽核规则ID、XDR数据上报文件稽核规则名称、配置信息</t>
  </si>
  <si>
    <t>执行XDR数据上报文件稽核规则删除</t>
  </si>
  <si>
    <t>删除XDR数据上报文件稽核规则配置</t>
  </si>
  <si>
    <t>XDR数据上报文件稽核规则删除时间、稽核规则ID、文件类型</t>
  </si>
  <si>
    <t>返回XDR数据上报文件稽核规则删除结果</t>
  </si>
  <si>
    <t>删除XDR数据上报文件稽核规则结果</t>
  </si>
  <si>
    <t>XDR数据上报文件稽核规则删除返回状态、文件类型、条数检查项、稽核码方式、删除时间</t>
  </si>
  <si>
    <t>XDR数据上报文件稽核规则查询</t>
  </si>
  <si>
    <t>发起XDR数据上报文件稽核规则查询请求</t>
  </si>
  <si>
    <t>XDR数据上报文件稽核规则查询请求</t>
  </si>
  <si>
    <t>XDR数据上报文件稽核规则查询请求XDR数据上报文件稽核规则ID、XDR数据上报文件稽核规则名称、配置信息</t>
  </si>
  <si>
    <t>读取XDR数据上报文件稽核规则查询数据</t>
  </si>
  <si>
    <t>XDR数据上报文件稽核规则查询配置</t>
  </si>
  <si>
    <t>XDR数据上报文件稽核规则查询时间、文件类型、条数检查项、稽核码方式</t>
  </si>
  <si>
    <t>返回XDR数据上报文件稽核规则查询结果</t>
  </si>
  <si>
    <t>XDR数据上报文件稽核规则查询结果</t>
  </si>
  <si>
    <t>XDR数据上报文件稽核规则查询返回状态、文件类型、条数检查项、稽核码方式、查询时间</t>
  </si>
  <si>
    <t>XDR数据上报文件稽核规则导入</t>
  </si>
  <si>
    <t>发起XDR数据上报文件稽核规则导入请求</t>
  </si>
  <si>
    <t>XDR数据上报文件稽核规则导入请求</t>
  </si>
  <si>
    <t>XDR数据上报文件稽核规则导入请求XDR数据上报文件稽核规则ID、XDR数据上报文件稽核规则名称、配置信息</t>
  </si>
  <si>
    <t>保存XDR数据上报文件稽核规则导入数据</t>
  </si>
  <si>
    <t>XDR数据上报文件稽核规则导入配置</t>
  </si>
  <si>
    <t>XDR数据上报文件稽核规则导入时间、文件类型、条数检查项、稽核码方式</t>
  </si>
  <si>
    <t>返回XDR数据上报文件稽核规则导入结果</t>
  </si>
  <si>
    <t>XDR数据上报文件稽核规则导入结果</t>
  </si>
  <si>
    <t>XDR数据上报文件稽核规则导入返回状态、文件类型、条数检查项、稽核码方式、导入时间</t>
  </si>
  <si>
    <t>XDR数据上报文件稽核规则导出</t>
  </si>
  <si>
    <t>发起XDR数据上报文件稽核规则导出请求</t>
  </si>
  <si>
    <t>XDR数据上报文件稽核规则导出请求</t>
  </si>
  <si>
    <t>XDR数据上报文件稽核规则导出请求XDR数据上报文件稽核规则ID、XDR数据上报文件稽核规则名称、配置信息</t>
  </si>
  <si>
    <t>读取XDR数据上报文件稽核规则导出数据</t>
  </si>
  <si>
    <t>XDR数据上报文件稽核规则导出配置</t>
  </si>
  <si>
    <t>XDR数据上报文件稽核规则导出时间、文件类型、条数检查项、稽核码方式</t>
  </si>
  <si>
    <t>返回XDR数据上报文件稽核规则导出结果</t>
  </si>
  <si>
    <t>XDR数据上报文件稽核规则导出结果</t>
  </si>
  <si>
    <t>XDR数据上报文件稽核规则导出返回状态、文件类型、条数检查项、稽核码方式、导出时间</t>
  </si>
  <si>
    <t>发起者：定时任务
接收者：XDR数据文件上报模块</t>
  </si>
  <si>
    <t>XDR数据上报速度基线数据管理</t>
  </si>
  <si>
    <t>XDR数据上报速度基线数据新增</t>
  </si>
  <si>
    <t>接收XDR数据上报速度基线数据新增指令</t>
  </si>
  <si>
    <t>XDR数据上报速度基线数据新增指令信息</t>
  </si>
  <si>
    <t>XDR数据上报速度基线数据新增指令ID、上报时间段、数据类型</t>
  </si>
  <si>
    <t>定时任务，XDR数据文件上报模块，数据库</t>
  </si>
  <si>
    <t>保存XDR数据上报速度基线数据新增信息</t>
  </si>
  <si>
    <t>XDR数据上报速度基线数据新增信息</t>
  </si>
  <si>
    <t>XDR数据上报速度基线数据新增时间、上报时间、平均速度、最大速度、最小速度</t>
  </si>
  <si>
    <t>返回XDR数据上报速度基线数据新增结果</t>
  </si>
  <si>
    <t>XDR数据上报速度基线数据新增结果</t>
  </si>
  <si>
    <t>XDR数据上报速度基线数据新增状态、上报时间、平均速度、最大速度、最小速度、新增时间、新增返回码（成功/失败）、新增失败原因</t>
  </si>
  <si>
    <t>XDR数据上报速度基线数据修改</t>
  </si>
  <si>
    <t>接收XDR数据上报速度基线数据修改指令</t>
  </si>
  <si>
    <t>XDR数据上报速度基线数据修改指令信息</t>
  </si>
  <si>
    <t>XDR数据上报速度基线数据修改指令ID、上报时间段、数据类型</t>
  </si>
  <si>
    <t>更新XDR数据上报速度基线数据修改信息</t>
  </si>
  <si>
    <t>XDR数据上报速度基线数据修改信息</t>
  </si>
  <si>
    <t>XDR数据上报速度基线数据更新时间、上报时间、平均速度、最大速度、最小速度</t>
  </si>
  <si>
    <t>返回XDR数据上报速度基线数据修改结果</t>
  </si>
  <si>
    <t>XDR数据上报速度基线数据修改结果</t>
  </si>
  <si>
    <t>XDR数据上报速度基线数据修改状态、上报时间、平均速度、最大速度、最小速度、更新时间、更新返回码（成功/失败）、更新失败原因</t>
  </si>
  <si>
    <t>XDR数据上报速度基线数据删除</t>
  </si>
  <si>
    <t>接收XDR数据上报速度基线数据删除指令</t>
  </si>
  <si>
    <t>XDR数据上报速度基线数据删除指令信息</t>
  </si>
  <si>
    <t>XDR数据上报速度基线数据删除指令ID、上报时间段、数据类型</t>
  </si>
  <si>
    <t>删除XDR数据上报速度基线数据信息</t>
  </si>
  <si>
    <t>XDR数据上报速度基线数据删除信息</t>
  </si>
  <si>
    <t>XDR数据上报速度基线数据删除时间、上报时间</t>
  </si>
  <si>
    <t>返回XDR数据上报速度基线数据删除结果</t>
  </si>
  <si>
    <t>XDR数据上报速度基线数据删除结果</t>
  </si>
  <si>
    <t>XDR数据上报速度基线数据删除状态、上报时间、平均速度、最大速度、最小速度、删除时间、删除返回码（成功/失败）、删除失败原因</t>
  </si>
  <si>
    <t>XDR数据上报速度基线数据查询</t>
  </si>
  <si>
    <t>接收XDR数据上报速度基线数据查询指令</t>
  </si>
  <si>
    <t>XDR数据上报速度基线数据查询指令信息</t>
  </si>
  <si>
    <t>XDR数据上报速度基线数据查询指令ID、上报时间段、数据类型</t>
  </si>
  <si>
    <t>读取XDR数据上报速度基线数据信息</t>
  </si>
  <si>
    <t>XDR数据上报速度基线数据查询信息</t>
  </si>
  <si>
    <t>XDR数据上报速度基线数据查询时间、上报时间、平均速度、最大速度、最小速度</t>
  </si>
  <si>
    <t>返回XDR数据上报速度基线数据查询结果</t>
  </si>
  <si>
    <t>XDR数据上报速度基线数据查询结果</t>
  </si>
  <si>
    <t>XDR数据上报速度基线数据查询时间、上报时间、平均速度、最大速度、最小速度、查询返回码（成功/失败）、查询失败原因</t>
  </si>
  <si>
    <t>发起者：定时任务
接收者：XDR数据文件采集模块上报模块</t>
  </si>
  <si>
    <t>XDR数据上报监控数据清理计划调度管理</t>
  </si>
  <si>
    <t>XDR数据上报监控数据清理调度计划新增</t>
  </si>
  <si>
    <t>XDR数据上报监控数据清理新增</t>
  </si>
  <si>
    <t>定时任务配置信息新增指令</t>
  </si>
  <si>
    <t>新增指令接口、定时XDR数据上报监控数据清理配置服务名、定时XDR数据上报监控数据清理配置信息新增指令参数</t>
  </si>
  <si>
    <t>保存定时任务新增配置项</t>
  </si>
  <si>
    <t>定时任务新增配置信息</t>
  </si>
  <si>
    <t>XDR数据上报监控数据清理计划新增时间、XDR数据上报监控数据清理计划配置ID、XDR数据上报监控数据清理计划名、XDR数据上报监控数据清理计划类型、执行周期</t>
  </si>
  <si>
    <t>返回清理调度计划新增结果</t>
  </si>
  <si>
    <t>定时任务配置信息新增结果</t>
  </si>
  <si>
    <t>清理任务配置信息新增状态、新增时间、清理任务配置ID、清理任务名、是否生效</t>
  </si>
  <si>
    <t>XDR数据上报监控数据清理调度计划修改</t>
  </si>
  <si>
    <t>XDR数据上报监控数据清理修改</t>
  </si>
  <si>
    <t>定时任务配置信息修改指令</t>
  </si>
  <si>
    <t>修改指令接口、定时XDR数据上报监控数据清理配置服务名、定时XDR数据上报监控数据清理配置信息修改指令参数</t>
  </si>
  <si>
    <t>保存定时任务修改配置项</t>
  </si>
  <si>
    <t>定时任务修改配置信息</t>
  </si>
  <si>
    <t>XDR数据上报监控数据清理计划修改时间、XDR数据上报监控数据清理计划配置ID、XDR数据上报监控数据清理计划名、XDR数据上报监控数据清理计划类型、执行周期</t>
  </si>
  <si>
    <t>返回清理调度计划修改结果</t>
  </si>
  <si>
    <t>定时任务配置信息修改结果</t>
  </si>
  <si>
    <t>清理任务配置信息修改状态、修改时间、清理任务配置ID、清理任务名、是否生效</t>
  </si>
  <si>
    <t>XDR数据上报监控数据清理调度计划删除</t>
  </si>
  <si>
    <t>XDR数据上报监控数据清理删除</t>
  </si>
  <si>
    <t>定时任务配置信息删除指令</t>
  </si>
  <si>
    <t>删除指令接口、定时XDR数据上报监控数据清理配置服务名、定时XDR数据上报监控数据清理配置信息删除指令参数</t>
  </si>
  <si>
    <t>删除定时任务配置项</t>
  </si>
  <si>
    <t>清理调度计划定时任务配置删除信息</t>
  </si>
  <si>
    <t>XDR数据上报监控数据清理调度计划删除时间、调度计划配置ID、调度计划名</t>
  </si>
  <si>
    <t>返回清理调度计划删除结果</t>
  </si>
  <si>
    <t>定时任务配置信息删除结果</t>
  </si>
  <si>
    <t>清理任务配置信息删除状态、清理任务配置ID、清理任务名、是否生效</t>
  </si>
  <si>
    <t>XDR数据上报监控数据清理调度计划查询</t>
  </si>
  <si>
    <t>XDR数据上报监控数据清理查询</t>
  </si>
  <si>
    <t>定时任务配置信息查询指令</t>
  </si>
  <si>
    <t>指令接口、清理任务配置服务名、清理任务配置信息查询指令参数</t>
  </si>
  <si>
    <t>读取定时任务配置项</t>
  </si>
  <si>
    <t>清理调度计划定时任务配置查询信息</t>
  </si>
  <si>
    <t>清理调度计划查询时间、清理任务配置ID、清理任务名、清理任务类型、执行周期、是否生效</t>
  </si>
  <si>
    <t>返回清理调度计划查询结果</t>
  </si>
  <si>
    <t>定时任务配置信息查询结果</t>
  </si>
  <si>
    <t>清理任务配置信息查询状态、更新时间、清理任务配置ID、清理任务名、清理任务类型、执行周期、是否生效</t>
  </si>
  <si>
    <t>XDR数据上报监控数据清理调度计划启用/禁用</t>
  </si>
  <si>
    <t>XDR数据上报监控数据清理启用/禁用</t>
  </si>
  <si>
    <t>定时任务配置信息启用/禁用指令</t>
  </si>
  <si>
    <t>指令接口、定时XDR数据上报监控数据清理配置服务名、定时XDR数据上报监控数据清理配置信息启用/禁用标识</t>
  </si>
  <si>
    <t>启用/禁用定时任务配置项</t>
  </si>
  <si>
    <t>清理调度计划定时任务配置启用/禁用信息</t>
  </si>
  <si>
    <t>XDR数据上报监控数据清理调度计划启用/禁用时间、调度计划配置ID、调度计划名、是否生效</t>
  </si>
  <si>
    <t>返回反馈数据接收方启用/禁用结果</t>
  </si>
  <si>
    <t>定时任务配置信息启用/禁用结果</t>
  </si>
  <si>
    <t>清理任务配置信息启用/禁用状态、更新时间、清理任务配置ID、清理任务名、是否生效</t>
  </si>
  <si>
    <t>发起者：管理员
接收者：XDR数据文件校对模块</t>
  </si>
  <si>
    <t>遗漏文件比对规则管理</t>
  </si>
  <si>
    <t>遗漏文件比对规则新增</t>
  </si>
  <si>
    <t>接收遗漏文件比对规则新增请求</t>
  </si>
  <si>
    <t>遗漏文件比对规则新增请求</t>
  </si>
  <si>
    <t>新增规则ID、规则ID、规则名称</t>
  </si>
  <si>
    <t>管理员，XDR数据文件校对模块，配置文件</t>
  </si>
  <si>
    <t>执行遗漏文件比对规则新增操作</t>
  </si>
  <si>
    <t>遗漏文件比对规则新增数据</t>
  </si>
  <si>
    <t>新增规则ID、规则名称、比对条件、比对类型</t>
  </si>
  <si>
    <t>返回遗漏文件比对规则新增结果</t>
  </si>
  <si>
    <t>遗漏文件比对规则新增结果</t>
  </si>
  <si>
    <t>新增请求ID、执行结果、失败原因</t>
  </si>
  <si>
    <t>遗漏文件比对规则删除</t>
  </si>
  <si>
    <t>接收遗漏文件比对规则删除请求</t>
  </si>
  <si>
    <t>遗漏文件比对规则删除请求</t>
  </si>
  <si>
    <t>删除规则ID、删除条件</t>
  </si>
  <si>
    <t>执行遗漏文件比对规则删除操作</t>
  </si>
  <si>
    <t>遗漏文件比对规则删除数据</t>
  </si>
  <si>
    <t>删除规则ID、删除时间、规则名称、比对条件、比对类型</t>
  </si>
  <si>
    <t>返回遗漏文件比对规则删除结果</t>
  </si>
  <si>
    <t>遗漏文件比对规则删除结果</t>
  </si>
  <si>
    <t>删除请求ID、执行结果、失败原因</t>
  </si>
  <si>
    <t>遗漏文件比对规则修改</t>
  </si>
  <si>
    <t>接收遗漏文件比对规则修改请求</t>
  </si>
  <si>
    <t>遗漏文件比对规则修改请求</t>
  </si>
  <si>
    <t>修改规则ID、修改内容</t>
  </si>
  <si>
    <t>执行遗漏文件比对规则修改操作</t>
  </si>
  <si>
    <t>遗漏文件比对规则修改数据</t>
  </si>
  <si>
    <t>修改规则ID、规则名称、比对条件、比对类型</t>
  </si>
  <si>
    <t>返回遗漏文件比对规则修改结果</t>
  </si>
  <si>
    <t>遗漏文件比对规则修改结果</t>
  </si>
  <si>
    <t>修改请求ID、执行结果、失败原因</t>
  </si>
  <si>
    <t>遗漏文件比对规则查询</t>
  </si>
  <si>
    <t>接收遗漏文件比对规则查询请求</t>
  </si>
  <si>
    <t>遗漏文件比对规则查询请求</t>
  </si>
  <si>
    <t>查询请求ID、查询条件、查询方式</t>
  </si>
  <si>
    <t>执行遗漏文件比对规则查询操作</t>
  </si>
  <si>
    <t>遗漏文件比对规则查询数据</t>
  </si>
  <si>
    <t>查询时间、规则名称、比对条件、比对类型</t>
  </si>
  <si>
    <t>返回遗漏文件比对规则查询结果</t>
  </si>
  <si>
    <t>遗漏文件比对规则查询结果</t>
  </si>
  <si>
    <t>查询请求ID、执行结果、失败原因</t>
  </si>
  <si>
    <t>文件比对定期校对管理</t>
  </si>
  <si>
    <t>文件校对任务新增</t>
  </si>
  <si>
    <t>文件校对任务配置信息新增指令</t>
  </si>
  <si>
    <t>新增指令接口、定时文件校对任务配置服务名、定时文件校对任务配置信息新增指令参数</t>
  </si>
  <si>
    <t>保存文件校对任务新增配置项</t>
  </si>
  <si>
    <t>文件校对任务新增配置信息</t>
  </si>
  <si>
    <t>文件校对任务计划新增时间、文件校对任务计划配置ID、文件校对任务计划名、文件校对任务计划类型、执行周期</t>
  </si>
  <si>
    <t>返回文件校对任务新增结果</t>
  </si>
  <si>
    <t>文件校对任务配置信息新增结果</t>
  </si>
  <si>
    <t>文件校对任务配置信息新增状态、新增时间、文件校对任务配置ID、文件校对任务名、是否生效</t>
  </si>
  <si>
    <t>文件校对任务修改</t>
  </si>
  <si>
    <t>文件校对任务配置信息修改指令</t>
  </si>
  <si>
    <t>修改指令接口、定时文件校对任务配置服务名、定时文件校对任务配置信息修改指令参数</t>
  </si>
  <si>
    <t>保存文件校对任务修改配置项</t>
  </si>
  <si>
    <t>文件校对任务修改配置信息</t>
  </si>
  <si>
    <t>文件校对任务计划修改时间、文件校对任务计划配置ID、文件校对任务计划名、文件校对任务计划类型、执行周期</t>
  </si>
  <si>
    <t>返回文件校对任务修改结果</t>
  </si>
  <si>
    <t>文件校对任务配置信息修改结果</t>
  </si>
  <si>
    <t>文件校对任务配置信息修改状态、修改时间、文件校对任务配置ID、文件校对任务名、是否生效</t>
  </si>
  <si>
    <t>文件校对任务删除</t>
  </si>
  <si>
    <t>文件校对任务配置信息删除指令</t>
  </si>
  <si>
    <t>删除指令接口、定时文件校对任务配置服务名、定时文件校对任务配置信息删除指令参数</t>
  </si>
  <si>
    <t>删除文件校对任务配置项</t>
  </si>
  <si>
    <t>文件校对任务配置删除信息</t>
  </si>
  <si>
    <t>文件校对任务删除时间、调度计划配置ID、调度计划名</t>
  </si>
  <si>
    <t>返回文件校对任务删除结果</t>
  </si>
  <si>
    <t>文件校对任务配置信息删除结果</t>
  </si>
  <si>
    <t>文件校对任务配置信息删除状态、文件校对任务配置ID、文件校对任务名、是否生效</t>
  </si>
  <si>
    <t>文件校对任务查询</t>
  </si>
  <si>
    <t>文件校对任务配置信息查询指令</t>
  </si>
  <si>
    <t>指令接口、文件校对任务配置服务名、文件校对任务配置信息查询指令参数</t>
  </si>
  <si>
    <t>读取文件校对任务配置项</t>
  </si>
  <si>
    <t>文件校对任务配置查询信息</t>
  </si>
  <si>
    <t>文件校对任务查询时间、文件校对任务配置ID、文件校对任务名、文件校对任务类型、执行周期、是否生效</t>
  </si>
  <si>
    <t>返回文件校对任务查询结果</t>
  </si>
  <si>
    <t>文件校对任务配置信息查询结果</t>
  </si>
  <si>
    <t>文件校对任务配置信息查询状态、更新时间、文件校对任务配置ID、文件校对任务名、文件校对任务类型、执行周期、是否生效</t>
  </si>
  <si>
    <t>发起者：管理员
接收者：XDR数据告警模块</t>
  </si>
  <si>
    <t>业务阈值设置管理</t>
  </si>
  <si>
    <t>业务阈值信息查询</t>
  </si>
  <si>
    <t xml:space="preserve">接收查询业务阈值指令 </t>
  </si>
  <si>
    <t>业务阈值信息查询指令对象</t>
  </si>
  <si>
    <t>查询请求编号、阈值信息、查询参数</t>
  </si>
  <si>
    <t>管理员，XDR数据文件告警模块，配置文件</t>
  </si>
  <si>
    <t>查询业务阈值</t>
  </si>
  <si>
    <t>业务阈值查询信息</t>
  </si>
  <si>
    <t>查询时间、业务ID、业务阈值ID、业务值</t>
  </si>
  <si>
    <t>返回查询业务阈值信息日志</t>
  </si>
  <si>
    <t>记录查询结果</t>
  </si>
  <si>
    <t>查询请求返回状态、业务ID、业务阈值ID、业务值、查询时间</t>
  </si>
  <si>
    <t>新增业务阈值信息</t>
  </si>
  <si>
    <t>接收新增业务阈值信息指令</t>
  </si>
  <si>
    <t>业务阈值信息新增指令对象</t>
  </si>
  <si>
    <t>新增请求编号、阈值信息、新增参数</t>
  </si>
  <si>
    <t>持久化新增的业务阈值信息</t>
  </si>
  <si>
    <t>保存业务阈值信息</t>
  </si>
  <si>
    <t>新增时间、业务ID、业务阈值ID、业务值</t>
  </si>
  <si>
    <t>记录新增业务阈值信息日志</t>
  </si>
  <si>
    <t>新增业务阈值信息日志</t>
  </si>
  <si>
    <t>新增请求返回状态、业务ID、业务阈值ID、业务值、新增时间</t>
  </si>
  <si>
    <t>修改业务阈值信息</t>
  </si>
  <si>
    <t>接收修改业务阈值信息指令</t>
  </si>
  <si>
    <t>业务阈值信息修改指令对象</t>
  </si>
  <si>
    <t>修改请求编号、阈值信息、修改参数</t>
  </si>
  <si>
    <t>更新业务阈值信息</t>
  </si>
  <si>
    <t>修改时间、业务ID、业务阈值ID、业务值</t>
  </si>
  <si>
    <t>记录修改业务阈值信息日志</t>
  </si>
  <si>
    <t>修改业务阈值信息日志</t>
  </si>
  <si>
    <t>修改请求返回状态、业务ID、业务阈值ID、业务值、修改时间</t>
  </si>
  <si>
    <t>删除业务阈值信息</t>
  </si>
  <si>
    <t>接收删除业务阈值信息指令</t>
  </si>
  <si>
    <t>业务阈值信息删除指令对象</t>
  </si>
  <si>
    <t>删除请求编号、阈值信息、删除参数</t>
  </si>
  <si>
    <t>删除时间、业务ID、业务阈值ID、业务值</t>
  </si>
  <si>
    <t>记录删除业务阈值信息日志</t>
  </si>
  <si>
    <t>删除业务阈值信息日志</t>
  </si>
  <si>
    <t>删除请求返回状态、业务ID、业务阈值ID、业务值、删除时间</t>
  </si>
  <si>
    <t>异常检测规则管理</t>
  </si>
  <si>
    <t>异常检测规则新增</t>
  </si>
  <si>
    <t>接收异常检测规则新增指令</t>
  </si>
  <si>
    <t>异常检测规则新增指令信息</t>
  </si>
  <si>
    <t>异常检测规则新增指令ID、检测规则、基线范围</t>
  </si>
  <si>
    <t>保存异常检测规则新增信息</t>
  </si>
  <si>
    <t>异常检测规则新增信息</t>
  </si>
  <si>
    <t>异常检测规则新增时间、规则ID、检测规则、基线范围、规则类型、规则描述</t>
  </si>
  <si>
    <t>返回异常检测规则新增结果</t>
  </si>
  <si>
    <t>异常检测规则新增结果</t>
  </si>
  <si>
    <t>异常检测规则新增状态、新增时间、新增返回码（成功/失败）、新增失败原因</t>
  </si>
  <si>
    <t>异常检测规则修改</t>
  </si>
  <si>
    <t>接收异常检测规则修改指令</t>
  </si>
  <si>
    <t>异常检测规则修改指令信息</t>
  </si>
  <si>
    <t>异常检测规则修改指令ID、规则ID、检测规则、基线范围</t>
  </si>
  <si>
    <t>更新异常检测规则修改信息</t>
  </si>
  <si>
    <t>异常检测规则修改信息</t>
  </si>
  <si>
    <t>异常检测规则更新时间、规则ID、检测规则、基线范围、规则类型、规则描述</t>
  </si>
  <si>
    <t>返回异常检测规则修改结果</t>
  </si>
  <si>
    <t>异常检测规则修改结果</t>
  </si>
  <si>
    <t>异常检测规则修改状态、更新时间、更新返回码（成功/失败）、更新失败原因</t>
  </si>
  <si>
    <t>异常检测规则删除</t>
  </si>
  <si>
    <t>接收异常检测规则删除指令</t>
  </si>
  <si>
    <t>异常检测规则删除指令信息</t>
  </si>
  <si>
    <t>异常检测规则删除指令ID、规则ID</t>
  </si>
  <si>
    <t>删除异常检测规则信息</t>
  </si>
  <si>
    <t>异常检测规则删除信息</t>
  </si>
  <si>
    <t>异常检测规则删除时间、异常检测规则ID</t>
  </si>
  <si>
    <t>返回异常检测规则删除结果</t>
  </si>
  <si>
    <t>异常检测规则删除结果</t>
  </si>
  <si>
    <t>异常检测规则删除状态、删除时间、删除返回码（成功/失败）、删除失败原因</t>
  </si>
  <si>
    <t>异常检测规则查询</t>
  </si>
  <si>
    <t>接收异常检测规则查询指令</t>
  </si>
  <si>
    <t>异常检测规则查询指令信息</t>
  </si>
  <si>
    <t>异常检测规则查询指令ID、检测规则、基线范围</t>
  </si>
  <si>
    <t>读取异常检测规则信息</t>
  </si>
  <si>
    <t>异常检测规则查询信息</t>
  </si>
  <si>
    <t>异常检测规则查询时间、规则ID、检测规则、基线范围、规则类型、规则描述</t>
  </si>
  <si>
    <t>返回异常检测规则查询结果</t>
  </si>
  <si>
    <t>异常检测规则查询结果</t>
  </si>
  <si>
    <t>异常检测规则查询时间、查询返回码（成功/失败）、查询失败原因</t>
  </si>
  <si>
    <t>发起者：定时任务
接收者：XDR数据告警模块</t>
  </si>
  <si>
    <t>告警数据管理</t>
  </si>
  <si>
    <t>告警数据新增</t>
  </si>
  <si>
    <t>接收告警数据新增指令</t>
  </si>
  <si>
    <t>告警数据新增指令信息</t>
  </si>
  <si>
    <t>告警数据新增指令ID、时间段、告警数据</t>
  </si>
  <si>
    <t>定时任务，XDR数据文件告警模块，数据库</t>
  </si>
  <si>
    <t>保存告警数据新增信息</t>
  </si>
  <si>
    <t>告警数据新增信息</t>
  </si>
  <si>
    <t>告警数据新增时间、时间、告警等级、告警项、告警内容</t>
  </si>
  <si>
    <t>返回告警数据新增结果</t>
  </si>
  <si>
    <t>告警数据新增结果</t>
  </si>
  <si>
    <t>告警数据新增状态、时间、告警等级、告警项、告警内容、新增时间、新增返回码（成功/失败）、新增失败原因</t>
  </si>
  <si>
    <t>告警数据修改</t>
  </si>
  <si>
    <t>接收告警数据修改指令</t>
  </si>
  <si>
    <t>告警数据修改指令信息</t>
  </si>
  <si>
    <t>告警数据修改指令ID、时间段、告警数据</t>
  </si>
  <si>
    <t>更新告警数据修改信息</t>
  </si>
  <si>
    <t>告警数据修改信息</t>
  </si>
  <si>
    <t>告警数据更新时间、时间、告警等级、告警项、告警内容</t>
  </si>
  <si>
    <t>返回告警数据修改结果</t>
  </si>
  <si>
    <t>告警数据修改结果</t>
  </si>
  <si>
    <t>告警数据修改状态、时间、告警等级、告警项、告警内容、更新时间、更新返回码（成功/失败）、更新失败原因</t>
  </si>
  <si>
    <t>告警数据删除</t>
  </si>
  <si>
    <t>接收告警数据删除指令</t>
  </si>
  <si>
    <t>告警数据删除指令信息</t>
  </si>
  <si>
    <t>告警数据删除指令ID、时间段、告警数据</t>
  </si>
  <si>
    <t>删除告警数据信息</t>
  </si>
  <si>
    <t>告警数据删除信息</t>
  </si>
  <si>
    <t>告警数据删除时间、时间</t>
  </si>
  <si>
    <t>返回告警数据删除结果</t>
  </si>
  <si>
    <t>告警数据删除结果</t>
  </si>
  <si>
    <t>告警数据删除状态、时间、告警等级、告警项、告警内容、删除时间、删除返回码（成功/失败）、删除失败原因</t>
  </si>
  <si>
    <t>告警数据查询</t>
  </si>
  <si>
    <t>接收告警数据查询指令</t>
  </si>
  <si>
    <t>告警数据查询指令信息</t>
  </si>
  <si>
    <t>告警数据查询指令ID、时间段、告警数据</t>
  </si>
  <si>
    <t>读取告警数据查询信息</t>
  </si>
  <si>
    <t>告警数据查询信息</t>
  </si>
  <si>
    <t>告警数据查询时间、时间、告警等级、告警项、告警内容</t>
  </si>
  <si>
    <t>返回告警数据查询结果</t>
  </si>
  <si>
    <t>告警数据查询结果</t>
  </si>
  <si>
    <t>告警数据查询时间、时间、告警等级、告警项、告警内容、查询返回码（成功/失败）、查询失败原因</t>
  </si>
  <si>
    <t>告警数据导出</t>
  </si>
  <si>
    <t>接收告警数据导出指令</t>
  </si>
  <si>
    <t>告警数据导出指令信息</t>
  </si>
  <si>
    <t>告警数据导出指令ID、时间段、告警数据</t>
  </si>
  <si>
    <t>读取告警数据导出信息</t>
  </si>
  <si>
    <t>告警数据导出信息</t>
  </si>
  <si>
    <t>告警数据导出时间、时间、告警等级、告警项、告警内容</t>
  </si>
  <si>
    <t>返回告警数据导出结果</t>
  </si>
  <si>
    <t>告警数据导出结果</t>
  </si>
  <si>
    <t>告警数据导出时间、时间、告警等级、告警项、告警内容、导出返回码（成功/失败）、导出失败原因</t>
  </si>
  <si>
    <t>告警历史数据留存策略管理</t>
  </si>
  <si>
    <t>告警历史数据留存策略新增</t>
  </si>
  <si>
    <t>接收告警历史数据留存策略配置新增请求</t>
  </si>
  <si>
    <t>新增告警历史数据留存策略配置请求</t>
  </si>
  <si>
    <t>新增请求告警历史数据留存策略ID、告警历史数据留存策略名称、配置信息</t>
  </si>
  <si>
    <t>保存告警历史数据留存策略配置新增信息</t>
  </si>
  <si>
    <t>新增告警历史数据留存策略配置配置</t>
  </si>
  <si>
    <t>告警历史数据留存保存路径、告警历史数据留存策略配置文件名称、告警历史数据留存策略配置大小</t>
  </si>
  <si>
    <t>返回告警历史数据留存策略配置新增结果</t>
  </si>
  <si>
    <t>新增告警历史数据留存策略配置结果</t>
  </si>
  <si>
    <t>告警历史数据留存策略配置新增返回状态、保存路径、告警历史数据留存策略配置文件名称、更新时间、保存状态</t>
  </si>
  <si>
    <t>告警历史数据留存策略修改</t>
  </si>
  <si>
    <t>接收告警历史数据留存策略配置修改请求</t>
  </si>
  <si>
    <t>修改告警历史数据留存策略配置请求</t>
  </si>
  <si>
    <t>修改请求告警历史数据留存策略ID、告警历史数据留存策略名称、配置信息</t>
  </si>
  <si>
    <t>保存告警历史数据留存策略配置修改信息</t>
  </si>
  <si>
    <t>修改告警历史数据留存策略配置配置</t>
  </si>
  <si>
    <t>告警历史数据留存保存路径、更新文件名称、告警历史数据留存策略配置大小</t>
  </si>
  <si>
    <t>返回告警历史数据留存策略配置修改结果</t>
  </si>
  <si>
    <t>修改告警历史数据留存策略配置结果</t>
  </si>
  <si>
    <t>告警历史数据留存保存路径、更新文件名称、告警历史数据留存策略配置大小、更新时间、更新状态</t>
  </si>
  <si>
    <t>告警历史数据留存策略失效</t>
  </si>
  <si>
    <t>接收告警历史数据留存策略配置删除请求</t>
  </si>
  <si>
    <t>删除告警历史数据留存策略配置请求</t>
  </si>
  <si>
    <t>删除请求告警历史数据留存策略ID、删除告警历史数据留存策略名称、文件目录、删除配置信息</t>
  </si>
  <si>
    <t>执行告警历史数据留存策略配置删除</t>
  </si>
  <si>
    <t>删除告警历史数据留存策略配置配置</t>
  </si>
  <si>
    <t>告警历史数据留存保存路径、告警历史数据留存策略配置文件名称、更新时间、保存状态</t>
  </si>
  <si>
    <t>返回告警历史数据留存策略配置删除结果</t>
  </si>
  <si>
    <t>删除告警历史数据留存策略配置结果</t>
  </si>
  <si>
    <t>告警历史数据留存文件路径、删除告警历史数据留存策略配置文件名称、删除时间、删除状态、告警历史数据留存策略配置删除结果</t>
  </si>
  <si>
    <t>告警历史数据留存策略查询</t>
  </si>
  <si>
    <t>发起告警历史数据留存策略配置查询请求</t>
  </si>
  <si>
    <t>告警历史数据留存策略配置查询请求</t>
  </si>
  <si>
    <t>查询请求告警历史数据留存策略ID、告警历史数据留存策略名称、配置信息</t>
  </si>
  <si>
    <t>读取告警历史数据留存策略配置查询数据</t>
  </si>
  <si>
    <t>告警历史数据留存策略配置查询信息</t>
  </si>
  <si>
    <t>告警历史数据留存保存路径、告警历史数据留存文件名称、告警历史数据留存策略配置内容、告警历史数据留存策略配置大小</t>
  </si>
  <si>
    <t>返回告警历史数据留存策略配置查询结果</t>
  </si>
  <si>
    <t>告警历史数据留存策略配置查询结果</t>
  </si>
  <si>
    <t>告警历史数据留存保存路径、告警历史数据留存文件名称、查询时间、查询状态</t>
  </si>
  <si>
    <t>告警过滤规则管理</t>
  </si>
  <si>
    <t>告警过滤规则新增</t>
  </si>
  <si>
    <t>接收告警过滤规则新增指令</t>
  </si>
  <si>
    <t>告警过滤规则新增指令信息</t>
  </si>
  <si>
    <t>告警过滤规则新增指令ID、过滤规则、告警等级</t>
  </si>
  <si>
    <t>保存告警过滤规则新增信息</t>
  </si>
  <si>
    <t>告警过滤规则新增信息</t>
  </si>
  <si>
    <t>告警过滤规则新增时间、规则ID、过滤规则、告警等级、规则类型、规则描述</t>
  </si>
  <si>
    <t>返回告警过滤规则新增结果</t>
  </si>
  <si>
    <t>告警过滤规则新增结果</t>
  </si>
  <si>
    <t>告警过滤规则新增状态、新增时间、新增返回码（成功/失败）、新增失败原因</t>
  </si>
  <si>
    <t>告警过滤规则修改</t>
  </si>
  <si>
    <t>接收告警过滤规则修改指令</t>
  </si>
  <si>
    <t>告警过滤规则修改指令信息</t>
  </si>
  <si>
    <t>告警过滤规则修改指令ID、规则ID、过滤规则、告警等级</t>
  </si>
  <si>
    <t>更新告警过滤规则修改信息</t>
  </si>
  <si>
    <t>告警过滤规则修改信息</t>
  </si>
  <si>
    <t>告警过滤规则更新时间、规则ID、过滤规则、告警等级、规则类型、规则描述</t>
  </si>
  <si>
    <t>返回告警过滤规则修改结果</t>
  </si>
  <si>
    <t>告警过滤规则修改结果</t>
  </si>
  <si>
    <t>告警过滤规则修改状态、更新时间、更新返回码（成功/失败）、更新失败原因</t>
  </si>
  <si>
    <t>告警过滤规则删除</t>
  </si>
  <si>
    <t>接收告警过滤规则删除指令</t>
  </si>
  <si>
    <t>告警过滤规则删除指令信息</t>
  </si>
  <si>
    <t>告警过滤规则删除指令ID、规则ID</t>
  </si>
  <si>
    <t>删除告警过滤规则信息</t>
  </si>
  <si>
    <t>告警过滤规则删除信息</t>
  </si>
  <si>
    <t>告警过滤规则删除时间、告警过滤规则ID</t>
  </si>
  <si>
    <t>返回告警过滤规则删除结果</t>
  </si>
  <si>
    <t>告警过滤规则删除结果</t>
  </si>
  <si>
    <t>告警过滤规则删除状态、删除时间、删除返回码（成功/失败）、删除失败原因</t>
  </si>
  <si>
    <t>告警过滤规则查询</t>
  </si>
  <si>
    <t>接收告警过滤规则查询指令</t>
  </si>
  <si>
    <t>告警过滤规则查询指令信息</t>
  </si>
  <si>
    <t>告警过滤规则查询指令ID、过滤规则、告警等级</t>
  </si>
  <si>
    <t>读取告警过滤规则信息</t>
  </si>
  <si>
    <t>告警过滤规则查询信息</t>
  </si>
  <si>
    <t>告警过滤规则查询时间、规则ID、过滤规则、告警等级、规则类型、规则描述</t>
  </si>
  <si>
    <t>返回告警过滤规则查询结果</t>
  </si>
  <si>
    <t>告警过滤规则查询结果</t>
  </si>
  <si>
    <t>告警过滤规则查询时间、查询返回码（成功/失败）、查询失败原因</t>
  </si>
  <si>
    <t>告警通知管理</t>
  </si>
  <si>
    <t>告警通知配置信息查询</t>
  </si>
  <si>
    <t xml:space="preserve">接收查询告警通知配置指令 </t>
  </si>
  <si>
    <t>告警通知配置信息查询指令对象</t>
  </si>
  <si>
    <t>查询请求告警通知配置ID、告警配置、配置信息</t>
  </si>
  <si>
    <t>查询告警通知配置信息</t>
  </si>
  <si>
    <t>告警通知配置查询信息</t>
  </si>
  <si>
    <t>告警通知配置查询时间、告警类型、告警格式、告警方式</t>
  </si>
  <si>
    <t xml:space="preserve">返回查询告警通知配置指令 </t>
  </si>
  <si>
    <t>XDR数据文件稽核规则查询返回状态、告警类型、告警格式、告警方式、查询时间</t>
  </si>
  <si>
    <t>新增告警通知配置信息</t>
  </si>
  <si>
    <t>接收新增告警通知配置信息指令</t>
  </si>
  <si>
    <t>告警通知配置新增指令</t>
  </si>
  <si>
    <t>新增请求告警通知配置ID、告警配置、配置信息</t>
  </si>
  <si>
    <t>持久化新增的告警通知配置信息</t>
  </si>
  <si>
    <t>告警通知配置保存信息</t>
  </si>
  <si>
    <t>告警通知配置新增时间、告警类型、告警格式、告警方式</t>
  </si>
  <si>
    <t>记录新增告警通知配置信息日志</t>
  </si>
  <si>
    <t>新增告警通知配置信息日志</t>
  </si>
  <si>
    <t>XDR数据文件稽核规则新增返回状态、告警类型、告警格式、告警方式、新增时间</t>
  </si>
  <si>
    <t>修改告警通知配置信息</t>
  </si>
  <si>
    <t>接收修改告警通知配置信息指令</t>
  </si>
  <si>
    <t>告警通知配置信息修改指令对象</t>
  </si>
  <si>
    <t>修改请求告警通知配置ID、告警配置、配置信息</t>
  </si>
  <si>
    <t>更新告警通知配置信息</t>
  </si>
  <si>
    <t>告警通知配置修改时间、告警类型、告警格式、告警方式</t>
  </si>
  <si>
    <t>记录修改告警通知配置信息日志</t>
  </si>
  <si>
    <t>返回告警通知配置信息修改日志</t>
  </si>
  <si>
    <t>XDR数据文件稽核规则修改返回状态、告警类型、告警格式、告警方式、修改时间</t>
  </si>
  <si>
    <t>删除告警通知配置信息</t>
  </si>
  <si>
    <t>接收删除告警通知配置信息指令</t>
  </si>
  <si>
    <t>告警通知配置信息删除指令对象</t>
  </si>
  <si>
    <t>删除请求告警通知配置ID、告警配置、配置信息</t>
  </si>
  <si>
    <t>告警通知配置删除信息</t>
  </si>
  <si>
    <t>告警通知配置删除时间、告警类型、告警格式、告警方式</t>
  </si>
  <si>
    <t>记录删除告警通知配置信息日志</t>
  </si>
  <si>
    <t>返回告警通知配置信息删除日志</t>
  </si>
  <si>
    <t>XDR数据文件稽核规则删除返回状态、告警类型、告警格式、告警方式、删除时间</t>
  </si>
  <si>
    <t>导出告警通知配置信息</t>
  </si>
  <si>
    <t>接收导出告警通知配置信息指令</t>
  </si>
  <si>
    <t>告警通知配置信息导出指令对象</t>
  </si>
  <si>
    <t>导出请求告警通知配置ID、告警配置、配置信息</t>
  </si>
  <si>
    <t>告警通知配置导出信息</t>
  </si>
  <si>
    <t>告警通知配置导出时间、告警类型、告警格式、告警方式</t>
  </si>
  <si>
    <t>记录导出告警通知配置信息日志</t>
  </si>
  <si>
    <t>返回告警通知配置信息导出日志</t>
  </si>
  <si>
    <t>XDR数据文件稽核规则导出返回状态、告警类型、告警格式、告警方式、导出时间</t>
  </si>
  <si>
    <t>数据每日上报情况报告模块</t>
  </si>
  <si>
    <t>发起者：管理员
接收者：上报情况汇总模块</t>
  </si>
  <si>
    <t>待扫描备份日期目录计算</t>
  </si>
  <si>
    <t>待扫描备份日期目录任务启停</t>
  </si>
  <si>
    <t>接收待扫描备份日期目录任务启停指令</t>
  </si>
  <si>
    <t>待扫描备份日期目录任务启停请求数据</t>
  </si>
  <si>
    <t>待扫描任务ID、待扫描时间、相关事件</t>
  </si>
  <si>
    <t>管理员，文件上报情况汇总模块，数据库</t>
  </si>
  <si>
    <t>待扫描备份日期目录任务启停记录</t>
  </si>
  <si>
    <t>待扫描策略、修改时间、待扫描处理</t>
  </si>
  <si>
    <t>返回待扫描备份日期目录任务启停结果</t>
  </si>
  <si>
    <t>待扫描备份日期目录任务启停记录插入</t>
  </si>
  <si>
    <t>待扫描策略、待扫描记录、计算方法、时间戳、待扫描权限</t>
  </si>
  <si>
    <t>待扫描备份日期目录当天日期计算</t>
  </si>
  <si>
    <t>接收待扫描备份日期目录当天日期计算指令</t>
  </si>
  <si>
    <t>待扫描备份日期目录当天日期计算请求数据</t>
  </si>
  <si>
    <t>待扫描模板、创建时间、待扫描日志、待扫描数据量、相关事件</t>
  </si>
  <si>
    <t>待扫描备份日期目录当天日期计算记录</t>
  </si>
  <si>
    <t>待扫描日志、待扫描归档、待扫描通知</t>
  </si>
  <si>
    <t>返回待扫描备份日期目录当天日期计算结果</t>
  </si>
  <si>
    <t>待扫描备份日期目录当天日期计算记录插入</t>
  </si>
  <si>
    <t>待扫描数据量、时间戳、待扫描通知</t>
  </si>
  <si>
    <t>待扫描备份日期目录隔天冗余日期计算</t>
  </si>
  <si>
    <t>接收待扫描备份日期目录隔天冗余日期计算指令</t>
  </si>
  <si>
    <t>待扫描备份日期目录隔天冗余日期计算请求数据</t>
  </si>
  <si>
    <t>待扫描时间、修改时间、实际日期、待扫描匹配、事件记录</t>
  </si>
  <si>
    <t>待扫描备份日期目录隔天冗余日期计算记录</t>
  </si>
  <si>
    <t>事件记录、待扫描时间、待扫描匹配、日历类型</t>
  </si>
  <si>
    <t>返回待扫描备份日期目录隔天冗余日期计算结果</t>
  </si>
  <si>
    <t>待扫描备份日期目录隔天冗余日期计算记录插入</t>
  </si>
  <si>
    <t>计算方法、反馈机制、日历类型、待扫描通知、日期范围</t>
  </si>
  <si>
    <t>所属日期待汇总文件名清洗</t>
  </si>
  <si>
    <t>所属日期待汇总文件名清洗规则新增</t>
  </si>
  <si>
    <t>接收所属日期待汇总文件名清洗规则新增指令</t>
  </si>
  <si>
    <t>所属日期待汇总文件名清洗规则新增请求数据</t>
  </si>
  <si>
    <t>文件名清洗监控、文件名清洗确认、文件名清洗处理、文件名清洗统计、文件名清洗清洗</t>
  </si>
  <si>
    <t>新增所属日期待汇总文件名清洗规则信息</t>
  </si>
  <si>
    <t>所属日期待汇总文件名清洗规则新增记录</t>
  </si>
  <si>
    <t>备份状态、文件名清洗进度、记录数量、数据质量、数据大小</t>
  </si>
  <si>
    <t>返回所属日期待汇总文件名清洗规则新增结果</t>
  </si>
  <si>
    <t>所属日期待汇总文件名清洗规则新增记录插入</t>
  </si>
  <si>
    <t>文件名清洗数据量、文件名清洗任务ID、文件名清洗确认</t>
  </si>
  <si>
    <t>所属日期待汇总文件名清洗规则删除</t>
  </si>
  <si>
    <t>接收所属日期待汇总文件名清洗规则删除指令</t>
  </si>
  <si>
    <t>所属日期待汇总文件名清洗规则删除请求数据</t>
  </si>
  <si>
    <t>影响因素、统计信息、访问权限、记录数量、文件名清洗归档</t>
  </si>
  <si>
    <t>删除所属日期待汇总文件名清洗规则</t>
  </si>
  <si>
    <t>所属日期待汇总文件名清洗规则删除记录</t>
  </si>
  <si>
    <t>文件名清洗接口、预警机制、文件名清洗数据量、影响因素</t>
  </si>
  <si>
    <t>返回所属日期待汇总文件名清洗规则删除结果</t>
  </si>
  <si>
    <t>所属日期待汇总文件名清洗规则删除记录插入</t>
  </si>
  <si>
    <t>文件名清洗审核、文件名清洗进度、文件名清洗日志、文件名清洗接口、数据来源</t>
  </si>
  <si>
    <t>所属日期待汇总文件名清洗规则修改</t>
  </si>
  <si>
    <t>接收所属日期待汇总文件名清洗规则修改指令</t>
  </si>
  <si>
    <t>所属日期待汇总文件名清洗规则修改请求数据</t>
  </si>
  <si>
    <t>文件名清洗时间、处理状态、文件名清洗模板</t>
  </si>
  <si>
    <t>修改所属日期待汇总文件名清洗规则</t>
  </si>
  <si>
    <t>所属日期待汇总文件名清洗规则修改记录</t>
  </si>
  <si>
    <t>文件名清洗状态、数据完整性、文件名清洗日志、文件名清洗任务ID、文件名清洗权限</t>
  </si>
  <si>
    <t>返回所属日期待汇总文件名清洗规则修改结果</t>
  </si>
  <si>
    <t>所属日期待汇总文件名清洗规则修改记录插入</t>
  </si>
  <si>
    <t>监控工具、文件名清洗状态、记录数量</t>
  </si>
  <si>
    <t>所属日期待汇总文件名清洗规则查询</t>
  </si>
  <si>
    <t>接收所属日期待汇总文件名清洗规则查询指令</t>
  </si>
  <si>
    <t>所属日期待汇总文件名清洗规则查询请求数据</t>
  </si>
  <si>
    <t>文件名清洗模板、数据类型、文件名清洗监控、文件名清洗通知、文件名清洗策略</t>
  </si>
  <si>
    <t>查询获取所属日期待汇总文件名清洗规则</t>
  </si>
  <si>
    <t>所属日期待汇总文件名清洗规则查询记录</t>
  </si>
  <si>
    <t>文件名清洗处理、文件名清洗结果、文件名清洗归档</t>
  </si>
  <si>
    <t>返回所属日期待汇总文件名清洗规则查询结果</t>
  </si>
  <si>
    <t>所属日期待汇总文件名清洗规则查询记录插入</t>
  </si>
  <si>
    <t>文件名清洗进度、文件名清洗策略、数据大小、文件名清洗数据量、文件名清洗日志</t>
  </si>
  <si>
    <t>所属日期文件分类策略</t>
  </si>
  <si>
    <t>所属日期文件分类策略新增</t>
  </si>
  <si>
    <t>接收所属日期文件分类策略新增指令</t>
  </si>
  <si>
    <t>所属日期文件分类策略新增请求数据</t>
  </si>
  <si>
    <t>文件分类结果、文件类型、写入权限</t>
  </si>
  <si>
    <t>新增所属日期文件分类策略信息</t>
  </si>
  <si>
    <t>所属日期文件分类策略新增记录</t>
  </si>
  <si>
    <t>文件分类进度、写入权限、文件分类数据量、修改时间、文件分类归档</t>
  </si>
  <si>
    <t>返回所属日期文件分类策略新增结果</t>
  </si>
  <si>
    <t>所属日期文件分类策略新增记录插入</t>
  </si>
  <si>
    <t>文件分类统计、共享状态、文件分类数据量、文件分类日志、文件分类状态</t>
  </si>
  <si>
    <t>所属日期文件分类策略删除</t>
  </si>
  <si>
    <t>接收所属日期文件分类策略删除指令</t>
  </si>
  <si>
    <t>所属日期文件分类策略删除请求数据</t>
  </si>
  <si>
    <t>读取权限、版本号、内容摘要、文件分类统计</t>
  </si>
  <si>
    <t>删除所属日期文件分类策略</t>
  </si>
  <si>
    <t>所属日期文件分类策略删除记录</t>
  </si>
  <si>
    <t>关联文件、内容摘要、文件分类审核、文件分类数据量</t>
  </si>
  <si>
    <t>返回所属日期文件分类策略删除结果</t>
  </si>
  <si>
    <t>所属日期文件分类策略删除记录插入</t>
  </si>
  <si>
    <t>内容摘要、修改时间、文件分类匹配、文件分类策略、存储路径</t>
  </si>
  <si>
    <t>所属日期文件分类策略修改</t>
  </si>
  <si>
    <t>接收所属日期文件分类策略修改指令</t>
  </si>
  <si>
    <t>所属日期文件分类策略修改请求数据</t>
  </si>
  <si>
    <t>文件分类时间、加密状态、备份状态、文件分类处理</t>
  </si>
  <si>
    <t>修改所属日期文件分类策略</t>
  </si>
  <si>
    <t>所属日期文件分类策略修改记录</t>
  </si>
  <si>
    <t>共享状态、加密状态、文件分类进度</t>
  </si>
  <si>
    <t>返回所属日期文件分类策略修改结果</t>
  </si>
  <si>
    <t>所属日期文件分类策略修改记录插入</t>
  </si>
  <si>
    <t>关联文件、文件分类进度、存储路径、文件分类匹配、修改时间</t>
  </si>
  <si>
    <t>所属日期文件分类策略查询</t>
  </si>
  <si>
    <t>接收所属日期文件分类策略查询指令</t>
  </si>
  <si>
    <t>所属日期文件分类策略查询请求数据</t>
  </si>
  <si>
    <t>文件分类任务ID、文件分类审核、存储路径</t>
  </si>
  <si>
    <t>查询获取所属日期文件分类策略</t>
  </si>
  <si>
    <t>所属日期文件分类策略查询记录</t>
  </si>
  <si>
    <t>文件分类通知、文件分类匹配、文件分类归档</t>
  </si>
  <si>
    <t>返回所属日期文件分类策略查询结果</t>
  </si>
  <si>
    <t>所属日期文件分类策略查询记录插入</t>
  </si>
  <si>
    <t>文件类型、文件分类策略、分类信息、权限设置、文件分类统计</t>
  </si>
  <si>
    <t>gz及sgn文件数量分类汇总</t>
  </si>
  <si>
    <t>gz及sgn文件数量分类任务启停</t>
  </si>
  <si>
    <t>接收gz及sgn文件数量分类任务启停指令</t>
  </si>
  <si>
    <t>gz及sgn文件数量分类任务启停请求数据</t>
  </si>
  <si>
    <t>修改时间、校验和、分类汇总监控、共享状态</t>
  </si>
  <si>
    <t>gz及sgn文件数量分类任务启停记录</t>
  </si>
  <si>
    <t>分类汇总策略、分类汇总模板、分类汇总统计、加密状态、备份状态</t>
  </si>
  <si>
    <t>返回gz及sgn文件数量分类任务启停结果</t>
  </si>
  <si>
    <t>gz及sgn文件数量分类任务启停记录插入</t>
  </si>
  <si>
    <t>内容摘要、写入权限、处理状态、分类汇总通知</t>
  </si>
  <si>
    <t>gz及sgn文件数量分类gz汇总</t>
  </si>
  <si>
    <t>接收gz及sgn文件数量分类gz汇总指令</t>
  </si>
  <si>
    <t>gz及sgn文件数量分类gz汇总请求数据</t>
  </si>
  <si>
    <t>备份状态、权限设置、关联文件</t>
  </si>
  <si>
    <t>gz及sgn文件数量分类gz汇总记录</t>
  </si>
  <si>
    <t>备份状态、文件大小、分类汇总数据量</t>
  </si>
  <si>
    <t>返回gz及sgn文件数量分类gz汇总结果</t>
  </si>
  <si>
    <t>gz及sgn文件数量分类gz汇总记录插入</t>
  </si>
  <si>
    <t>写入权限、分类汇总策略、分类汇总审核</t>
  </si>
  <si>
    <t>gz及sgn文件数量分类sgn汇总</t>
  </si>
  <si>
    <t>接收gz及sgn文件数量分类sgn汇总指令</t>
  </si>
  <si>
    <t>gz及sgn文件数量分类sgn汇总请求数据</t>
  </si>
  <si>
    <t>分类汇总接口、关联文件、加密状态、分类汇总模板</t>
  </si>
  <si>
    <t>gz及sgn文件数量分类sgn汇总记录</t>
  </si>
  <si>
    <t>分类汇总日志、校验和、共享状态</t>
  </si>
  <si>
    <t>返回gz及sgn文件数量分类sgn汇总结果</t>
  </si>
  <si>
    <t>gz及sgn文件数量分类sgn汇总记录插入</t>
  </si>
  <si>
    <t>分类汇总处理、分类汇总统计、分类汇总数据量、分类汇总匹配、分类汇总通知</t>
  </si>
  <si>
    <t>gz及sgn文件数量分类其他汇总</t>
  </si>
  <si>
    <t>接收gz及sgn文件数量分类其他汇总指令</t>
  </si>
  <si>
    <t>gz及sgn文件数量分类其他汇总请求数据</t>
  </si>
  <si>
    <t>分类信息、校验和、分类汇总日志</t>
  </si>
  <si>
    <t>gz及sgn文件数量分类其他汇总记录</t>
  </si>
  <si>
    <t>处理状态、分类汇总策略、文件大小、存储路径</t>
  </si>
  <si>
    <t>返回gz及sgn文件数量分类其他汇总结果</t>
  </si>
  <si>
    <t>gz及sgn文件数量分类其他汇总记录插入</t>
  </si>
  <si>
    <t>分类汇总清洗、文件大小、分类汇总状态、校验和</t>
  </si>
  <si>
    <t>每日接收数据量及文件数量汇总文件生成</t>
  </si>
  <si>
    <t>每日接收数据量及文件数量汇总数据提取</t>
  </si>
  <si>
    <t>接收每日接收数据量及文件数量汇总数据提取指令</t>
  </si>
  <si>
    <t>每日接收数据量及文件数量汇总数据提取请求数据</t>
  </si>
  <si>
    <t>访问权限、统计信息、接收汇总结果</t>
  </si>
  <si>
    <t>每日接收数据量及文件数量汇总数据提取记录</t>
  </si>
  <si>
    <t>反馈机制、接收汇总监控、接收汇总接口、访问权限、接收汇总匹配</t>
  </si>
  <si>
    <t>返回每日接收数据量及文件数量汇总数据提取结果</t>
  </si>
  <si>
    <t>每日接收数据量及文件数量汇总数据提取记录插入</t>
  </si>
  <si>
    <t>频率、接收数量、接收状态、反馈机制、接收汇总日志</t>
  </si>
  <si>
    <t>每日接收数据量及文件数量汇总属性查询</t>
  </si>
  <si>
    <t>接收每日接收数据量及文件数量汇总属性查询指令</t>
  </si>
  <si>
    <t>每日接收数据量及文件数量汇总属性查询请求数据</t>
  </si>
  <si>
    <t>接收汇总日志、接收汇总确认、接收时间</t>
  </si>
  <si>
    <t>每日接收数据量及文件数量汇总属性查询记录</t>
  </si>
  <si>
    <t>处理时间、反馈机制、接收汇总监控、数据完整性</t>
  </si>
  <si>
    <t>返回每日接收数据量及文件数量汇总属性查询结果</t>
  </si>
  <si>
    <t>每日接收数据量及文件数量汇总属性查询记录插入</t>
  </si>
  <si>
    <t>接收汇总监控、接收数量、数据完整性、接收汇总确认</t>
  </si>
  <si>
    <t>接收每日接收数据量及文件数量汇总文件生成指令</t>
  </si>
  <si>
    <t>每日接收数据量及文件数量汇总文件生成请求数据</t>
  </si>
  <si>
    <t>数据来源、访问权限、接收汇总状态、接收方式、监控工具</t>
  </si>
  <si>
    <t>每日接收数据量及文件数量汇总文件生成记录</t>
  </si>
  <si>
    <t>访问权限、接收状态、接收汇总统计、接收汇总匹配、接收汇总日志</t>
  </si>
  <si>
    <t>返回每日接收数据量及文件数量汇总文件生成结果</t>
  </si>
  <si>
    <t>每日接收数据量及文件数量汇总文件生成记录插入</t>
  </si>
  <si>
    <t>数据来源、接收汇总接口、接收方式、接收状态</t>
  </si>
  <si>
    <t>每日接收数据量及文件数量汇总错误信息清除</t>
  </si>
  <si>
    <t>接收每日接收数据量及文件数量汇总错误信息清除指令</t>
  </si>
  <si>
    <t>每日接收数据量及文件数量汇总错误信息清除请求数据</t>
  </si>
  <si>
    <t>关联数据、接收汇总模板、数据完整性、处理时间、接收汇总归档</t>
  </si>
  <si>
    <t>每日接收数据量及文件数量汇总错误信息清除记录</t>
  </si>
  <si>
    <t>监控工具、数据格式、接收数量、接收汇总日志、处理时间</t>
  </si>
  <si>
    <t>返回每日接收数据量及文件数量汇总错误信息清除结果</t>
  </si>
  <si>
    <t>每日接收数据量及文件数量汇总错误信息清除记录插入</t>
  </si>
  <si>
    <t>监控工具、接收汇总归档、接收汇总清洗、接收数量、接收汇总处理</t>
  </si>
  <si>
    <t>双集群文件列表对比</t>
  </si>
  <si>
    <t>双集群文件列表对比规则新增</t>
  </si>
  <si>
    <t>接收双集群文件列表对比规则新增指令</t>
  </si>
  <si>
    <t>双集群文件列表对比规则新增请求数据</t>
  </si>
  <si>
    <t>双集群对比结果、双集群对比接口、成功率</t>
  </si>
  <si>
    <t>新增双集群文件列表对比规则信息</t>
  </si>
  <si>
    <t>双集群文件列表对比规则新增记录</t>
  </si>
  <si>
    <t>关联数据、双集群对比接口、双集群对比处理、双集群对比结果</t>
  </si>
  <si>
    <t>返回双集群文件列表对比规则新增结果</t>
  </si>
  <si>
    <t>双集群文件列表对比规则新增记录插入</t>
  </si>
  <si>
    <t>访问权限、监控工具、关联数据、双集群对比监控、统计信息</t>
  </si>
  <si>
    <t>双集群文件列表对比规则删除</t>
  </si>
  <si>
    <t>接收双集群文件列表对比规则删除指令</t>
  </si>
  <si>
    <t>双集群文件列表对比规则删除请求数据</t>
  </si>
  <si>
    <t>数据来源、双集群对比确认、双集群对比清洗、目标量</t>
  </si>
  <si>
    <t>删除双集群文件列表对比规则</t>
  </si>
  <si>
    <t>双集群文件列表对比规则删除记录</t>
  </si>
  <si>
    <t>双集群对比结果、双集群对比匹配、双集群对比接口、双集群对比任务ID、记录日志</t>
  </si>
  <si>
    <t>返回双集群文件列表对比规则删除结果</t>
  </si>
  <si>
    <t>双集群文件列表对比规则删除记录插入</t>
  </si>
  <si>
    <t>双集群对比数据量、监控工具、数据格式、数据完整性、接收时间</t>
  </si>
  <si>
    <t>双集群文件列表对比规则修改</t>
  </si>
  <si>
    <t>接收双集群文件列表对比规则修改指令</t>
  </si>
  <si>
    <t>双集群文件列表对比规则修改请求数据</t>
  </si>
  <si>
    <t>双集群对比时间、反馈机制、记录日志、双集群对比权限</t>
  </si>
  <si>
    <t>修改双集群文件列表对比规则</t>
  </si>
  <si>
    <t>双集群文件列表对比规则修改记录</t>
  </si>
  <si>
    <t>双集群对比进度、双集群对比匹配、接收方式、双集群对比日志</t>
  </si>
  <si>
    <t>返回双集群文件列表对比规则修改结果</t>
  </si>
  <si>
    <t>双集群文件列表对比规则修改记录插入</t>
  </si>
  <si>
    <t>双集群对比任务ID、双集群对比审核、双集群对比日志、目标量、双集群对比状态</t>
  </si>
  <si>
    <t>双集群文件列表对比规则查询</t>
  </si>
  <si>
    <t>接收双集群文件列表对比规则查询指令</t>
  </si>
  <si>
    <t>双集群文件列表对比规则查询请求数据</t>
  </si>
  <si>
    <t>双集群对比处理、双集群对比通知、接收状态</t>
  </si>
  <si>
    <t>查询获取双集群文件列表对比规则</t>
  </si>
  <si>
    <t>双集群文件列表对比规则查询记录</t>
  </si>
  <si>
    <t>双集群对比模板、双集群对比进度、双集群对比处理、双集群对比监控、频率</t>
  </si>
  <si>
    <t>返回双集群文件列表对比规则查询结果</t>
  </si>
  <si>
    <t>双集群文件列表对比规则查询记录插入</t>
  </si>
  <si>
    <t>双集群对比结果、双集群对比策略、双集群对比时间</t>
  </si>
  <si>
    <t>双边未匹配文件列表提取</t>
  </si>
  <si>
    <t>双边未匹配文件列表数据提取</t>
  </si>
  <si>
    <t>接收双边未匹配文件列表数据提取指令</t>
  </si>
  <si>
    <t>双边未匹配文件列表数据提取请求数据</t>
  </si>
  <si>
    <t>接收时间、未匹配统计、未匹配匹配、访问权限</t>
  </si>
  <si>
    <t>双边未匹配文件列表数据提取记录</t>
  </si>
  <si>
    <t>未匹配模板、未匹配记录、接收方式、接收数量</t>
  </si>
  <si>
    <t>返回双边未匹配文件列表数据提取结果</t>
  </si>
  <si>
    <t>双边未匹配文件列表数据提取记录插入</t>
  </si>
  <si>
    <t>接收数量、未匹配模板、未匹配通知、接收时间、记录日志</t>
  </si>
  <si>
    <t>双边未匹配文件列表数据核验</t>
  </si>
  <si>
    <t>接收双边未匹配文件列表数据核验指令</t>
  </si>
  <si>
    <t>双边未匹配文件列表数据核验请求数据</t>
  </si>
  <si>
    <t>未匹配策略、未匹配处理、未匹配状态、未匹配确认、错误处理</t>
  </si>
  <si>
    <t>双边未匹配文件列表数据核验记录</t>
  </si>
  <si>
    <t>未匹配确认、接收数量、未匹配策略、访问权限、未匹配接口</t>
  </si>
  <si>
    <t>返回双边未匹配文件列表数据核验结果</t>
  </si>
  <si>
    <t>双边未匹配文件列表数据核验记录插入</t>
  </si>
  <si>
    <t>数据格式、数据完整性、未匹配模板、接收方式、未匹配清洗</t>
  </si>
  <si>
    <t>双边未匹配文件列表数据识别</t>
  </si>
  <si>
    <t>接收双边未匹配文件列表数据识别指令</t>
  </si>
  <si>
    <t>双边未匹配文件列表数据识别请求数据</t>
  </si>
  <si>
    <t>关联数据、未匹配通知、未匹配权限、未匹配记录、数据完整性</t>
  </si>
  <si>
    <t>双边未匹配文件列表数据识别记录</t>
  </si>
  <si>
    <t>未匹配统计、未匹配确认、接收数量</t>
  </si>
  <si>
    <t>返回双边未匹配文件列表数据识别结果</t>
  </si>
  <si>
    <t>双边未匹配文件列表数据识别记录插入</t>
  </si>
  <si>
    <t>未匹配时间、未匹配处理、监控工具</t>
  </si>
  <si>
    <t>双边未匹配文件分类策略</t>
  </si>
  <si>
    <t>双边未匹配文件分类策略新增</t>
  </si>
  <si>
    <t>接收双边未匹配文件分类策略新增指令</t>
  </si>
  <si>
    <t>双边未匹配文件分类策略新增请求数据</t>
  </si>
  <si>
    <t>未匹配分类接口、统计信息、处理状态、反馈机制</t>
  </si>
  <si>
    <t>新增双边未匹配文件分类策略信息</t>
  </si>
  <si>
    <t>双边未匹配文件分类策略新增记录</t>
  </si>
  <si>
    <t>未匹配分类清洗、未匹配分类匹配、处理状态、日志记录</t>
  </si>
  <si>
    <t>返回双边未匹配文件分类策略新增结果</t>
  </si>
  <si>
    <t>双边未匹配文件分类策略新增记录插入</t>
  </si>
  <si>
    <t>未匹配分类处理、影响因素、关联数据</t>
  </si>
  <si>
    <t>双边未匹配文件分类策略删除</t>
  </si>
  <si>
    <t>接收双边未匹配文件分类策略删除指令</t>
  </si>
  <si>
    <t>双边未匹配文件分类策略删除请求数据</t>
  </si>
  <si>
    <t>未匹配分类监控、过期状态、未匹配分类审核、关联数据</t>
  </si>
  <si>
    <t>删除双边未匹配文件分类策略</t>
  </si>
  <si>
    <t>双边未匹配文件分类策略删除记录</t>
  </si>
  <si>
    <t>未匹配分类日志、关联数据、未匹配分类监控、预警级别、未匹配分类归档</t>
  </si>
  <si>
    <t>返回双边未匹配文件分类策略删除结果</t>
  </si>
  <si>
    <t>双边未匹配文件分类策略删除记录插入</t>
  </si>
  <si>
    <t>未匹配分类数据量、任务进度、事务管理</t>
  </si>
  <si>
    <t>双边未匹配文件分类策略修改</t>
  </si>
  <si>
    <t>接收双边未匹配文件分类策略修改指令</t>
  </si>
  <si>
    <t>双边未匹配文件分类策略修改请求数据</t>
  </si>
  <si>
    <t>维护记录、未匹配分类通知、过期状态、未匹配分类确认</t>
  </si>
  <si>
    <t>修改双边未匹配文件分类策略</t>
  </si>
  <si>
    <t>双边未匹配文件分类策略修改记录</t>
  </si>
  <si>
    <t>未匹配分类权限、未匹配分类统计、未匹配分类时间、未匹配分类通知、维护记录</t>
  </si>
  <si>
    <t>返回双边未匹配文件分类策略修改结果</t>
  </si>
  <si>
    <t>双边未匹配文件分类策略修改记录插入</t>
  </si>
  <si>
    <t>未匹配分类清洗、未匹配分类数据量、未匹配分类接口</t>
  </si>
  <si>
    <t>双边未匹配文件分类策略查询</t>
  </si>
  <si>
    <t>接收双边未匹配文件分类策略查询指令</t>
  </si>
  <si>
    <t>双边未匹配文件分类策略查询请求数据</t>
  </si>
  <si>
    <t>状态转换、未匹配分类时间、未匹配分类状态、未匹配分类归档</t>
  </si>
  <si>
    <t>查询获取双边未匹配文件分类策略</t>
  </si>
  <si>
    <t>双边未匹配文件分类策略查询记录</t>
  </si>
  <si>
    <t>未匹配分类记录、维护记录、未匹配分类数据量、健康检查、错误代码</t>
  </si>
  <si>
    <t>返回双边未匹配文件分类策略查询结果</t>
  </si>
  <si>
    <t>双边未匹配文件分类策略查询记录插入</t>
  </si>
  <si>
    <t>未匹配分类接口、健康检查、未匹配分类模板</t>
  </si>
  <si>
    <t>双边未匹配文件分类汇总</t>
  </si>
  <si>
    <t>双边未匹配文件分类任务启停</t>
  </si>
  <si>
    <t>接收双边未匹配文件分类任务启停指令</t>
  </si>
  <si>
    <t>双边未匹配文件分类任务启停请求数据</t>
  </si>
  <si>
    <t>时间范围、监控频率、时长计算、未匹配汇总清洗</t>
  </si>
  <si>
    <t>双边未匹配文件分类任务启停记录</t>
  </si>
  <si>
    <t>未匹配汇总确认、实际时间、未匹配汇总数据量</t>
  </si>
  <si>
    <t>返回双边未匹配文件分类任务启停结果</t>
  </si>
  <si>
    <t>双边未匹配文件分类任务启停记录插入</t>
  </si>
  <si>
    <t>处理时间、未匹配汇总权限、未匹配汇总统计、未匹配汇总确认</t>
  </si>
  <si>
    <t>双边未匹配文件分类gz汇总</t>
  </si>
  <si>
    <t>接收双边未匹配文件分类gz汇总指令</t>
  </si>
  <si>
    <t>双边未匹配文件分类gz汇总请求数据</t>
  </si>
  <si>
    <t>计时器状态、未匹配汇总接口、处理时间、未匹配汇总归档、过期时间</t>
  </si>
  <si>
    <t>双边未匹配文件分类gz汇总记录</t>
  </si>
  <si>
    <t>时间格式、未匹配汇总进度、未匹配汇总权限</t>
  </si>
  <si>
    <t>返回双边未匹配文件分类gz汇总结果</t>
  </si>
  <si>
    <t>双边未匹配文件分类gz汇总记录插入</t>
  </si>
  <si>
    <t>反馈机制、过期时间、重要性</t>
  </si>
  <si>
    <t>双边未匹配文件分类sgn汇总</t>
  </si>
  <si>
    <t>接收双边未匹配文件分类sgn汇总指令</t>
  </si>
  <si>
    <t>双边未匹配文件分类sgn汇总请求数据</t>
  </si>
  <si>
    <t>未匹配汇总通知、过期时间、计时器状态、未匹配汇总确认</t>
  </si>
  <si>
    <t>双边未匹配文件分类sgn汇总记录</t>
  </si>
  <si>
    <t>关联事件、未匹配汇总状态、未匹配汇总处理、时间估算、未匹配汇总日志</t>
  </si>
  <si>
    <t>返回双边未匹配文件分类sgn汇总结果</t>
  </si>
  <si>
    <t>双边未匹配文件分类sgn汇总记录插入</t>
  </si>
  <si>
    <t>时间范围、未匹配汇总进度、实际时间</t>
  </si>
  <si>
    <t>双边未匹配文件分类其他汇总</t>
  </si>
  <si>
    <t>接收双边未匹配文件分类其他汇总指令</t>
  </si>
  <si>
    <t>双边未匹配文件分类其他汇总请求数据</t>
  </si>
  <si>
    <t>处理时间、未匹配汇总统计、未匹配汇总接口、计时器状态</t>
  </si>
  <si>
    <t>双边未匹配文件分类其他汇总记录</t>
  </si>
  <si>
    <t>未匹配汇总处理、过期时间、未匹配汇总进度</t>
  </si>
  <si>
    <t>返回双边未匹配文件分类其他汇总结果</t>
  </si>
  <si>
    <t>双边未匹配文件分类其他汇总记录插入</t>
  </si>
  <si>
    <t>计划时间、未匹配汇总统计、时间格式、未匹配汇总归档、未匹配汇总记录</t>
  </si>
  <si>
    <t>每日遗漏文件主动获取数据量及文件数量汇总文件生成</t>
  </si>
  <si>
    <t>每日遗漏文件主动获取数据量及文件数量汇总数据提取</t>
  </si>
  <si>
    <t>接收每日遗漏文件主动获取数据量及文件数量汇总数据提取指令</t>
  </si>
  <si>
    <t>每日遗漏文件主动获取数据量及文件数量汇总数据提取请求数据</t>
  </si>
  <si>
    <t>相关文档、状态、遗漏汇总状态、结束时间、资源需求</t>
  </si>
  <si>
    <t>每日遗漏文件主动获取数据量及文件数量汇总数据提取记录</t>
  </si>
  <si>
    <t>流程图、遗漏汇总任务ID、目标设置、遗漏汇总通知</t>
  </si>
  <si>
    <t>返回每日遗漏文件主动获取数据量及文件数量汇总数据提取结果</t>
  </si>
  <si>
    <t>每日遗漏文件主动获取数据量及文件数量汇总数据提取记录插入</t>
  </si>
  <si>
    <t>遗漏汇总记录、状态、遗漏汇总统计</t>
  </si>
  <si>
    <t>每日遗漏文件主动获取数据量及文件数量汇总属性查询</t>
  </si>
  <si>
    <t>接收每日遗漏文件主动获取数据量及文件数量汇总属性查询指令</t>
  </si>
  <si>
    <t>每日遗漏文件主动获取数据量及文件数量汇总属性查询请求数据</t>
  </si>
  <si>
    <t>状态、优化建议、监控工具</t>
  </si>
  <si>
    <t>每日遗漏文件主动获取数据量及文件数量汇总属性查询记录</t>
  </si>
  <si>
    <t>遗漏汇总处理、目标设置、遗漏汇总监控、遗漏汇总任务ID、反馈机制</t>
  </si>
  <si>
    <t>返回每日遗漏文件主动获取数据量及文件数量汇总属性查询结果</t>
  </si>
  <si>
    <t>每日遗漏文件主动获取数据量及文件数量汇总属性查询记录插入</t>
  </si>
  <si>
    <t>遗漏汇总进度、遗漏汇总匹配、相关文档、遗漏汇总日志、反馈机制</t>
  </si>
  <si>
    <t>接收每日遗漏文件主动获取数据量及文件数量汇总文件生成指令</t>
  </si>
  <si>
    <t>每日遗漏文件主动获取数据量及文件数量汇总文件生成请求数据</t>
  </si>
  <si>
    <t>遗漏汇总数据量、流程名称、遗漏汇总状态、监控工具</t>
  </si>
  <si>
    <t>每日遗漏文件主动获取数据量及文件数量汇总文件生成记录</t>
  </si>
  <si>
    <t>遗漏汇总状态、目标设置、遗漏汇总进度</t>
  </si>
  <si>
    <t>返回每日遗漏文件主动获取数据量及文件数量汇总文件生成结果</t>
  </si>
  <si>
    <t>每日遗漏文件主动获取数据量及文件数量汇总文件生成记录插入</t>
  </si>
  <si>
    <t>流程图、遗漏汇总归档、遗漏汇总记录</t>
  </si>
  <si>
    <t>每日遗漏文件主动获取数据量及文件数量汇总错误信息清除</t>
  </si>
  <si>
    <t>接收每日遗漏文件主动获取数据量及文件数量汇总错误信息清除指令</t>
  </si>
  <si>
    <t>每日遗漏文件主动获取数据量及文件数量汇总错误信息清除请求数据</t>
  </si>
  <si>
    <t>影响因素、负责人、起始时间</t>
  </si>
  <si>
    <t>每日遗漏文件主动获取数据量及文件数量汇总错误信息清除记录</t>
  </si>
  <si>
    <t>负责人、优化建议、计算方法、遗漏汇总模板、变更历史</t>
  </si>
  <si>
    <t>返回每日遗漏文件主动获取数据量及文件数量汇总错误信息清除结果</t>
  </si>
  <si>
    <t>每日遗漏文件主动获取数据量及文件数量汇总错误信息清除记录插入</t>
  </si>
  <si>
    <t>计算方法、流程图、遗漏汇总通知</t>
  </si>
  <si>
    <t>源文件上报完毕标记提取</t>
  </si>
  <si>
    <t>源文件上报完毕标记数据提取</t>
  </si>
  <si>
    <t>接收源文件上报完毕标记数据提取指令</t>
  </si>
  <si>
    <t>源文件上报完毕标记数据提取请求数据</t>
  </si>
  <si>
    <t>异常类型、影响范围、标记提取通知、标记提取状态、监控工具</t>
  </si>
  <si>
    <t>源文件上报完毕标记数据提取记录</t>
  </si>
  <si>
    <t>标记提取时间、标记提取统计、描述信息</t>
  </si>
  <si>
    <t>返回源文件上报完毕标记数据提取结果</t>
  </si>
  <si>
    <t>源文件上报完毕标记数据提取记录插入</t>
  </si>
  <si>
    <t>标记提取清洗、异常类型、标记提取日志、标记提取审核</t>
  </si>
  <si>
    <t>源文件上报完毕标记数据核验</t>
  </si>
  <si>
    <t>接收源文件上报完毕标记数据核验指令</t>
  </si>
  <si>
    <t>源文件上报完毕标记数据核验请求数据</t>
  </si>
  <si>
    <t>描述信息、处理状态、统计分析、记录保存、标记提取数据量</t>
  </si>
  <si>
    <t>源文件上报完毕标记数据核验记录</t>
  </si>
  <si>
    <t>处理状态、描述信息、标记提取审核</t>
  </si>
  <si>
    <t>返回源文件上报完毕标记数据核验结果</t>
  </si>
  <si>
    <t>源文件上报完毕标记数据核验记录插入</t>
  </si>
  <si>
    <t>处理时间、标记提取统计、统计分析</t>
  </si>
  <si>
    <t>源文件上报完毕标记数据识别</t>
  </si>
  <si>
    <t>接收源文件上报完毕标记数据识别指令</t>
  </si>
  <si>
    <t>源文件上报完毕标记数据识别请求数据</t>
  </si>
  <si>
    <t>关联事件、监控工具、异常类型</t>
  </si>
  <si>
    <t>源文件上报完毕标记数据识别记录</t>
  </si>
  <si>
    <t>标记提取日志、标记提取结果、处理流程、反馈机制、解决方案</t>
  </si>
  <si>
    <t>返回源文件上报完毕标记数据识别结果</t>
  </si>
  <si>
    <t>源文件上报完毕标记数据识别记录插入</t>
  </si>
  <si>
    <t>复发频率、标记提取接口、标记提取任务ID、标记提取结果</t>
  </si>
  <si>
    <t>源文件上报完毕数量分类汇总</t>
  </si>
  <si>
    <t>源文件上报完毕数量分类任务启停</t>
  </si>
  <si>
    <t>接收源文件上报完毕数量分类任务启停指令</t>
  </si>
  <si>
    <t>源文件上报完毕数量分类任务启停请求数据</t>
  </si>
  <si>
    <t>数量汇总处理、备份状态、数量汇总审核</t>
  </si>
  <si>
    <t>源文件上报完毕数量分类任务启停记录</t>
  </si>
  <si>
    <t>文件大小、数量汇总日志、数量汇总时间</t>
  </si>
  <si>
    <t>返回源文件上报完毕数量分类任务启停结果</t>
  </si>
  <si>
    <t>源文件上报完毕数量分类任务启停记录插入</t>
  </si>
  <si>
    <t>数量汇总匹配、备份状态、校验和、数量汇总处理</t>
  </si>
  <si>
    <t>源文件上报完毕数量分类gz汇总</t>
  </si>
  <si>
    <t>接收源文件上报完毕数量分类gz汇总指令</t>
  </si>
  <si>
    <t>源文件上报完毕数量分类gz汇总请求数据</t>
  </si>
  <si>
    <t>数量汇总日志、共享状态、修改时间</t>
  </si>
  <si>
    <t>源文件上报完毕数量分类gz汇总记录</t>
  </si>
  <si>
    <t>数量汇总归档、内容摘要、数量汇总时间</t>
  </si>
  <si>
    <t>返回源文件上报完毕数量分类gz汇总结果</t>
  </si>
  <si>
    <t>源文件上报完毕数量分类gz汇总记录插入</t>
  </si>
  <si>
    <t>权限设置、数量汇总进度、文件名、加密状态、校验和</t>
  </si>
  <si>
    <t>源文件上报完毕数量分类sgn汇总</t>
  </si>
  <si>
    <t>接收源文件上报完毕数量分类sgn汇总指令</t>
  </si>
  <si>
    <t>源文件上报完毕数量分类sgn汇总请求数据</t>
  </si>
  <si>
    <t>数量汇总时间、数量汇总策略、读取权限、修改时间、数量汇总权限</t>
  </si>
  <si>
    <t>源文件上报完毕数量分类sgn汇总记录</t>
  </si>
  <si>
    <t>访问记录、分类信息、写入权限</t>
  </si>
  <si>
    <t>返回源文件上报完毕数量分类sgn汇总结果</t>
  </si>
  <si>
    <t>源文件上报完毕数量分类sgn汇总记录插入</t>
  </si>
  <si>
    <t>权限设置、数量汇总清洗、数量汇总通知、数量汇总日志、读取权限</t>
  </si>
  <si>
    <t>源文件上报完毕数量分类其他汇总</t>
  </si>
  <si>
    <t>接收源文件上报完毕数量分类其他汇总指令</t>
  </si>
  <si>
    <t>源文件上报完毕数量分类其他汇总请求数据</t>
  </si>
  <si>
    <t>数量汇总权限、数量汇总监控、访问记录、读取权限、创建时间</t>
  </si>
  <si>
    <t>源文件上报完毕数量分类其他汇总记录</t>
  </si>
  <si>
    <t>数量汇总策略、文件大小、数量汇总处理</t>
  </si>
  <si>
    <t>返回源文件上报完毕数量分类其他汇总结果</t>
  </si>
  <si>
    <t>源文件上报完毕数量分类其他汇总记录插入</t>
  </si>
  <si>
    <t>数量汇总清洗、数量汇总统计、数量汇总状态、数量汇总任务ID</t>
  </si>
  <si>
    <t>每日上报数据量及文件数量汇总文件生成</t>
  </si>
  <si>
    <t>每日上报数据量及文件数量汇总数据提取</t>
  </si>
  <si>
    <t>接收每日上报数据量及文件数量汇总数据提取指令</t>
  </si>
  <si>
    <t>每日上报数据量及文件数量汇总数据提取请求数据</t>
  </si>
  <si>
    <t>上报汇总审核、上报汇总通知、上报汇总任务ID</t>
  </si>
  <si>
    <t>每日上报数据量及文件数量汇总数据提取记录</t>
  </si>
  <si>
    <t>模型评估、上报汇总结果、输入数据、匹配算法、上报汇总通知</t>
  </si>
  <si>
    <t>返回每日上报数据量及文件数量汇总数据提取结果</t>
  </si>
  <si>
    <t>每日上报数据量及文件数量汇总数据提取记录插入</t>
  </si>
  <si>
    <t>上报汇总任务ID、匹配时间、上报汇总状态</t>
  </si>
  <si>
    <t>每日上报数据量及文件数量汇总属性查询</t>
  </si>
  <si>
    <t>接收每日上报数据量及文件数量汇总属性查询指令</t>
  </si>
  <si>
    <t>每日上报数据量及文件数量汇总属性查询请求数据</t>
  </si>
  <si>
    <t>反馈机制、错误处理、目标设置</t>
  </si>
  <si>
    <t>每日上报数据量及文件数量汇总属性查询记录</t>
  </si>
  <si>
    <t>反馈机制、上报汇总模板、处理时间、模型评估、匹配时间</t>
  </si>
  <si>
    <t>返回每日上报数据量及文件数量汇总属性查询结果</t>
  </si>
  <si>
    <t>每日上报数据量及文件数量汇总属性查询记录插入</t>
  </si>
  <si>
    <t>错误处理、上报汇总时间、上报汇总接口</t>
  </si>
  <si>
    <t>接收每日上报数据量及文件数量汇总文件生成指令</t>
  </si>
  <si>
    <t>每日上报数据量及文件数量汇总文件生成请求数据</t>
  </si>
  <si>
    <t>上报汇总通知、上报汇总确认、处理时间、统计信息、上报汇总归档</t>
  </si>
  <si>
    <t>每日上报数据量及文件数量汇总文件生成记录</t>
  </si>
  <si>
    <t>计算方法、监控工具、上报汇总结果、版本号</t>
  </si>
  <si>
    <t>返回每日上报数据量及文件数量汇总文件生成结果</t>
  </si>
  <si>
    <t>每日上报数据量及文件数量汇总文件生成记录插入</t>
  </si>
  <si>
    <t>处理时间、目标设置、统计信息、上报汇总处理、上报汇总权限</t>
  </si>
  <si>
    <t>每日上报数据量及文件数量汇总错误信息清除</t>
  </si>
  <si>
    <t>接收每日上报数据量及文件数量汇总错误信息清除指令</t>
  </si>
  <si>
    <t>每日上报数据量及文件数量汇总错误信息清除请求数据</t>
  </si>
  <si>
    <t>影响因素、记录历史、上报汇总统计、上报汇总权限、上报汇总时间</t>
  </si>
  <si>
    <t>每日上报数据量及文件数量汇总错误信息清除记录</t>
  </si>
  <si>
    <t>匹配准确率、输入数据、上报汇总归档</t>
  </si>
  <si>
    <t>返回每日上报数据量及文件数量汇总错误信息清除结果</t>
  </si>
  <si>
    <t>每日上报数据量及文件数量汇总错误信息清除记录插入</t>
  </si>
  <si>
    <t>上报汇总策略、上报汇总监控、监控工具</t>
  </si>
  <si>
    <t>gz文件接收时间提取</t>
  </si>
  <si>
    <t>gz文件接收时间数据提取</t>
  </si>
  <si>
    <t>接收gz文件接收时间数据提取指令</t>
  </si>
  <si>
    <t>gz文件接收时间数据提取请求数据</t>
  </si>
  <si>
    <t>备份状态、接收时间进度、数据更新频率、数据完整性</t>
  </si>
  <si>
    <t>gz文件接收时间数据提取记录</t>
  </si>
  <si>
    <t>接收时间匹配、处理状态、接收时间接口、接收时间状态、接收时间异常</t>
  </si>
  <si>
    <t>返回gz文件接收时间数据提取结果</t>
  </si>
  <si>
    <t>gz文件接收时间数据提取记录插入</t>
  </si>
  <si>
    <t>接收时间策略、数据完整性、接收时间匹配、接收时间异常</t>
  </si>
  <si>
    <t>gz文件接收时间数据核验</t>
  </si>
  <si>
    <t>接收gz文件接收时间数据核验指令</t>
  </si>
  <si>
    <t>gz文件接收时间数据核验请求数据</t>
  </si>
  <si>
    <t>接收时间数据量、接收时间统计、关联数据、接收时间接口、版本号</t>
  </si>
  <si>
    <t>gz文件接收时间数据核验记录</t>
  </si>
  <si>
    <t>接收时间监控、接收时间记录、数据来源、接收时间清洗、记录数量</t>
  </si>
  <si>
    <t>返回gz文件接收时间数据核验结果</t>
  </si>
  <si>
    <t>gz文件接收时间数据核验记录插入</t>
  </si>
  <si>
    <t>接收时间任务ID、记录数量、接收时间归档、接收时间日志、影响因素</t>
  </si>
  <si>
    <t>gz文件接收时间数据识别</t>
  </si>
  <si>
    <t>接收gz文件接收时间数据识别指令</t>
  </si>
  <si>
    <t>gz文件接收时间数据识别请求数据</t>
  </si>
  <si>
    <t>接收时间任务ID、接收时间归档、接收时间权限</t>
  </si>
  <si>
    <t>gz文件接收时间数据识别记录</t>
  </si>
  <si>
    <t>影响因素、接收时间策略、访问权限、接收时间确认、加密状态</t>
  </si>
  <si>
    <t>返回gz文件接收时间数据识别结果</t>
  </si>
  <si>
    <t>gz文件接收时间数据识别记录插入</t>
  </si>
  <si>
    <t>版本号、接收时间归档、接收时间匹配</t>
  </si>
  <si>
    <t>gz及sgn文件接收整体全流程时间提取</t>
  </si>
  <si>
    <t>gz及sgn文件接收整体全流程时间数据提取</t>
  </si>
  <si>
    <t>接收gz及sgn文件接收整体全流程时间数据提取指令</t>
  </si>
  <si>
    <t>gz及sgn文件接收整体全流程时间数据提取请求数据</t>
  </si>
  <si>
    <t>接收全流程处理、作者、接收全流程策略、接收全流程审核</t>
  </si>
  <si>
    <t>gz及sgn文件接收整体全流程时间数据提取记录</t>
  </si>
  <si>
    <t>接收全流程审核、接收全流程数据量、适用范围、接收全流程处理</t>
  </si>
  <si>
    <t>返回gz及sgn文件接收整体全流程时间数据提取结果</t>
  </si>
  <si>
    <t>gz及sgn文件接收整体全流程时间数据提取记录插入</t>
  </si>
  <si>
    <t>接收全流程监控、接收全流程记录、接收全流程处理、内容格式</t>
  </si>
  <si>
    <t>gz及sgn文件接收整体全流程时间数据核验</t>
  </si>
  <si>
    <t>接收gz及sgn文件接收整体全流程时间数据核验指令</t>
  </si>
  <si>
    <t>gz及sgn文件接收整体全流程时间数据核验请求数据</t>
  </si>
  <si>
    <t>导入导出设置、适用范围、版本号</t>
  </si>
  <si>
    <t>gz及sgn文件接收整体全流程时间数据核验记录</t>
  </si>
  <si>
    <t>接收全流程匹配、反馈机制、接收全流程任务ID、接收全流程统计</t>
  </si>
  <si>
    <t>返回gz及sgn文件接收整体全流程时间数据核验结果</t>
  </si>
  <si>
    <t>gz及sgn文件接收整体全流程时间数据核验记录插入</t>
  </si>
  <si>
    <t>预览功能、依赖关系、接收全流程清洗</t>
  </si>
  <si>
    <t>gz及sgn文件接收整体全流程时间数据识别</t>
  </si>
  <si>
    <t>接收gz及sgn文件接收整体全流程时间数据识别指令</t>
  </si>
  <si>
    <t>gz及sgn文件接收整体全流程时间数据识别请求数据</t>
  </si>
  <si>
    <t>接收全流程监控、内容格式、目标设置、导入导出设置</t>
  </si>
  <si>
    <t>gz及sgn文件接收整体全流程时间数据识别记录</t>
  </si>
  <si>
    <t>接收全流程监控、接收全流程模板、接收全流程日志、接收全流程接口、接收全流程任务ID</t>
  </si>
  <si>
    <t>返回gz及sgn文件接收整体全流程时间数据识别结果</t>
  </si>
  <si>
    <t>gz及sgn文件接收整体全流程时间数据识别记录插入</t>
  </si>
  <si>
    <t>模板类型、接收全流程接口、接收全流程权限、接收全流程监控、接收全流程日志</t>
  </si>
  <si>
    <t>每日数据接收速度分区间统计</t>
  </si>
  <si>
    <t>每日数据接收速度分区间任务启停</t>
  </si>
  <si>
    <t>接收每日数据接收速度分区间任务启停指令</t>
  </si>
  <si>
    <t>每日数据接收速度分区间任务启停请求数据</t>
  </si>
  <si>
    <t>统计信息、监控工具、接收速度归档</t>
  </si>
  <si>
    <t>每日数据接收速度分区间任务启停记录</t>
  </si>
  <si>
    <t>接收速度统计、接收速度异常、优化建议、接收速度审核、统计信息</t>
  </si>
  <si>
    <t>返回每日数据接收速度分区间任务启停结果</t>
  </si>
  <si>
    <t>每日数据接收速度分区间任务启停记录插入</t>
  </si>
  <si>
    <t>接收速度通知、影响因素、接收速度匹配</t>
  </si>
  <si>
    <t>每日数据接收速度分区间gz大小统计</t>
  </si>
  <si>
    <t>接收每日数据接收速度分区间gz大小统计指令</t>
  </si>
  <si>
    <t>每日数据接收速度分区间gz大小统计请求数据</t>
  </si>
  <si>
    <t>输入数据、接收速度进度、负责人</t>
  </si>
  <si>
    <t>每日数据接收速度分区间gz大小统计记录</t>
  </si>
  <si>
    <t>接收速度审核、处理步骤、处理状态、接收速度监控、接收速度状态</t>
  </si>
  <si>
    <t>返回每日数据接收速度分区间gz大小统计结果</t>
  </si>
  <si>
    <t>每日数据接收速度分区间gz大小统计记录插入</t>
  </si>
  <si>
    <t>负责人、接收速度处理、资源需求、处理时间</t>
  </si>
  <si>
    <t>每日数据接收速度分区间gz接收时间统计</t>
  </si>
  <si>
    <t>接收每日数据接收速度分区间gz接收时间统计指令</t>
  </si>
  <si>
    <t>每日数据接收速度分区间gz接收时间统计请求数据</t>
  </si>
  <si>
    <t>处理类型、接收速度审核、处理状态、接收速度任务ID、接收速度接口</t>
  </si>
  <si>
    <t>每日数据接收速度分区间gz接收时间统计记录</t>
  </si>
  <si>
    <t>记录日志、接收速度匹配、审批流程</t>
  </si>
  <si>
    <t>返回每日数据接收速度分区间gz接收时间统计结果</t>
  </si>
  <si>
    <t>每日数据接收速度分区间gz接收时间统计记录插入</t>
  </si>
  <si>
    <t>接收速度模板、接收速度确认、接收速度状态、错误处理、资源需求</t>
  </si>
  <si>
    <t>每日数据接收速度分区间全流程接收时间统计</t>
  </si>
  <si>
    <t>接收每日数据接收速度分区间全流程接收时间统计指令</t>
  </si>
  <si>
    <t>每日数据接收速度分区间全流程接收时间统计请求数据</t>
  </si>
  <si>
    <t>接收速度审核、接收速度日志、接收速度处理、接收速度策略、影响因素</t>
  </si>
  <si>
    <t>每日数据接收速度分区间全流程接收时间统计记录</t>
  </si>
  <si>
    <t>接收速度统计、接收速度权限、影响因素</t>
  </si>
  <si>
    <t>返回每日数据接收速度分区间全流程接收时间统计结果</t>
  </si>
  <si>
    <t>每日数据接收速度分区间全流程接收时间统计记录插入</t>
  </si>
  <si>
    <t>处理策略、影响因素、接收速度日志、资源需求、接收速度归档</t>
  </si>
  <si>
    <t>每日数据接收速度分区间gz文件接收速度统计</t>
  </si>
  <si>
    <t>接收每日数据接收速度分区间gz文件接收速度统计指令</t>
  </si>
  <si>
    <t>每日数据接收速度分区间gz文件接收速度统计请求数据</t>
  </si>
  <si>
    <t>接收速度通知、错误处理、优化建议</t>
  </si>
  <si>
    <t>每日数据接收速度分区间gz文件接收速度统计记录</t>
  </si>
  <si>
    <t>错误处理、目标设置、接收速度日志</t>
  </si>
  <si>
    <t>返回每日数据接收速度分区间gz文件接收速度统计结果</t>
  </si>
  <si>
    <t>每日数据接收速度分区间gz文件接收速度统计记录插入</t>
  </si>
  <si>
    <t>接收速度记录、关联任务、监控工具</t>
  </si>
  <si>
    <t>每日数据接收速度分区间全流程接收速度统计</t>
  </si>
  <si>
    <t>接收每日数据接收速度分区间全流程接收速度统计指令</t>
  </si>
  <si>
    <t>每日数据接收速度分区间全流程接收速度统计请求数据</t>
  </si>
  <si>
    <t>接收速度策略、统计信息、关联任务、错误处理、接收速度数据量</t>
  </si>
  <si>
    <t>每日数据接收速度分区间全流程接收速度统计记录</t>
  </si>
  <si>
    <t>接收速度匹配、接收速度通知、接收速度审核、影响因素、处理策略</t>
  </si>
  <si>
    <t>返回每日数据接收速度分区间全流程接收速度统计结果</t>
  </si>
  <si>
    <t>每日数据接收速度分区间全流程接收速度统计记录插入</t>
  </si>
  <si>
    <t>接收速度日志、影响因素、关联任务、变更历史、接收速度策略</t>
  </si>
  <si>
    <t>每日数据接收速度分区间汇总文件生成</t>
  </si>
  <si>
    <t>每日数据接收速度分区间汇总数据提取</t>
  </si>
  <si>
    <t>接收每日数据接收速度分区间汇总数据提取指令</t>
  </si>
  <si>
    <t>每日数据接收速度分区间汇总数据提取请求数据</t>
  </si>
  <si>
    <t>接收速度文件清洗、接收速度文件进度、接收速度文件日志、接收速度文件接口、监控工具</t>
  </si>
  <si>
    <t>每日数据接收速度分区间汇总数据提取记录</t>
  </si>
  <si>
    <t>接收速度文件进度、监控指标、责任人</t>
  </si>
  <si>
    <t>返回每日数据接收速度分区间汇总数据提取结果</t>
  </si>
  <si>
    <t>每日数据接收速度分区间汇总数据提取记录插入</t>
  </si>
  <si>
    <t>接收速度文件策略、处理状态、目标设置</t>
  </si>
  <si>
    <t>每日数据接收速度分区间汇总属性查询</t>
  </si>
  <si>
    <t>接收每日数据接收速度分区间汇总属性查询指令</t>
  </si>
  <si>
    <t>每日数据接收速度分区间汇总属性查询请求数据</t>
  </si>
  <si>
    <t>监控指标、接收速度文件数据量、接收速度文件清洗、访问权限、可视化方式</t>
  </si>
  <si>
    <t>每日数据接收速度分区间汇总属性查询记录</t>
  </si>
  <si>
    <t>监控范围、数据来源、监控工具</t>
  </si>
  <si>
    <t>返回每日数据接收速度分区间汇总属性查询结果</t>
  </si>
  <si>
    <t>每日数据接收速度分区间汇总属性查询记录插入</t>
  </si>
  <si>
    <t>接收速度文件通知、接收速度文件确认、反馈机制、可视化方式、接收速度文件任务ID</t>
  </si>
  <si>
    <t>接收每日数据接收速度分区间汇总文件生成指令</t>
  </si>
  <si>
    <t>每日数据接收速度分区间汇总文件生成请求数据</t>
  </si>
  <si>
    <t>可视化方式、反馈机制、接收速度文件权限、监控范围、监控工具</t>
  </si>
  <si>
    <t>每日数据接收速度分区间汇总文件生成记录</t>
  </si>
  <si>
    <t>目标设置、接收速度文件权限、接收速度文件策略、接收速度文件数据量</t>
  </si>
  <si>
    <t>返回每日数据接收速度分区间汇总文件生成结果</t>
  </si>
  <si>
    <t>每日数据接收速度分区间汇总文件生成记录插入</t>
  </si>
  <si>
    <t>接收速度文件进度、接收速度文件模板、接收速度文件日志、接收速度文件权限、记录日志</t>
  </si>
  <si>
    <t>每日数据接收速度分区间汇总错误信息清除</t>
  </si>
  <si>
    <t>接收每日数据接收速度分区间汇总错误信息清除指令</t>
  </si>
  <si>
    <t>每日数据接收速度分区间汇总错误信息清除请求数据</t>
  </si>
  <si>
    <t>预警机制、接收速度文件处理、接收速度文件任务ID、实时性、接收速度文件归档</t>
  </si>
  <si>
    <t>每日数据接收速度分区间汇总错误信息清除记录</t>
  </si>
  <si>
    <t>可视化方式、监控工具、访问权限</t>
  </si>
  <si>
    <t>返回每日数据接收速度分区间汇总错误信息清除结果</t>
  </si>
  <si>
    <t>每日数据接收速度分区间汇总错误信息清除记录插入</t>
  </si>
  <si>
    <t>接收速度文件日志、监控指标、统计信息、关联数据、接收速度文件统计</t>
  </si>
  <si>
    <t>gz文件上报消耗时间提取</t>
  </si>
  <si>
    <t>gz文件上报消耗时间数据提取</t>
  </si>
  <si>
    <t>接收gz文件上报消耗时间数据提取指令</t>
  </si>
  <si>
    <t>gz文件上报消耗时间数据提取请求数据</t>
  </si>
  <si>
    <t>上报消耗状态、上报消耗数据量、类型、上报消耗审核、内容</t>
  </si>
  <si>
    <t>gz文件上报消耗时间数据提取记录</t>
  </si>
  <si>
    <t>传输方式、类型、日志记录、上报消耗确认、上报消耗模板</t>
  </si>
  <si>
    <t>返回gz文件上报消耗时间数据提取结果</t>
  </si>
  <si>
    <t>gz文件上报消耗时间数据提取记录插入</t>
  </si>
  <si>
    <t>传输方式、上报消耗审核、重要性、来源、上报消耗监控</t>
  </si>
  <si>
    <t>gz文件上报消耗时间数据核验</t>
  </si>
  <si>
    <t>接收gz文件上报消耗时间数据核验指令</t>
  </si>
  <si>
    <t>gz文件上报消耗时间数据核验请求数据</t>
  </si>
  <si>
    <t>格式、上报消耗策略、更新频率</t>
  </si>
  <si>
    <t>gz文件上报消耗时间数据核验记录</t>
  </si>
  <si>
    <t>上报消耗审核、上报消耗接口、上报消耗任务ID、版本号、上报消耗权限</t>
  </si>
  <si>
    <t>返回gz文件上报消耗时间数据核验结果</t>
  </si>
  <si>
    <t>gz文件上报消耗时间数据核验记录插入</t>
  </si>
  <si>
    <t>存储位置、上报消耗接口、上报消耗处理、关联数据</t>
  </si>
  <si>
    <t>gz文件上报消耗时间数据识别</t>
  </si>
  <si>
    <t>接收gz文件上报消耗时间数据识别指令</t>
  </si>
  <si>
    <t>gz文件上报消耗时间数据识别请求数据</t>
  </si>
  <si>
    <t>上报消耗确认、访问权限、上报消耗状态</t>
  </si>
  <si>
    <t>gz文件上报消耗时间数据识别记录</t>
  </si>
  <si>
    <t>归档策略、上报消耗匹配、上报消耗异常</t>
  </si>
  <si>
    <t>返回gz文件上报消耗时间数据识别结果</t>
  </si>
  <si>
    <t>gz文件上报消耗时间数据识别记录插入</t>
  </si>
  <si>
    <t>存储位置、上报消耗策略、更新频率、影响评估</t>
  </si>
  <si>
    <t>gz及sgn文件上报整体全流程消耗时间提取</t>
  </si>
  <si>
    <t>gz及sgn文件上报整体全流程消耗时间数据提取</t>
  </si>
  <si>
    <t>接收gz及sgn文件上报整体全流程消耗时间数据提取指令</t>
  </si>
  <si>
    <t>gz及sgn文件上报整体全流程消耗时间数据提取请求数据</t>
  </si>
  <si>
    <t>资源需求、传输路径、上报全流程时间</t>
  </si>
  <si>
    <t>gz及sgn文件上报整体全流程消耗时间数据提取记录</t>
  </si>
  <si>
    <t>反馈机制、上报全流程策略、目标设置</t>
  </si>
  <si>
    <t>返回gz及sgn文件上报整体全流程消耗时间数据提取结果</t>
  </si>
  <si>
    <t>gz及sgn文件上报整体全流程消耗时间数据提取记录插入</t>
  </si>
  <si>
    <t>目标设置、上报全流程任务ID、上报全流程记录、上报全流程匹配</t>
  </si>
  <si>
    <t>gz及sgn文件上报整体全流程消耗时间数据核验</t>
  </si>
  <si>
    <t>接收gz及sgn文件上报整体全流程消耗时间数据核验指令</t>
  </si>
  <si>
    <t>gz及sgn文件上报整体全流程消耗时间数据核验请求数据</t>
  </si>
  <si>
    <t>传输时间、传输加密状态、传输方式</t>
  </si>
  <si>
    <t>gz及sgn文件上报整体全流程消耗时间数据核验记录</t>
  </si>
  <si>
    <t>带宽利用率、上报全流程监控、传输协议、上报全流程权限</t>
  </si>
  <si>
    <t>返回gz及sgn文件上报整体全流程消耗时间数据核验结果</t>
  </si>
  <si>
    <t>gz及sgn文件上报整体全流程消耗时间数据核验记录插入</t>
  </si>
  <si>
    <t>上报全流程权限、上报全流程统计、传输协议、统计信息、目标设置</t>
  </si>
  <si>
    <t>gz及sgn文件上报整体全流程消耗时间数据识别</t>
  </si>
  <si>
    <t>接收gz及sgn文件上报整体全流程消耗时间数据识别指令</t>
  </si>
  <si>
    <t>gz及sgn文件上报整体全流程消耗时间数据识别请求数据</t>
  </si>
  <si>
    <t>传输错误率、资源需求、上报全流程匹配</t>
  </si>
  <si>
    <t>gz及sgn文件上报整体全流程消耗时间数据识别记录</t>
  </si>
  <si>
    <t>连接稳定性、传输错误率、上报全流程匹配、传输加密状态、反馈机制</t>
  </si>
  <si>
    <t>返回gz及sgn文件上报整体全流程消耗时间数据识别结果</t>
  </si>
  <si>
    <t>gz及sgn文件上报整体全流程消耗时间数据识别记录插入</t>
  </si>
  <si>
    <t>数据格式、上报全流程清洗、上报全流程通知</t>
  </si>
  <si>
    <t>每日数据上报速度分区间统计</t>
  </si>
  <si>
    <t>每日数据上报速度分区间任务启停</t>
  </si>
  <si>
    <t>接收每日数据上报速度分区间任务启停指令</t>
  </si>
  <si>
    <t>每日数据上报速度分区间任务启停请求数据</t>
  </si>
  <si>
    <t>错误代码、上报速度处理、上报速度归档、上报速度模板、上报速度异常</t>
  </si>
  <si>
    <t>每日数据上报速度分区间任务启停记录</t>
  </si>
  <si>
    <t>过期状态、上报速度进度、上报速度权限</t>
  </si>
  <si>
    <t>返回每日数据上报速度分区间任务启停结果</t>
  </si>
  <si>
    <t>每日数据上报速度分区间任务启停记录插入</t>
  </si>
  <si>
    <t>上报速度清洗、上报速度匹配、上报速度权限</t>
  </si>
  <si>
    <t>每日数据上报速度分区间gz大小统计</t>
  </si>
  <si>
    <t>接收每日数据上报速度分区间gz大小统计指令</t>
  </si>
  <si>
    <t>每日数据上报速度分区间gz大小统计请求数据</t>
  </si>
  <si>
    <t>处理状态、影响因素、日志记录、上报速度归档、监控频率</t>
  </si>
  <si>
    <t>每日数据上报速度分区间gz大小统计记录</t>
  </si>
  <si>
    <t>统计信息、预警级别、上报速度记录、上报速度通知</t>
  </si>
  <si>
    <t>返回每日数据上报速度分区间gz大小统计结果</t>
  </si>
  <si>
    <t>每日数据上报速度分区间gz大小统计记录插入</t>
  </si>
  <si>
    <t>日志记录、健康检查、错误代码</t>
  </si>
  <si>
    <t>每日数据上报速度分区间gz接收时间统计</t>
  </si>
  <si>
    <t>接收每日数据上报速度分区间gz接收时间统计指令</t>
  </si>
  <si>
    <t>每日数据上报速度分区间gz接收时间统计请求数据</t>
  </si>
  <si>
    <t>上报速度审核、影响因素、日志记录、关联数据、上报速度策略</t>
  </si>
  <si>
    <t>每日数据上报速度分区间gz接收时间统计记录</t>
  </si>
  <si>
    <t>影响因素、上报速度接口、健康检查、上报速度通知、资源占用</t>
  </si>
  <si>
    <t>返回每日数据上报速度分区间gz接收时间统计结果</t>
  </si>
  <si>
    <t>每日数据上报速度分区间gz接收时间统计记录插入</t>
  </si>
  <si>
    <t>变更历史、上报速度记录、处理状态</t>
  </si>
  <si>
    <t>每日数据上报速度分区间全流程接收时间统计</t>
  </si>
  <si>
    <t>接收每日数据上报速度分区间全流程接收时间统计指令</t>
  </si>
  <si>
    <t>每日数据上报速度分区间全流程接收时间统计请求数据</t>
  </si>
  <si>
    <t>访问权限、上报速度统计、上报速度任务ID、上报速度状态、上报速度接口</t>
  </si>
  <si>
    <t>每日数据上报速度分区间全流程接收时间统计记录</t>
  </si>
  <si>
    <t>维护记录、任务进度、上报速度状态、健康检查、过期状态</t>
  </si>
  <si>
    <t>返回每日数据上报速度分区间全流程接收时间统计结果</t>
  </si>
  <si>
    <t>每日数据上报速度分区间全流程接收时间统计记录插入</t>
  </si>
  <si>
    <t>处理状态、上报速度清洗、当前状态、状态转换、上报速度匹配</t>
  </si>
  <si>
    <t>每日数据上报速度分区间gz文件接收速度统计</t>
  </si>
  <si>
    <t>接收每日数据上报速度分区间gz文件接收速度统计指令</t>
  </si>
  <si>
    <t>每日数据上报速度分区间gz文件接收速度统计请求数据</t>
  </si>
  <si>
    <t>上报速度确认、过期状态、上报速度归档</t>
  </si>
  <si>
    <t>每日数据上报速度分区间gz文件接收速度统计记录</t>
  </si>
  <si>
    <t>当前状态、上报速度进度、上报速度任务ID、上报速度数据量、变更历史</t>
  </si>
  <si>
    <t>返回每日数据上报速度分区间gz文件接收速度统计结果</t>
  </si>
  <si>
    <t>每日数据上报速度分区间gz文件接收速度统计记录插入</t>
  </si>
  <si>
    <t>状态转换、资源占用、影响因素</t>
  </si>
  <si>
    <t>每日数据上报速度分区间全流程接收速度统计</t>
  </si>
  <si>
    <t>接收每日数据上报速度分区间全流程接收速度统计指令</t>
  </si>
  <si>
    <t>每日数据上报速度分区间全流程接收速度统计请求数据</t>
  </si>
  <si>
    <t>预警级别、上报速度任务ID、上报速度确认</t>
  </si>
  <si>
    <t>每日数据上报速度分区间全流程接收速度统计记录</t>
  </si>
  <si>
    <t>上报速度处理、当前状态、上报速度权限、上报速度状态、监控频率</t>
  </si>
  <si>
    <t>返回每日数据上报速度分区间全流程接收速度统计结果</t>
  </si>
  <si>
    <t>每日数据上报速度分区间全流程接收速度统计记录插入</t>
  </si>
  <si>
    <t>健康检查、反馈机制、资源占用、事务管理、关联数据</t>
  </si>
  <si>
    <t>每日数据上报速度分区间汇总文件生成</t>
  </si>
  <si>
    <t>每日数据上报速度分区间汇总数据提取</t>
  </si>
  <si>
    <t>接收每日数据上报速度分区间汇总数据提取指令</t>
  </si>
  <si>
    <t>每日数据上报速度分区间汇总数据提取请求数据</t>
  </si>
  <si>
    <t>监测工具、上报速度文件状态、上报速度文件接口、可视化方式、监测指标</t>
  </si>
  <si>
    <t>每日数据上报速度分区间汇总数据提取记录</t>
  </si>
  <si>
    <t>预警机制、上报速度文件监控、上报速度文件权限、上报速度文件处理</t>
  </si>
  <si>
    <t>返回每日数据上报速度分区间汇总数据提取结果</t>
  </si>
  <si>
    <t>每日数据上报速度分区间汇总数据提取记录插入</t>
  </si>
  <si>
    <t>可视化方式、上报速度文件日志、上报速度文件统计</t>
  </si>
  <si>
    <t>每日数据上报速度分区间汇总属性查询</t>
  </si>
  <si>
    <t>接收每日数据上报速度分区间汇总属性查询指令</t>
  </si>
  <si>
    <t>每日数据上报速度分区间汇总属性查询请求数据</t>
  </si>
  <si>
    <t>反馈机制、数据来源、上报速度文件接口、统计信息、上报速度文件状态</t>
  </si>
  <si>
    <t>每日数据上报速度分区间汇总属性查询记录</t>
  </si>
  <si>
    <t>审核流程、影响因素、上报速度文件策略、数据来源</t>
  </si>
  <si>
    <t>返回每日数据上报速度分区间汇总属性查询结果</t>
  </si>
  <si>
    <t>每日数据上报速度分区间汇总属性查询记录插入</t>
  </si>
  <si>
    <t>监测范围、预警机制、上报速度文件任务ID</t>
  </si>
  <si>
    <t>接收每日数据上报速度分区间汇总文件生成指令</t>
  </si>
  <si>
    <t>每日数据上报速度分区间汇总文件生成请求数据</t>
  </si>
  <si>
    <t>责任人、上报速度文件通知、上报速度文件确认、影响因素</t>
  </si>
  <si>
    <t>每日数据上报速度分区间汇总文件生成记录</t>
  </si>
  <si>
    <t>可视化方式、数据质量、反馈机制</t>
  </si>
  <si>
    <t>返回每日数据上报速度分区间汇总文件生成结果</t>
  </si>
  <si>
    <t>每日数据上报速度分区间汇总文件生成记录插入</t>
  </si>
  <si>
    <t>上报速度文件监控、监测频率、影响因素、上报速度文件状态、上报速度文件任务ID</t>
  </si>
  <si>
    <t>每日数据上报速度分区间汇总错误信息清除</t>
  </si>
  <si>
    <t>接收每日数据上报速度分区间汇总错误信息清除指令</t>
  </si>
  <si>
    <t>每日数据上报速度分区间汇总错误信息清除请求数据</t>
  </si>
  <si>
    <t>目标设置、可视化方式、预警机制</t>
  </si>
  <si>
    <t>每日数据上报速度分区间汇总错误信息清除记录</t>
  </si>
  <si>
    <t>数据质量、监测状态、上报速度文件状态、关联数据、上报速度文件异常</t>
  </si>
  <si>
    <t>返回每日数据上报速度分区间汇总错误信息清除结果</t>
  </si>
  <si>
    <t>每日数据上报速度分区间汇总错误信息清除记录插入</t>
  </si>
  <si>
    <t>目标设置、监测范围、上报速度文件记录</t>
  </si>
  <si>
    <t>日期对比周期策略管理</t>
  </si>
  <si>
    <t>日期对比周期策略新增</t>
  </si>
  <si>
    <t>接收日期对比周期策略新增指令</t>
  </si>
  <si>
    <t>日期对比周期策略新增请求数据</t>
  </si>
  <si>
    <t>创建时间、日期策略归档、校验和、日期策略统计、日期策略监控</t>
  </si>
  <si>
    <t>新增日期对比周期策略信息</t>
  </si>
  <si>
    <t>日期对比周期策略新增记录</t>
  </si>
  <si>
    <t>日期策略进度、日期策略状态、日期策略通知、版本号</t>
  </si>
  <si>
    <t>返回日期对比周期策略新增结果</t>
  </si>
  <si>
    <t>日期对比周期策略新增记录插入</t>
  </si>
  <si>
    <t>日期策略统计、日期策略状态、日期策略模板</t>
  </si>
  <si>
    <t>日期对比周期策略删除</t>
  </si>
  <si>
    <t>接收日期对比周期策略删除指令</t>
  </si>
  <si>
    <t>日期对比周期策略删除请求数据</t>
  </si>
  <si>
    <t>日期策略时间、日期策略清洗、创建时间</t>
  </si>
  <si>
    <t>删除日期对比周期策略</t>
  </si>
  <si>
    <t>日期对比周期策略删除记录</t>
  </si>
  <si>
    <t>权限设置、日期策略日志、日期策略数据量</t>
  </si>
  <si>
    <t>返回日期对比周期策略删除结果</t>
  </si>
  <si>
    <t>日期对比周期策略删除记录插入</t>
  </si>
  <si>
    <t>日期策略权限、日期策略审核、文件类型、分类信息、日期策略任务ID</t>
  </si>
  <si>
    <t>日期对比周期策略修改</t>
  </si>
  <si>
    <t>接收日期对比周期策略修改指令</t>
  </si>
  <si>
    <t>日期对比周期策略修改请求数据</t>
  </si>
  <si>
    <t>关联文件、日期策略处理、创建时间、日期策略通知、文件类型</t>
  </si>
  <si>
    <t>修改日期对比周期策略</t>
  </si>
  <si>
    <t>日期对比周期策略修改记录</t>
  </si>
  <si>
    <t>处理状态、写入权限、文件大小、日期策略状态、关联文件</t>
  </si>
  <si>
    <t>返回日期对比周期策略修改结果</t>
  </si>
  <si>
    <t>日期对比周期策略修改记录插入</t>
  </si>
  <si>
    <t>备份状态、关联文件、共享状态、文件名</t>
  </si>
  <si>
    <t>日期对比周期策略查询</t>
  </si>
  <si>
    <t>接收日期对比周期策略查询指令</t>
  </si>
  <si>
    <t>日期对比周期策略查询请求数据</t>
  </si>
  <si>
    <t>校验和、日期策略进度、日期策略监控</t>
  </si>
  <si>
    <t>查询获取日期对比周期策略</t>
  </si>
  <si>
    <t>日期对比周期策略查询记录</t>
  </si>
  <si>
    <t>日期策略权限、写入权限、存储路径、日期策略数据量</t>
  </si>
  <si>
    <t>返回日期对比周期策略查询结果</t>
  </si>
  <si>
    <t>日期对比周期策略查询记录插入</t>
  </si>
  <si>
    <t>访问记录、标签、关联文件、日期策略处理、日期策略通知</t>
  </si>
  <si>
    <t>对应日期数据提取</t>
  </si>
  <si>
    <t>对应日期数据数据提取</t>
  </si>
  <si>
    <t>接收对应日期数据数据提取指令</t>
  </si>
  <si>
    <t>对应日期数据数据提取请求数据</t>
  </si>
  <si>
    <t>对应数据监控、存储路径、对应数据确认、对应数据清洗、格式</t>
  </si>
  <si>
    <t>对应日期数据数据提取记录</t>
  </si>
  <si>
    <t>过滤条件、内容、对应数据模板</t>
  </si>
  <si>
    <t>返回对应日期数据数据提取结果</t>
  </si>
  <si>
    <t>对应日期数据数据提取记录插入</t>
  </si>
  <si>
    <t>对应数据归档、解析工具、对应数据监控、轮转策略</t>
  </si>
  <si>
    <t>对应日期数据数据核验</t>
  </si>
  <si>
    <t>接收对应日期数据数据核验指令</t>
  </si>
  <si>
    <t>对应日期数据数据核验请求数据</t>
  </si>
  <si>
    <t>对应数据统计、备份策略、过滤条件、访问权限、归档方式</t>
  </si>
  <si>
    <t>对应日期数据数据核验记录</t>
  </si>
  <si>
    <t>对应数据记录、轮转策略、对应数据进度</t>
  </si>
  <si>
    <t>返回对应日期数据数据核验结果</t>
  </si>
  <si>
    <t>对应日期数据数据核验记录插入</t>
  </si>
  <si>
    <t>对应数据进度、对应数据审核、对应数据任务ID、对应数据清洗</t>
  </si>
  <si>
    <t>对应日期数据数据识别</t>
  </si>
  <si>
    <t>接收对应日期数据数据识别指令</t>
  </si>
  <si>
    <t>对应日期数据数据识别请求数据</t>
  </si>
  <si>
    <t>对应数据统计、访问权限、对应数据匹配、对应数据记录、对应数据任务ID</t>
  </si>
  <si>
    <t>对应日期数据数据识别记录</t>
  </si>
  <si>
    <t>存储路径、对应数据量、对应数据记录、日志级别</t>
  </si>
  <si>
    <t>返回对应日期数据数据识别结果</t>
  </si>
  <si>
    <t>对应日期数据数据识别记录插入</t>
  </si>
  <si>
    <t>审计跟踪、清理策略、对应数据匹配、关联记录、索引信息</t>
  </si>
  <si>
    <t>近期数据量及文件数量对比文件生成</t>
  </si>
  <si>
    <t>近期数据量及文件数量对比数据提取</t>
  </si>
  <si>
    <t>接收近期数据量及文件数量对比数据提取指令</t>
  </si>
  <si>
    <t>近期数据量及文件数量对比数据提取请求数据</t>
  </si>
  <si>
    <t>近期对比归档、近期对比监控、近期对比模板</t>
  </si>
  <si>
    <t>近期数据量及文件数量对比数据提取记录</t>
  </si>
  <si>
    <t>近期对比模板、近期对比审核、近期对比时间、近期对比归档、备份状态</t>
  </si>
  <si>
    <t>返回近期数据量及文件数量对比数据提取结果</t>
  </si>
  <si>
    <t>近期数据量及文件数量对比数据提取记录插入</t>
  </si>
  <si>
    <t>近期对比结果、近期对比状态、版本号、数据更新频率</t>
  </si>
  <si>
    <t>近期数据量及文件数量对比属性查询</t>
  </si>
  <si>
    <t>接收近期数据量及文件数量对比属性查询指令</t>
  </si>
  <si>
    <t>近期数据量及文件数量对比属性查询请求数据</t>
  </si>
  <si>
    <t>近期对比通知、统计信息、数据完整性、近期对比监控、存储位置</t>
  </si>
  <si>
    <t>近期数据量及文件数量对比属性查询记录</t>
  </si>
  <si>
    <t>访问权限、近期对比状态、近期对比清洗、监控工具</t>
  </si>
  <si>
    <t>返回近期数据量及文件数量对比属性查询结果</t>
  </si>
  <si>
    <t>近期数据量及文件数量对比属性查询记录插入</t>
  </si>
  <si>
    <t>近期对比审核、近期对比状态、备份状态</t>
  </si>
  <si>
    <t>接收近期数据量及文件数量对比文件生成指令</t>
  </si>
  <si>
    <t>近期数据量及文件数量对比文件生成请求数据</t>
  </si>
  <si>
    <t>数据清洗状态、近期对比匹配、近期对比通知、加密状态</t>
  </si>
  <si>
    <t>近期数据量及文件数量对比文件生成记录</t>
  </si>
  <si>
    <t>近期对比时间、近期对比确认、预警机制</t>
  </si>
  <si>
    <t>返回近期数据量及文件数量对比文件生成结果</t>
  </si>
  <si>
    <t>近期数据量及文件数量对比文件生成记录插入</t>
  </si>
  <si>
    <t>近期对比任务ID、数据更新频率、近期对比状态、近期对比结果、近期对比进度</t>
  </si>
  <si>
    <t>近期数据量及文件数量对比错误信息清除</t>
  </si>
  <si>
    <t>接收近期数据量及文件数量对比错误信息清除指令</t>
  </si>
  <si>
    <t>近期数据量及文件数量对比错误信息清除请求数据</t>
  </si>
  <si>
    <t>数据格式、影响因素、近期对比匹配、近期对比状态、近期对比权限</t>
  </si>
  <si>
    <t>近期数据量及文件数量对比错误信息清除记录</t>
  </si>
  <si>
    <t>记录数量、处理状态、统计信息、访问权限、数据来源</t>
  </si>
  <si>
    <t>返回近期数据量及文件数量对比错误信息清除结果</t>
  </si>
  <si>
    <t>近期数据量及文件数量对比错误信息清除记录插入</t>
  </si>
  <si>
    <t>统计信息、数据大小、近期对比数据量、记录数量、近期对比权限</t>
  </si>
  <si>
    <t>文件上报信息双写数据库模块</t>
  </si>
  <si>
    <t>发起者：管理员
 接收者：XDR数据上报模块</t>
  </si>
  <si>
    <t>gz业务文件首次上报时间策略管理</t>
  </si>
  <si>
    <t>首次上报时间策略查询</t>
  </si>
  <si>
    <t xml:space="preserve">接收查询首次上报时间策略指令 </t>
  </si>
  <si>
    <t>首次上报时间策略查询指令对象</t>
  </si>
  <si>
    <t>首次上报时间策略查询请求编号、首次上报时间策略、查询参数</t>
  </si>
  <si>
    <t>查询首次上报时间策略</t>
  </si>
  <si>
    <t>首次上报时间策略查询信息</t>
  </si>
  <si>
    <t>首次上报时间策略查询时间、首次上报时间策略ID、开始时间、终止时间</t>
  </si>
  <si>
    <t>返回查询首次上报时间策略日志</t>
  </si>
  <si>
    <t>记录首次上报时间策略查询结果</t>
  </si>
  <si>
    <t>首次上报时间策略查询请求返回状态、首次上报时间策略、开始时间、终止时间、查询时间</t>
  </si>
  <si>
    <t>新增首次上报时间策略</t>
  </si>
  <si>
    <t>接收新增首次上报时间策略指令</t>
  </si>
  <si>
    <t>首次上报时间策略新增指令对象</t>
  </si>
  <si>
    <t>首次上报时间策略新增请求编号、首次上报时间策略、新增参数</t>
  </si>
  <si>
    <t>持久化新增的首次上报时间策略</t>
  </si>
  <si>
    <t>保存首次上报时间策略</t>
  </si>
  <si>
    <t>首次上报时间策略新增时间、首次上报时间策略、开始时间、终止时间</t>
  </si>
  <si>
    <t>记录新增首次上报时间策略日志</t>
  </si>
  <si>
    <t>新增首次上报时间策略日志</t>
  </si>
  <si>
    <t>首次上报时间策略新增请求返回状态、首次上报时间策略、开始时间、终止时间、新增时间</t>
  </si>
  <si>
    <t>修改首次上报时间策略</t>
  </si>
  <si>
    <t>接收修改首次上报时间策略指令</t>
  </si>
  <si>
    <t>首次上报时间策略修改指令对象</t>
  </si>
  <si>
    <t>首次上报时间策略修改请求编号、首次上报时间策略、修改参数</t>
  </si>
  <si>
    <t>更新首次上报时间策略</t>
  </si>
  <si>
    <t>首次上报时间策略修改时间、首次上报时间策略、开始时间、终止时间</t>
  </si>
  <si>
    <t>记录修改首次上报时间策略日志</t>
  </si>
  <si>
    <t>修改首次上报时间策略日志</t>
  </si>
  <si>
    <t>首次上报时间策略修改请求返回状态、首次上报时间策略、开始时间、终止时间、修改时间</t>
  </si>
  <si>
    <t>删除首次上报时间策略</t>
  </si>
  <si>
    <t>接收删除首次上报时间策略指令</t>
  </si>
  <si>
    <t>首次上报时间策略删除指令对象</t>
  </si>
  <si>
    <t>首次上报时间策略删除请求编号、首次上报时间策略、删除参数</t>
  </si>
  <si>
    <t>首次上报时间策略删除时间、首次上报时间策略、开始时间、终止时间</t>
  </si>
  <si>
    <t>记录删除首次上报时间策略日志</t>
  </si>
  <si>
    <t>删除首次上报时间策略日志</t>
  </si>
  <si>
    <t>首次上报时间策略删除请求返回状态、首次上报时间策略、开始时间、终止时间、删除时间</t>
  </si>
  <si>
    <t>导出首次上报时间策略</t>
  </si>
  <si>
    <t>接收导出首次上报时间策略指令</t>
  </si>
  <si>
    <t>首次上报时间策略导出指令对象</t>
  </si>
  <si>
    <t>首次上报时间策略导出请求编号、首次上报时间策略、导出参数</t>
  </si>
  <si>
    <t>首次上报时间策略导出时间、首次上报时间策略、开始时间、终止时间</t>
  </si>
  <si>
    <t>记录导出首次上报时间策略日志</t>
  </si>
  <si>
    <t>导出首次上报时间策略日志</t>
  </si>
  <si>
    <t>首次上报时间策略导出请求返回状态、首次上报时间策略、开始时间、终止时间、导出时间</t>
  </si>
  <si>
    <t>gz业务文件合规性规则管理</t>
  </si>
  <si>
    <t>gz业务文件合规性规则查询</t>
  </si>
  <si>
    <t xml:space="preserve">接收查询gz业务文件合规性规则指令 </t>
  </si>
  <si>
    <t>gz业务文件合规性规则查询指令对象</t>
  </si>
  <si>
    <t>gz业务文件合规性规则查询请求编号、gz业务文件合规性规则、查询参数</t>
  </si>
  <si>
    <t>查询gz业务文件合规性规则</t>
  </si>
  <si>
    <t>gz业务文件合规性规则查询信息</t>
  </si>
  <si>
    <t>gz业务文件合规性规则查询时间、gz业务文件合规性规则ID、合规后缀、校验证文件标识</t>
  </si>
  <si>
    <t>返回查询gz业务文件合规性规则日志</t>
  </si>
  <si>
    <t>记录gz业务文件合规性规则查询结果</t>
  </si>
  <si>
    <t>gz业务文件合规性规则查询请求返回状态、gz业务文件合规性规则、合规后缀、校验证文件标识、查询时间</t>
  </si>
  <si>
    <t>新增gz业务文件合规性规则</t>
  </si>
  <si>
    <t>接收新增gz业务文件合规性规则指令</t>
  </si>
  <si>
    <t>gz业务文件合规性规则新增指令对象</t>
  </si>
  <si>
    <t>gz业务文件合规性规则新增请求编号、gz业务文件合规性规则、新增参数</t>
  </si>
  <si>
    <t>持久化新增的gz业务文件合规性规则</t>
  </si>
  <si>
    <t>保存gz业务文件合规性规则</t>
  </si>
  <si>
    <t>gz业务文件合规性规则新增时间、gz业务文件合规性规则、合规后缀、校验证文件标识</t>
  </si>
  <si>
    <t>记录新增gz业务文件合规性规则日志</t>
  </si>
  <si>
    <t>新增gz业务文件合规性规则日志</t>
  </si>
  <si>
    <t>gz业务文件合规性规则新增请求返回状态、gz业务文件合规性规则、合规后缀、校验证文件标识、新增时间</t>
  </si>
  <si>
    <t>修改gz业务文件合规性规则</t>
  </si>
  <si>
    <t>接收修改gz业务文件合规性规则指令</t>
  </si>
  <si>
    <t>gz业务文件合规性规则修改指令对象</t>
  </si>
  <si>
    <t>gz业务文件合规性规则修改请求编号、gz业务文件合规性规则、修改参数</t>
  </si>
  <si>
    <t>更新gz业务文件合规性规则</t>
  </si>
  <si>
    <t>gz业务文件合规性规则修改时间、gz业务文件合规性规则、合规后缀、校验证文件标识</t>
  </si>
  <si>
    <t>记录修改gz业务文件合规性规则日志</t>
  </si>
  <si>
    <t>修改gz业务文件合规性规则日志</t>
  </si>
  <si>
    <t>gz业务文件合规性规则修改请求返回状态、gz业务文件合规性规则、合规后缀、校验证文件标识、修改时间</t>
  </si>
  <si>
    <t>删除gz业务文件合规性规则</t>
  </si>
  <si>
    <t>接收删除gz业务文件合规性规则指令</t>
  </si>
  <si>
    <t>gz业务文件合规性规则删除指令对象</t>
  </si>
  <si>
    <t>gz业务文件合规性规则删除请求编号、gz业务文件合规性规则、删除参数</t>
  </si>
  <si>
    <t>gz业务文件合规性规则删除时间、gz业务文件合规性规则、合规后缀、校验证文件标识</t>
  </si>
  <si>
    <t>记录删除gz业务文件合规性规则日志</t>
  </si>
  <si>
    <t>删除gz业务文件合规性规则日志</t>
  </si>
  <si>
    <t>gz业务文件合规性规则删除请求返回状态、gz业务文件合规性规则、合规后缀、校验证文件标识、删除时间</t>
  </si>
  <si>
    <t>导出gz业务文件合规性规则</t>
  </si>
  <si>
    <t>接收导出gz业务文件合规性规则指令</t>
  </si>
  <si>
    <t>gz业务文件合规性规则导出指令对象</t>
  </si>
  <si>
    <t>gz业务文件合规性规则导出请求编号、gz业务文件合规性规则、导出参数</t>
  </si>
  <si>
    <t>gz业务文件合规性规则导出时间、gz业务文件合规性规则、合规后缀、校验证文件标识</t>
  </si>
  <si>
    <t>记录导出gz业务文件合规性规则日志</t>
  </si>
  <si>
    <t>导出gz业务文件合规性规则日志</t>
  </si>
  <si>
    <t>gz业务文件合规性规则导出请求返回状态、gz业务文件合规性规则、合规后缀、校验证文件标识、导出时间</t>
  </si>
  <si>
    <t>gz业务文件上报状态管理</t>
  </si>
  <si>
    <t>gz业务文件上报状态信息新增</t>
  </si>
  <si>
    <t>接收gz业务文件上报状态信息新增指令</t>
  </si>
  <si>
    <t>gz业务文件上报状态信息新增指令信息</t>
  </si>
  <si>
    <t>gz业务文件上报状态信息新增指令ID、gz文件状态信息、操作参数</t>
  </si>
  <si>
    <t>保存gz业务文件上报状态新增信息</t>
  </si>
  <si>
    <t>新增gz业务文件上报状态信息</t>
  </si>
  <si>
    <t>新增时间、gz业务文件上报状态信息新增ID、gz状态名、状态标识、状态描述</t>
  </si>
  <si>
    <t>返回gz业务文件上报状态信息新增结果</t>
  </si>
  <si>
    <t>gz业务文件上报状态信息新增结果</t>
  </si>
  <si>
    <t>gz业务文件上报状态信息新增时间、新增返回码（成功/失败）、gz状态名、状态标识、新增失败原因</t>
  </si>
  <si>
    <t>gz业务文件上报状态信息修改</t>
  </si>
  <si>
    <t>接收gz业务文件上报状态信息修改指令</t>
  </si>
  <si>
    <t>gz业务文件上报状态信息修改指令信息</t>
  </si>
  <si>
    <t>gz业务文件上报状态信息修改指令ID、gz文件状态信息、操作参数</t>
  </si>
  <si>
    <t>保存gz业务文件上报状态修改信息</t>
  </si>
  <si>
    <t>修改gz业务文件上报状态信息</t>
  </si>
  <si>
    <t>修改时间、gz业务文件上报状态信息修改ID、gz状态名、状态标识、状态描述</t>
  </si>
  <si>
    <t>返回gz业务文件上报状态信息修改结果</t>
  </si>
  <si>
    <t>gz业务文件上报状态信息修改结果</t>
  </si>
  <si>
    <t>gz业务文件上报状态信息修改时间、修改返回码（成功/失败）、gz状态名、状态标识、修改失败原因</t>
  </si>
  <si>
    <t>gz业务文件上报状态信息删除</t>
  </si>
  <si>
    <t>接收gz业务文件上报状态信息删除指令</t>
  </si>
  <si>
    <t>gz业务文件上报状态信息删除指令信息</t>
  </si>
  <si>
    <t>gz业务文件上报状态信息删除指令ID、gz文件状态信息、操作参数</t>
  </si>
  <si>
    <t>删除gz业务文件上报状态信息</t>
  </si>
  <si>
    <t>删除时间、gz业务文件上报状态信息删除ID、gz状态名、状态标识、状态描述</t>
  </si>
  <si>
    <t>返回gz业务文件上报状态信息删除结果</t>
  </si>
  <si>
    <t>gz业务文件上报状态信息删除结果</t>
  </si>
  <si>
    <t>gz业务文件上报状态信息删除时间、删除返回码（成功/失败）、gz状态名、状态标识、删除失败原因</t>
  </si>
  <si>
    <t>gz业务文件上报状态信息查询</t>
  </si>
  <si>
    <t>接收gz业务文件上报状态信息查询指令</t>
  </si>
  <si>
    <t>gz业务文件上报状态信息查询指令信息</t>
  </si>
  <si>
    <t>gz业务文件上报状态信息查询指令ID、gz文件状态信息、操作参数</t>
  </si>
  <si>
    <t>读取gz业务文件上报状态信息</t>
  </si>
  <si>
    <t>gz业务文件上报状态信息</t>
  </si>
  <si>
    <t>查询时间、gz业务文件上报状态信息查询ID、gz状态名、状态标识、状态描述</t>
  </si>
  <si>
    <t>返回gz业务文件上报状态信息查询结果</t>
  </si>
  <si>
    <t>gz业务文件上报状态信息查询结果</t>
  </si>
  <si>
    <t>gz业务文件上报状态信息查询时间、查询返回码（成功/失败）、gz状态名、状态标识、查询失败原因</t>
  </si>
  <si>
    <t>gz业务文件上报状态信息导出</t>
  </si>
  <si>
    <t>接收gz业务文件上报状态信息导出指令</t>
  </si>
  <si>
    <t>gz业务文件上报状态信息导出指令</t>
  </si>
  <si>
    <t>gz业务文件上报状态信息导出指令ID、gz文件状态信息、操作参数</t>
  </si>
  <si>
    <t>读取gz业务文件上报状态信息导出信息</t>
  </si>
  <si>
    <t>gz业务文件上报状态信息导出信息</t>
  </si>
  <si>
    <t>gz业务文件上报状态信息、导出操作时间、gz状态名、状态标识、状态描述</t>
  </si>
  <si>
    <t>返回gz业务文件上报状态信息导出结果</t>
  </si>
  <si>
    <t>gz业务文件上报状态信息导出结果</t>
  </si>
  <si>
    <t>导出结果（成功/失败）、失败原因、指令ID、gz业务文件上报状态信息gz状态名、状态标识、</t>
  </si>
  <si>
    <t>发起者：定时任务
接收者：XDR数据上报模块</t>
  </si>
  <si>
    <t>gz业务文件上报标识记录管理</t>
  </si>
  <si>
    <t>gz业务文件上报标识记录新增</t>
  </si>
  <si>
    <t>接收gz业务文件上报标识记录新增请求</t>
  </si>
  <si>
    <t>新增gz业务文件上报标识记录请求</t>
  </si>
  <si>
    <t>新增请求gz业务文件上报标识记录ID、gz业务文件上报标识记录名称、数据库信息</t>
  </si>
  <si>
    <t>保存gz业务文件上报标识记录新增信息</t>
  </si>
  <si>
    <t>新增gz业务文件上报标识记录</t>
  </si>
  <si>
    <t>gz业务文件上报标识记录ID、gz业务文件名、gz业务文件名标识、新增时间</t>
  </si>
  <si>
    <t>返回gz业务文件上报标识记录新增结果</t>
  </si>
  <si>
    <t>新增gz业务文件上报标识记录结果</t>
  </si>
  <si>
    <t>gz业务文件上报标识记录新增返回状态、gz业务文件上报标识记录ID、gz业务文件名、gz业务文件名标识、新增时间</t>
  </si>
  <si>
    <t>gz业务文件上报标识记录修改</t>
  </si>
  <si>
    <t>接收gz业务文件上报标识记录修改请求</t>
  </si>
  <si>
    <t>修改gz业务文件上报标识记录请求</t>
  </si>
  <si>
    <t>修改请求gz业务文件上报标识记录ID、gz业务文件上报标识记录名称、数据库信息信息</t>
  </si>
  <si>
    <t>保存gz业务文件上报标识记录修改信息</t>
  </si>
  <si>
    <t>修改gz业务文件上报标识记录</t>
  </si>
  <si>
    <t>gz业务文件上报标识记录ID、gz业务文件名、gz业务文件名标识、更新时间</t>
  </si>
  <si>
    <t>返回gz业务文件上报标识记录修改结果</t>
  </si>
  <si>
    <t>修改gz业务文件上报标识记录结果</t>
  </si>
  <si>
    <t>gz业务文件上报标识记录修改返回状态、gz业务文件上报标识记录ID、gz业务文件名、gz业务文件名更新标识、更新时间</t>
  </si>
  <si>
    <t>gz业务文件上报标识记录删除</t>
  </si>
  <si>
    <t>接收gz业务文件上报标识记录删除请求</t>
  </si>
  <si>
    <t>删除gz业务文件上报标识记录请求</t>
  </si>
  <si>
    <t>删除请求gz业务文件上报标识记录ID、删除gz业务文件上报标识记录名称、数据库信息</t>
  </si>
  <si>
    <t>执行gz业务文件上报标识记录删除</t>
  </si>
  <si>
    <t>删除gz业务文件上报标识记录</t>
  </si>
  <si>
    <t>gz业务文件上报标识记录ID、gz业务文件名、gz业务文件名标识、删除时间</t>
  </si>
  <si>
    <t>返回gz业务文件上报标识记录删除结果</t>
  </si>
  <si>
    <t>删除gz业务文件上报标识记录结果</t>
  </si>
  <si>
    <t>gz业务文件上报标识记录删除返回状态、gz业务文件上报标识记录ID、gz业务文件名、gz业务文件名标识、删除时间</t>
  </si>
  <si>
    <t>gz业务文件上报标识记录查询</t>
  </si>
  <si>
    <t>发起gz业务文件上报标识记录查询请求</t>
  </si>
  <si>
    <t>gz业务文件上报标识记录查询请求</t>
  </si>
  <si>
    <t>查询请求gz业务文件上报标识记录ID、gz业务文件上报标识记录名称、数据库信息信息</t>
  </si>
  <si>
    <t>读取gz业务文件上报标识记录查询数据</t>
  </si>
  <si>
    <t>gz业务文件上报标识记录查询信息</t>
  </si>
  <si>
    <t>gz业务文件上报标识记录ID、gz业务文件名、gz业务文件名标识、查询时间</t>
  </si>
  <si>
    <t>返回gz业务文件上报标识记录查询结果</t>
  </si>
  <si>
    <t>gz业务文件上报标识记录查询结果</t>
  </si>
  <si>
    <t>gz业务文件上报标识记录查询返回状态、gz业务文件上报标识记录ID、gz业务文件名、gz业务文件名标识、查询时间</t>
  </si>
  <si>
    <t>gz业务文件上报标识记录导出</t>
  </si>
  <si>
    <t>发起gz业务文件上报标识记录导出请求</t>
  </si>
  <si>
    <t>gz业务文件上报标识记录导出请求</t>
  </si>
  <si>
    <t>导出请求gz业务文件上报标识记录ID、gz业务文件上报标识记录名称、数据库信息信息</t>
  </si>
  <si>
    <t>读取gz业务文件上报标识记录导出数据</t>
  </si>
  <si>
    <t>gz业务文件上报标识记录导出信息</t>
  </si>
  <si>
    <t>gz业务文件上报标识记录ID、gz业务文件名、gz业务文件名标识、导出时间</t>
  </si>
  <si>
    <t>返回gz业务文件上报标识记录导出结果</t>
  </si>
  <si>
    <t>gz业务文件上报标识记录导出结果</t>
  </si>
  <si>
    <t>gz业务文件上报标识记录导出返回状态、gz业务文件上报标识记录ID、gz业务文件名、gz业务文件名标识、导出时间</t>
  </si>
  <si>
    <t>发起者：定时器
接收者：XDR数据上报模块</t>
  </si>
  <si>
    <t>gz业务文件首次上报未成功文件清单管理</t>
  </si>
  <si>
    <t>gz业务文件首次上报未成功文件清单新增</t>
  </si>
  <si>
    <t>接收gz业务文件首次上报未成功文件清单新增指令</t>
  </si>
  <si>
    <t>gz业务文件首次上报未成功文件清单新增指令信息</t>
  </si>
  <si>
    <t>gz业务文件首次上报未成功文件清单新增指令ID、列表文件状态、列表文件时间、gz文件名</t>
  </si>
  <si>
    <t>保存gz业务文件首次上报未成功文件清单新增信息</t>
  </si>
  <si>
    <t>gz业务文件首次上报未成功文件清单新增信息</t>
  </si>
  <si>
    <t>gz业务文件首次上报未成功文件清单新增时间、列表文件、列表文件时间、文件类型、gz文件状态</t>
  </si>
  <si>
    <t>返回gz业务文件首次上报未成功文件清单新增结果</t>
  </si>
  <si>
    <t>gz业务文件首次上报未成功文件清单新增结果</t>
  </si>
  <si>
    <t>gz业务文件首次上报未成功文件清单新增状态、新增时间、列表文件、列表文件时间、文件类型、gz文件状态、新增失败原因</t>
  </si>
  <si>
    <t>gz业务文件首次上报未成功文件清单修改</t>
  </si>
  <si>
    <t>接收gz业务文件首次上报未成功文件清单修改指令</t>
  </si>
  <si>
    <t>gz业务文件首次上报未成功文件清单修改指令信息</t>
  </si>
  <si>
    <t>gz业务文件首次上报未成功文件清单修改指令ID、列表文件、列表文件时间、文件类型、gz文件状态</t>
  </si>
  <si>
    <t>更新gz业务文件首次上报未成功文件清单修改信息</t>
  </si>
  <si>
    <t>gz业务文件首次上报未成功文件清单修改信息</t>
  </si>
  <si>
    <t>gz业务文件首次上报未成功文件清单更新时间、列表文件、列表文件时间、文件类型、gz文件状态</t>
  </si>
  <si>
    <t>返回gz业务文件首次上报未成功文件清单修改结果</t>
  </si>
  <si>
    <t>gz业务文件首次上报未成功文件清单修改结果</t>
  </si>
  <si>
    <t>gz业务文件首次上报未成功文件清单修改状态、更新时间、列表文件、列表文件时间、文件类型、gz文件状态、更新失败原因</t>
  </si>
  <si>
    <t>gz业务文件首次上报未成功文件清单删除</t>
  </si>
  <si>
    <t>接收gz业务文件首次上报未成功文件清单删除指令</t>
  </si>
  <si>
    <t>gz业务文件首次上报未成功文件清单删除指令信息</t>
  </si>
  <si>
    <t>gz业务文件首次上报未成功文件清单删除指令ID、列表文件、gz文件名</t>
  </si>
  <si>
    <t>删除gz业务文件首次上报未成功文件清单信息</t>
  </si>
  <si>
    <t>gz业务文件首次上报未成功文件清单删除信息</t>
  </si>
  <si>
    <t>gz业务文件首次上报未成功文件清单删除时间、列表文件、gz文件名</t>
  </si>
  <si>
    <t>返回gz业务文件首次上报未成功文件清单删除结果</t>
  </si>
  <si>
    <t>gz业务文件首次上报未成功文件清单删除结果</t>
  </si>
  <si>
    <t>gz业务文件首次上报未成功文件清单删除状态、删除时间、列表文件、列表文件时间、文件类型、gz文件状态、删除失败原因</t>
  </si>
  <si>
    <t>gz业务文件首次上报未成功文件清单查询</t>
  </si>
  <si>
    <t>接收gz业务文件首次上报未成功文件清单查询指令</t>
  </si>
  <si>
    <t>gz业务文件首次上报未成功文件清单查询指令信息</t>
  </si>
  <si>
    <t>gz业务文件首次上报未成功文件清单查询指令ID、列表文件、列表文件时间</t>
  </si>
  <si>
    <t>读取gz业务文件首次上报未成功文件清单信息</t>
  </si>
  <si>
    <t>gz业务文件首次上报未成功文件清单查询信息</t>
  </si>
  <si>
    <t>gz业务文件首次上报未成功文件清单查询时间、列表文件、列表文件时间、文件类型、gz文件状态</t>
  </si>
  <si>
    <t>返回gz业务文件首次上报未成功文件清单查询结果</t>
  </si>
  <si>
    <t>gz业务文件首次上报未成功文件清单查询结果</t>
  </si>
  <si>
    <t>gz业务文件首次上报未成功文件清单查询时间、列表文件、列表文件时间、文件类型、gz文件状态、查询失败原因</t>
  </si>
  <si>
    <t>漏传文件补救上传策略管理</t>
  </si>
  <si>
    <t>漏传文件补救上传策略查询</t>
  </si>
  <si>
    <t xml:space="preserve">接收查询漏传文件补救上传策略指令 </t>
  </si>
  <si>
    <t>漏传文件补救上传策略查询指令对象</t>
  </si>
  <si>
    <t>漏传文件补救上传策略查询请求编号、漏传文件补救上传策略、查询参数</t>
  </si>
  <si>
    <t>查询漏传文件补救上传策略</t>
  </si>
  <si>
    <t>漏传文件补救上传策略查询信息</t>
  </si>
  <si>
    <t>漏传文件补救上传策略查询时间、漏传文件补救上传策略ID、漏传文件状态、补传方式、补传时间段</t>
  </si>
  <si>
    <t>返回查询漏传文件补救上传策略日志</t>
  </si>
  <si>
    <t>记录漏传文件补救上传策略查询结果</t>
  </si>
  <si>
    <t>漏传文件补救上传策略查询请求返回状态、漏传文件补救上传策略、漏传文件状态、补传方式、补传时间段、查询时间</t>
  </si>
  <si>
    <t>新增漏传文件补救上传策略</t>
  </si>
  <si>
    <t>接收新增漏传文件补救上传策略指令</t>
  </si>
  <si>
    <t>漏传文件补救上传策略新增指令对象</t>
  </si>
  <si>
    <t>漏传文件补救上传策略新增请求编号、漏传文件补救上传策略、新增参数</t>
  </si>
  <si>
    <t>持久化新增的漏传文件补救上传策略</t>
  </si>
  <si>
    <t>保存漏传文件补救上传策略</t>
  </si>
  <si>
    <t>漏传文件补救上传策略新增时间、漏传文件补救上传策略、漏传文件状态、补传方式、补传时间段</t>
  </si>
  <si>
    <t>记录新增漏传文件补救上传策略日志</t>
  </si>
  <si>
    <t>新增漏传文件补救上传策略日志</t>
  </si>
  <si>
    <t>漏传文件补救上传策略新增请求返回状态、漏传文件补救上传策略、漏传文件状态、补传方式、补传时间段、新增时间</t>
  </si>
  <si>
    <t>修改漏传文件补救上传策略</t>
  </si>
  <si>
    <t>接收修改漏传文件补救上传策略指令</t>
  </si>
  <si>
    <t>漏传文件补救上传策略修改指令对象</t>
  </si>
  <si>
    <t>漏传文件补救上传策略修改请求编号、漏传文件补救上传策略、修改参数</t>
  </si>
  <si>
    <t>更新漏传文件补救上传策略</t>
  </si>
  <si>
    <t>漏传文件补救上传策略修改时间、漏传文件补救上传策略、漏传文件状态、补传方式、补传时间段</t>
  </si>
  <si>
    <t>记录修改漏传文件补救上传策略日志</t>
  </si>
  <si>
    <t>修改漏传文件补救上传策略日志</t>
  </si>
  <si>
    <t>漏传文件补救上传策略修改请求返回状态、漏传文件补救上传策略、漏传文件状态、补传方式、补传时间段、修改时间</t>
  </si>
  <si>
    <t>删除漏传文件补救上传策略</t>
  </si>
  <si>
    <t>接收删除漏传文件补救上传策略指令</t>
  </si>
  <si>
    <t>漏传文件补救上传策略删除指令对象</t>
  </si>
  <si>
    <t>漏传文件补救上传策略删除请求编号、漏传文件补救上传策略、删除参数</t>
  </si>
  <si>
    <t>漏传文件补救上传策略删除时间、漏传文件补救上传策略、漏传文件状态、补传方式、补传时间段</t>
  </si>
  <si>
    <t>记录删除漏传文件补救上传策略日志</t>
  </si>
  <si>
    <t>删除漏传文件补救上传策略日志</t>
  </si>
  <si>
    <t>漏传文件补救上传策略删除请求返回状态、漏传文件补救上传策略、漏传文件状态、补传方式、补传时间段、删除时间</t>
  </si>
  <si>
    <t>导出漏传文件补救上传策略</t>
  </si>
  <si>
    <t>接收导出漏传文件补救上传策略指令</t>
  </si>
  <si>
    <t>漏传文件补救上传策略导出指令对象</t>
  </si>
  <si>
    <t>漏传文件补救上传策略导出请求编号、漏传文件补救上传策略、导出参数</t>
  </si>
  <si>
    <t>漏传文件补救上传策略导出时间、漏传文件补救上传策略、漏传文件状态、补传方式、补传时间段</t>
  </si>
  <si>
    <t>记录导出漏传文件补救上传策略日志</t>
  </si>
  <si>
    <t>导出漏传文件补救上传策略日志</t>
  </si>
  <si>
    <t>漏传文件补救上传策略导出请求返回状态、漏传文件补救上传策略、漏传文件状态、补传方式、补传时间段、导出时间</t>
  </si>
  <si>
    <t>发起者：定时任务
 接收者：XDR数据上报模块</t>
  </si>
  <si>
    <t>gz业务文件上报标识记录同步管理</t>
  </si>
  <si>
    <t>gz业务文件上报标识记录备份库新增</t>
  </si>
  <si>
    <t>接收gz业务文件上报标识记录备份库新增请求</t>
  </si>
  <si>
    <t>备份库新增gz业务文件上报标识记录请求</t>
  </si>
  <si>
    <t>备份库新增请求gz业务文件上报标识记录ID、gz业务文件上报标识记录名称、数据库信息</t>
  </si>
  <si>
    <t>保存gz业务文件上报标识记录备份库新增信息</t>
  </si>
  <si>
    <t>备份库新增gz业务文件上报标识记录</t>
  </si>
  <si>
    <t>gz业务文件上报标识记录ID、gz业务文件名、gz业务文件名标识、备份库新增时间</t>
  </si>
  <si>
    <t>返回gz业务文件上报标识记录备份库新增结果</t>
  </si>
  <si>
    <t>备份库新增gz业务文件上报标识记录结果</t>
  </si>
  <si>
    <t>gz业务文件上报标识记录备份库新增返回状态、gz业务文件上报标识记录ID、gz业务文件名、gz业务文件名标识、备份库新增时间</t>
  </si>
  <si>
    <t>gz业务文件上报标识记录备份库修改</t>
  </si>
  <si>
    <t>接收gz业务文件上报标识记录备份库修改请求</t>
  </si>
  <si>
    <t>备份库修改gz业务文件上报标识记录请求</t>
  </si>
  <si>
    <t>备份库修改请求gz业务文件上报标识记录ID、gz业务文件上报标识记录名称、数据库信息信息</t>
  </si>
  <si>
    <t>保存gz业务文件上报标识记录备份库修改信息</t>
  </si>
  <si>
    <t>备份库修改gz业务文件上报标识记录</t>
  </si>
  <si>
    <t>返回gz业务文件上报标识记录备份库修改结果</t>
  </si>
  <si>
    <t>备份库修改gz业务文件上报标识记录结果</t>
  </si>
  <si>
    <t>gz业务文件上报标识记录备份库修改返回状态、gz业务文件上报标识记录ID、gz业务文件名、gz业务文件名更新标识、更新时间</t>
  </si>
  <si>
    <t>gz业务文件上报标识记录备份库删除</t>
  </si>
  <si>
    <t>接收gz业务文件上报标识记录备份库删除请求</t>
  </si>
  <si>
    <t>备份库删除gz业务文件上报标识记录请求</t>
  </si>
  <si>
    <t>备份库删除请求gz业务文件上报标识记录ID、备份库删除gz业务文件上报标识记录名称、数据库信息</t>
  </si>
  <si>
    <t>执行gz业务文件上报标识记录备份库删除</t>
  </si>
  <si>
    <t>备份库删除gz业务文件上报标识记录</t>
  </si>
  <si>
    <t>gz业务文件上报标识记录ID、gz业务文件名、gz业务文件名标识、备份库删除时间</t>
  </si>
  <si>
    <t>返回gz业务文件上报标识记录备份库删除结果</t>
  </si>
  <si>
    <t>备份库删除gz业务文件上报标识记录结果</t>
  </si>
  <si>
    <t>gz业务文件上报标识记录备份库删除返回状态、gz业务文件上报标识记录ID、gz业务文件名、gz业务文件名标识、备份库删除时间</t>
  </si>
  <si>
    <t>gz业务文件上报标识记录备份库导入</t>
  </si>
  <si>
    <t>接收gz业务文件上报标识记录备份库导入请求</t>
  </si>
  <si>
    <t>备份库导入gz业务文件上报标识记录请求</t>
  </si>
  <si>
    <t>备份库导入请求gz业务文件上报标识记录ID、备份库导入gz业务文件上报标识记录名称、数据库信息</t>
  </si>
  <si>
    <t>执行gz业务文件上报标识记录备份库导入</t>
  </si>
  <si>
    <t>备份库导入gz业务文件上报标识记录</t>
  </si>
  <si>
    <t>gz业务文件上报标识记录ID、gz业务文件名、gz业务文件名标识、备份库导入时间</t>
  </si>
  <si>
    <t>返回gz业务文件上报标识记录备份库导入结果</t>
  </si>
  <si>
    <t>备份库导入gz业务文件上报标识记录结果</t>
  </si>
  <si>
    <t>gz业务文件上报标识记录备份库导入返回状态、gz业务文件上报标识记录ID、gz业务文件名、gz业务文件名标识、备份库导入时间</t>
  </si>
  <si>
    <t>gz业务文件上报标识异常处理策略管理</t>
  </si>
  <si>
    <t>新增gz业务文件上报标识异常处理策略</t>
  </si>
  <si>
    <t>接收新增gz业务文件上报标识异常处理策略指令</t>
  </si>
  <si>
    <t>gz业务文件上报标识异常处理策略新增指令对象</t>
  </si>
  <si>
    <t>gz业务文件上报标识异常处理策略新增请求编号、gz业务文件上报标识异常处理策略、新增参数</t>
  </si>
  <si>
    <t>持久化新增的gz业务文件上报标识异常处理策略</t>
  </si>
  <si>
    <t>保存gz业务文件上报标识异常处理策略</t>
  </si>
  <si>
    <t>gz业务文件上报标识异常处理策略新增时间、gz业务文件上报标识异常处理策略、重试次数、异常状态、处理规则</t>
  </si>
  <si>
    <t>记录新增gz业务文件上报标识异常处理策略日志</t>
  </si>
  <si>
    <t>新增gz业务文件上报标识异常处理策略日志</t>
  </si>
  <si>
    <t>gz业务文件上报标识异常处理策略新增请求返回状态、gz业务文件上报标识异常处理策略、重试次数、异常状态、处理规则、新增时间</t>
  </si>
  <si>
    <t>修改gz业务文件上报标识异常处理策略</t>
  </si>
  <si>
    <t>接收修改gz业务文件上报标识异常处理策略指令</t>
  </si>
  <si>
    <t>gz业务文件上报标识异常处理策略修改指令对象</t>
  </si>
  <si>
    <t>gz业务文件上报标识异常处理策略修改请求编号、gz业务文件上报标识异常处理策略、修改参数</t>
  </si>
  <si>
    <t>更新gz业务文件上报标识异常处理策略</t>
  </si>
  <si>
    <t>gz业务文件上报标识异常处理策略修改时间、gz业务文件上报标识异常处理策略、重试次数、异常状态、处理规则</t>
  </si>
  <si>
    <t>记录修改gz业务文件上报标识异常处理策略日志</t>
  </si>
  <si>
    <t>修改gz业务文件上报标识异常处理策略日志</t>
  </si>
  <si>
    <t>gz业务文件上报标识异常处理策略修改请求返回状态、gz业务文件上报标识异常处理策略、重试次数、异常状态、处理规则、修改时间</t>
  </si>
  <si>
    <t>删除gz业务文件上报标识异常处理策略</t>
  </si>
  <si>
    <t>接收删除gz业务文件上报标识异常处理策略指令</t>
  </si>
  <si>
    <t>gz业务文件上报标识异常处理策略删除指令对象</t>
  </si>
  <si>
    <t>gz业务文件上报标识异常处理策略删除请求编号、gz业务文件上报标识异常处理策略、删除参数</t>
  </si>
  <si>
    <t>gz业务文件上报标识异常处理策略删除时间、gz业务文件上报标识异常处理策略、重试次数、异常状态、处理规则</t>
  </si>
  <si>
    <t>记录删除gz业务文件上报标识异常处理策略日志</t>
  </si>
  <si>
    <t>删除gz业务文件上报标识异常处理策略日志</t>
  </si>
  <si>
    <t>gz业务文件上报标识异常处理策略删除请求返回状态、gz业务文件上报标识异常处理策略、重试次数、异常状态、处理规则、删除时间</t>
  </si>
  <si>
    <t>gz业务文件上报标识异常处理策略查询</t>
  </si>
  <si>
    <t xml:space="preserve">接收查询gz业务文件上报标识异常处理策略指令 </t>
  </si>
  <si>
    <t>gz业务文件上报标识异常处理策略查询指令对象</t>
  </si>
  <si>
    <t>gz业务文件上报标识异常处理策略查询请求编号、gz业务文件上报标识异常处理策略、查询参数</t>
  </si>
  <si>
    <t>查询gz业务文件上报标识异常处理策略</t>
  </si>
  <si>
    <t>gz业务文件上报标识异常处理策略查询信息</t>
  </si>
  <si>
    <t>gz业务文件上报标识异常处理策略查询时间、gz业务文件上报标识异常处理策略ID、重试次数、异常状态、处理规则</t>
  </si>
  <si>
    <t>返回查询gz业务文件上报标识异常处理策略日志</t>
  </si>
  <si>
    <t>记录gz业务文件上报标识异常处理策略查询结果</t>
  </si>
  <si>
    <t>gz业务文件上报标识异常处理策略查询请求返回状态、gz业务文件上报标识异常处理策略、重试次数、异常状态、处理规则、查询时间</t>
  </si>
  <si>
    <t>sgn业务文件上传触发策略管理</t>
  </si>
  <si>
    <t>sgn业务文件上传触发策略查询</t>
  </si>
  <si>
    <t xml:space="preserve">接收查询sgn业务文件上传触发策略指令 </t>
  </si>
  <si>
    <t>sgn业务文件上传触发策略查询指令对象</t>
  </si>
  <si>
    <t>sgn业务文件上传触发策略查询请求编号、sgn业务文件上传触发策略、查询参数</t>
  </si>
  <si>
    <t>查询sgn业务文件上传触发策略</t>
  </si>
  <si>
    <t>sgn业务文件上传触发策略查询信息</t>
  </si>
  <si>
    <t>sgn业务文件上传触发策略查询时间、sgn业务文件上传触发策略ID、源文件名、源文件状态、源文件合规标识</t>
  </si>
  <si>
    <t>返回查询sgn业务文件上传触发策略日志</t>
  </si>
  <si>
    <t>记录sgn业务文件上传触发策略查询结果</t>
  </si>
  <si>
    <t>sgn业务文件上传触发策略查询请求返回状态、sgn业务文件上传触发策略、源文件名、源文件状态、源文件合规标识、查询时间</t>
  </si>
  <si>
    <t>新增sgn业务文件上传触发策略</t>
  </si>
  <si>
    <t>接收新增sgn业务文件上传触发策略指令</t>
  </si>
  <si>
    <t>sgn业务文件上传触发策略新增指令对象</t>
  </si>
  <si>
    <t>sgn业务文件上传触发策略新增请求编号、sgn业务文件上传触发策略、新增参数</t>
  </si>
  <si>
    <t>持久化新增的sgn业务文件上传触发策略</t>
  </si>
  <si>
    <t>保存sgn业务文件上传触发策略</t>
  </si>
  <si>
    <t>sgn业务文件上传触发策略新增时间、sgn业务文件上传触发策略、源文件名、源文件状态、源文件合规标识</t>
  </si>
  <si>
    <t>记录新增sgn业务文件上传触发策略日志</t>
  </si>
  <si>
    <t>新增sgn业务文件上传触发策略日志</t>
  </si>
  <si>
    <t>sgn业务文件上传触发策略新增请求返回状态、sgn业务文件上传触发策略、源文件名、源文件状态、源文件合规标识、新增时间</t>
  </si>
  <si>
    <t>修改sgn业务文件上传触发策略</t>
  </si>
  <si>
    <t>接收修改sgn业务文件上传触发策略指令</t>
  </si>
  <si>
    <t>sgn业务文件上传触发策略修改指令对象</t>
  </si>
  <si>
    <t>sgn业务文件上传触发策略修改请求编号、sgn业务文件上传触发策略、修改参数</t>
  </si>
  <si>
    <t>更新sgn业务文件上传触发策略</t>
  </si>
  <si>
    <t>sgn业务文件上传触发策略修改时间、sgn业务文件上传触发策略、源文件名、源文件状态、源文件合规标识</t>
  </si>
  <si>
    <t>记录修改sgn业务文件上传触发策略日志</t>
  </si>
  <si>
    <t>修改sgn业务文件上传触发策略日志</t>
  </si>
  <si>
    <t>sgn业务文件上传触发策略修改请求返回状态、sgn业务文件上传触发策略、源文件名、源文件状态、源文件合规标识、修改时间</t>
  </si>
  <si>
    <t>删除sgn业务文件上传触发策略</t>
  </si>
  <si>
    <t>接收删除sgn业务文件上传触发策略指令</t>
  </si>
  <si>
    <t>sgn业务文件上传触发策略删除指令对象</t>
  </si>
  <si>
    <t>sgn业务文件上传触发策略删除请求编号、sgn业务文件上传触发策略、删除参数</t>
  </si>
  <si>
    <t>sgn业务文件上传触发策略删除时间、sgn业务文件上传触发策略、源文件名、源文件状态、源文件合规标识</t>
  </si>
  <si>
    <t>记录删除sgn业务文件上传触发策略日志</t>
  </si>
  <si>
    <t>删除sgn业务文件上传触发策略日志</t>
  </si>
  <si>
    <t>sgn业务文件上传触发策略删除请求返回状态、sgn业务文件上传触发策略、源文件名、源文件状态、源文件合规标识、删除时间</t>
  </si>
  <si>
    <t>导出sgn业务文件上传触发策略</t>
  </si>
  <si>
    <t>接收导出sgn业务文件上传触发策略指令</t>
  </si>
  <si>
    <t>sgn业务文件上传触发策略导出指令对象</t>
  </si>
  <si>
    <t>sgn业务文件上传触发策略导出请求编号、sgn业务文件上传触发策略、导出参数</t>
  </si>
  <si>
    <t>sgn业务文件上传触发策略导出时间、sgn业务文件上传触发策略、源文件名、源文件状态、源文件合规标识</t>
  </si>
  <si>
    <t>记录导出sgn业务文件上传触发策略日志</t>
  </si>
  <si>
    <t>导出sgn业务文件上传触发策略日志</t>
  </si>
  <si>
    <t>sgn业务文件上传触发策略导出请求返回状态、sgn业务文件上传触发策略、源文件名、源文件状态、源文件合规标识、导出时间</t>
  </si>
  <si>
    <t>sgn业务文件日志排重规则管理</t>
  </si>
  <si>
    <t>sgn业务日志排重规则新增</t>
  </si>
  <si>
    <t>sgn业务日志排重规则新增指令接受</t>
  </si>
  <si>
    <t>sgn业务日志排重规则新增指令接受信息</t>
  </si>
  <si>
    <t>指令接口，数据库资源，数据服务器IP，数据服务器端口，映射关系配置</t>
  </si>
  <si>
    <t>sgn业务日志排重规则新增日志记录</t>
  </si>
  <si>
    <t>sgn业务日志排重规则新增日志记录信息</t>
  </si>
  <si>
    <t>日志记录信息，日志级别，操作信息，识别规则信息</t>
  </si>
  <si>
    <t>sgn业务日志排重规则新增结果返回</t>
  </si>
  <si>
    <t>sgn业务日志排重规则新增结果返回信息</t>
  </si>
  <si>
    <t>结果返回信息，返回信息解析，状态标识</t>
  </si>
  <si>
    <t>sgn业务日志排重规则查询</t>
  </si>
  <si>
    <t>sgn业务日志排重规则查询指令接受</t>
  </si>
  <si>
    <t>sgn业务日志排重规则查询指令接受信息</t>
  </si>
  <si>
    <t>sgn业务日志排重规则查询日志记录</t>
  </si>
  <si>
    <t>sgn业务日志排重规则查询日志记录信息</t>
  </si>
  <si>
    <t>sgn业务日志排重规则查询结果返回</t>
  </si>
  <si>
    <t>sgn业务日志排重规则查询结果返回信息</t>
  </si>
  <si>
    <t>sgn业务日志排重规则修改</t>
  </si>
  <si>
    <t>sgn业务日志排重规则修改指令接受</t>
  </si>
  <si>
    <t>sgn业务日志排重规则修改指令接受信息</t>
  </si>
  <si>
    <t>sgn业务日志排重规则修改日志记录</t>
  </si>
  <si>
    <t>sgn业务日志排重规则修改日志记录信息</t>
  </si>
  <si>
    <t>sgn业务日志排重规则修改结果返回</t>
  </si>
  <si>
    <t>sgn业务日志排重规则修改结果返回信息</t>
  </si>
  <si>
    <t>sgn业务日志排重规则删除</t>
  </si>
  <si>
    <t>sgn业务日志排重规则删除指令接受</t>
  </si>
  <si>
    <t>sgn业务日志排重规则删除指令接受信息</t>
  </si>
  <si>
    <t>sgn业务日志排重规则删除日志记录</t>
  </si>
  <si>
    <t>sgn业务日志排重规则删除日志记录信息</t>
  </si>
  <si>
    <t>sgn业务日志排重规则删除结果返回</t>
  </si>
  <si>
    <t>sgn业务日志排重规则删除结果返回信息</t>
  </si>
  <si>
    <t>sgn业务文件上报状态管理</t>
  </si>
  <si>
    <t>sgn业务文件上报状态信息新增</t>
  </si>
  <si>
    <t>接收sgn业务文件上报状态信息新增指令</t>
  </si>
  <si>
    <t>sgn业务文件上报状态信息新增指令信息</t>
  </si>
  <si>
    <t>sgn业务文件上报状态信息新增指令ID、sgn文件状态信息、操作参数</t>
  </si>
  <si>
    <t>保存sgn业务文件上报状态新增信息</t>
  </si>
  <si>
    <t>新增sgn业务文件上报状态信息</t>
  </si>
  <si>
    <t>新增时间、sgn业务文件上报状态信息新增ID、sgn状态名、状态标识、状态描述</t>
  </si>
  <si>
    <t>返回sgn业务文件上报状态信息新增结果</t>
  </si>
  <si>
    <t>sgn业务文件上报状态信息新增结果</t>
  </si>
  <si>
    <t>sgn业务文件上报状态信息新增时间、新增返回码（成功/失败）、sgn状态名、状态标识、新增失败原因</t>
  </si>
  <si>
    <t>sgn业务文件上报状态信息修改</t>
  </si>
  <si>
    <t>接收sgn业务文件上报状态信息修改指令</t>
  </si>
  <si>
    <t>sgn业务文件上报状态信息修改指令信息</t>
  </si>
  <si>
    <t>sgn业务文件上报状态信息修改指令ID、sgn文件状态信息、操作参数</t>
  </si>
  <si>
    <t>保存sgn业务文件上报状态修改信息</t>
  </si>
  <si>
    <t>修改sgn业务文件上报状态信息</t>
  </si>
  <si>
    <t>修改时间、sgn业务文件上报状态信息修改ID、sgn状态名、状态标识、状态描述</t>
  </si>
  <si>
    <t>返回sgn业务文件上报状态信息修改结果</t>
  </si>
  <si>
    <t>sgn业务文件上报状态信息修改结果</t>
  </si>
  <si>
    <t>sgn业务文件上报状态信息修改时间、修改返回码（成功/失败）、sgn状态名、状态标识、修改失败原因</t>
  </si>
  <si>
    <t>sgn业务文件上报状态信息删除</t>
  </si>
  <si>
    <t>接收sgn业务文件上报状态信息删除指令</t>
  </si>
  <si>
    <t>sgn业务文件上报状态信息删除指令信息</t>
  </si>
  <si>
    <t>sgn业务文件上报状态信息删除指令ID、sgn文件状态信息、操作参数</t>
  </si>
  <si>
    <t>删除sgn业务文件上报状态信息</t>
  </si>
  <si>
    <t>删除时间、sgn业务文件上报状态信息删除ID、sgn状态名、状态标识、状态描述</t>
  </si>
  <si>
    <t>返回sgn业务文件上报状态信息删除结果</t>
  </si>
  <si>
    <t>sgn业务文件上报状态信息删除结果</t>
  </si>
  <si>
    <t>sgn业务文件上报状态信息删除时间、删除返回码（成功/失败）、sgn状态名、状态标识、删除失败原因</t>
  </si>
  <si>
    <t>sgn业务文件上报状态信息查询</t>
  </si>
  <si>
    <t>接收sgn业务文件上报状态信息查询指令</t>
  </si>
  <si>
    <t>sgn业务文件上报状态信息查询指令信息</t>
  </si>
  <si>
    <t>sgn业务文件上报状态信息查询指令ID、sgn文件状态信息、操作参数</t>
  </si>
  <si>
    <t>读取sgn业务文件上报状态信息</t>
  </si>
  <si>
    <t>sgn业务文件上报状态信息</t>
  </si>
  <si>
    <t>查询时间、sgn业务文件上报状态信息查询ID、sgn状态名、状态标识、状态描述</t>
  </si>
  <si>
    <t>返回sgn业务文件上报状态信息查询结果</t>
  </si>
  <si>
    <t>sgn业务文件上报状态信息查询结果</t>
  </si>
  <si>
    <t>sgn业务文件上报状态信息查询时间、查询返回码（成功/失败）、sgn状态名、状态标识、查询失败原因</t>
  </si>
  <si>
    <t>sgn业务文件上报状态信息导出</t>
  </si>
  <si>
    <t>接收sgn业务文件上报状态信息导出指令</t>
  </si>
  <si>
    <t>sgn业务文件上报状态信息导出指令</t>
  </si>
  <si>
    <t>sgn业务文件上报状态信息导出指令ID、sgn文件状态信息、操作参数</t>
  </si>
  <si>
    <t>读取sgn业务文件上报状态信息导出信息</t>
  </si>
  <si>
    <t>sgn业务文件上报状态信息导出信息</t>
  </si>
  <si>
    <t>sgn业务文件上报状态信息、导出操作时间、sgn状态名、状态标识、状态描述</t>
  </si>
  <si>
    <t>返回sgn业务文件上报状态信息导出结果</t>
  </si>
  <si>
    <t>sgn业务文件上报状态信息导出结果</t>
  </si>
  <si>
    <t>导出结果（成功/失败）、失败原因、指令ID、sgn业务文件上报状态信息sgn状态名、状态标识、</t>
  </si>
  <si>
    <t>sgn业务文件上报追踪进度日志管理</t>
  </si>
  <si>
    <t>sgn业务文件上报追踪进度日志新增</t>
  </si>
  <si>
    <t>接收sgn业务文件上报追踪进度日志新增请求</t>
  </si>
  <si>
    <t>新增sgn业务文件上报追踪进度日志请求</t>
  </si>
  <si>
    <t>新增请求sgn业务文件上报追踪进度日志ID、sgn业务文件上报追踪进度日志名称、数据库信息</t>
  </si>
  <si>
    <t>保存sgn业务文件上报追踪进度日志新增信息</t>
  </si>
  <si>
    <t>新增sgn业务文件上报追踪进度日志</t>
  </si>
  <si>
    <t>sgn业务文件上报追踪进度日志ID、sgn源文件名、sgn源文件状态、sgn文件状态、新增时间</t>
  </si>
  <si>
    <t>返回sgn业务文件上报追踪进度日志新增结果</t>
  </si>
  <si>
    <t>新增sgn业务文件上报追踪进度日志结果</t>
  </si>
  <si>
    <t>sgn业务文件上报追踪进度日志新增返回状态、sgn业务文件上报追踪进度日志ID、sgn源文件名、sgn源文件状态、sgn文件状态、新增时间</t>
  </si>
  <si>
    <t>sgn业务文件上报追踪进度日志修改</t>
  </si>
  <si>
    <t>接收sgn业务文件上报追踪进度日志修改请求</t>
  </si>
  <si>
    <t>修改sgn业务文件上报追踪进度日志请求</t>
  </si>
  <si>
    <t>修改请求sgn业务文件上报追踪进度日志ID、sgn业务文件上报追踪进度日志名称、数据库信息信息</t>
  </si>
  <si>
    <t>保存sgn业务文件上报追踪进度日志修改信息</t>
  </si>
  <si>
    <t>修改sgn业务文件上报追踪进度日志</t>
  </si>
  <si>
    <t>sgn业务文件上报追踪进度日志ID、sgn源文件名、sgn源文件状态、sgn文件状态、更新时间</t>
  </si>
  <si>
    <t>返回sgn业务文件上报追踪进度日志修改结果</t>
  </si>
  <si>
    <t>修改sgn业务文件上报追踪进度日志结果</t>
  </si>
  <si>
    <t>sgn业务文件上报追踪进度日志修改返回状态、sgn业务文件上报追踪进度日志ID、sgn源文件名、sgn源文件状态、sgn文件状态、更新时间</t>
  </si>
  <si>
    <t>sgn业务文件上报追踪进度日志删除</t>
  </si>
  <si>
    <t>接收sgn业务文件上报追踪进度日志删除请求</t>
  </si>
  <si>
    <t>删除sgn业务文件上报追踪进度日志请求</t>
  </si>
  <si>
    <t>删除请求sgn业务文件上报追踪进度日志ID、删除sgn业务文件上报追踪进度日志名称、数据库信息</t>
  </si>
  <si>
    <t>执行sgn业务文件上报追踪进度日志删除</t>
  </si>
  <si>
    <t>删除sgn业务文件上报追踪进度日志</t>
  </si>
  <si>
    <t>sgn业务文件上报追踪进度日志ID、sgn源文件名、sgn源文件状态、sgn文件状态、删除时间</t>
  </si>
  <si>
    <t>返回sgn业务文件上报追踪进度日志删除结果</t>
  </si>
  <si>
    <t>删除sgn业务文件上报追踪进度日志结果</t>
  </si>
  <si>
    <t>sgn业务文件上报追踪进度日志删除返回状态、sgn业务文件上报追踪进度日志ID、sgn源文件名、sgn源文件状态、sgn文件状态、删除时间</t>
  </si>
  <si>
    <t>sgn业务文件上报追踪进度日志查询</t>
  </si>
  <si>
    <t>发起sgn业务文件上报追踪进度日志查询请求</t>
  </si>
  <si>
    <t>sgn业务文件上报追踪进度日志查询请求</t>
  </si>
  <si>
    <t>查询请求sgn业务文件上报追踪进度日志ID、sgn业务文件上报追踪进度日志名称、数据库信息信息</t>
  </si>
  <si>
    <t>读取sgn业务文件上报追踪进度日志查询数据</t>
  </si>
  <si>
    <t>sgn业务文件上报追踪进度日志查询信息</t>
  </si>
  <si>
    <t>sgn业务文件上报追踪进度日志ID、sgn源文件名、sgn源文件状态、sgn文件状态、查询时间</t>
  </si>
  <si>
    <t>返回sgn业务文件上报追踪进度日志查询结果</t>
  </si>
  <si>
    <t>sgn业务文件上报追踪进度日志查询结果</t>
  </si>
  <si>
    <t>sgn业务文件上报追踪进度日志查询返回状态、sgn业务文件上报追踪进度日志ID、sgn源文件名、sgn源文件状态、sgn文件状态、查询时间</t>
  </si>
  <si>
    <t>sgn业务文件上报追踪进度日志导出</t>
  </si>
  <si>
    <t>发起sgn业务文件上报追踪进度日志导出请求</t>
  </si>
  <si>
    <t>sgn业务文件上报追踪进度日志导出请求</t>
  </si>
  <si>
    <t>导出请求sgn业务文件上报追踪进度日志ID、sgn业务文件上报追踪进度日志名称、数据库信息信息</t>
  </si>
  <si>
    <t>读取sgn业务文件上报追踪进度日志导出数据</t>
  </si>
  <si>
    <t>sgn业务文件上报追踪进度日志导出信息</t>
  </si>
  <si>
    <t>sgn业务文件上报追踪进度日志ID、sgn源文件名、sgn源文件状态、sgn文件状态、导出时间</t>
  </si>
  <si>
    <t>返回sgn业务文件上报追踪进度日志导出结果</t>
  </si>
  <si>
    <t>sgn业务文件上报追踪进度日志导出结果</t>
  </si>
  <si>
    <t>sgn业务文件上报追踪进度日志导出返回状态、sgn业务文件上报追踪进度日志ID、sgn源文件名、sgn源文件状态、sgn文件状态、导出时间</t>
  </si>
  <si>
    <t>sgn业务文件上报追踪进度同步管理</t>
  </si>
  <si>
    <t>sgn业务文件上报追踪进度同步新增</t>
  </si>
  <si>
    <t>接收sgn业务文件上报追踪进度同步新增请求</t>
  </si>
  <si>
    <t>同步新增sgn业务文件上报标识记录请求</t>
  </si>
  <si>
    <t>同步新增请求sgn业务文件上报标识记录ID、sgn业务文件上报标识记录名称、数据库信息</t>
  </si>
  <si>
    <t>保存sgn业务文件上报追踪进度同步新增信息</t>
  </si>
  <si>
    <t>同步新增sgn业务文件上报标识记录</t>
  </si>
  <si>
    <t>sgn业务文件上报标识记录ID、sgn业务文件名、sgn业务文件名标识、同步新增时间</t>
  </si>
  <si>
    <t>返回sgn业务文件上报追踪进度同步新增结果</t>
  </si>
  <si>
    <t>同步新增sgn业务文件上报标识记录结果</t>
  </si>
  <si>
    <t>sgn业务文件上报标识记录同步新增返回状态、sgn业务文件上报标识记录ID、sgn业务文件名、sgn业务文件名标识、同步新增时间</t>
  </si>
  <si>
    <t>sgn业务文件上报追踪进度同步修改</t>
  </si>
  <si>
    <t>接收sgn业务文件上报追踪进度同步修改请求</t>
  </si>
  <si>
    <t>同步修改sgn业务文件上报标识记录请求</t>
  </si>
  <si>
    <t>同步修改请求sgn业务文件上报标识记录ID、sgn业务文件上报标识记录名称、数据库信息信息</t>
  </si>
  <si>
    <t>保存sgn业务文件上报追踪进度同步修改信息</t>
  </si>
  <si>
    <t>同步修改sgn业务文件上报标识记录</t>
  </si>
  <si>
    <t>sgn业务文件上报标识记录ID、sgn业务文件名、sgn业务文件名标识、更新时间</t>
  </si>
  <si>
    <t>返回sgn业务文件上报追踪进度同步修改结果</t>
  </si>
  <si>
    <t>同步修改sgn业务文件上报标识记录结果</t>
  </si>
  <si>
    <t>sgn业务文件上报标识记录同步修改返回状态、sgn业务文件上报标识记录ID、sgn业务文件名、sgn业务文件名更新标识、更新时间</t>
  </si>
  <si>
    <t>sgn业务文件上报追踪进度同步删除</t>
  </si>
  <si>
    <t>接收sgn业务文件上报追踪进度同步删除请求</t>
  </si>
  <si>
    <t>同步删除sgn业务文件上报标识记录请求</t>
  </si>
  <si>
    <t>同步删除请求sgn业务文件上报标识记录ID、同步删除sgn业务文件上报标识记录名称、数据库信息</t>
  </si>
  <si>
    <t>执行sgn业务文件上报追踪进度同步删除</t>
  </si>
  <si>
    <t>同步删除sgn业务文件上报标识记录</t>
  </si>
  <si>
    <t>sgn业务文件上报标识记录ID、sgn业务文件名、sgn业务文件名标识、同步删除时间</t>
  </si>
  <si>
    <t>返回sgn业务文件上报追踪进度同步删除结果</t>
  </si>
  <si>
    <t>同步删除sgn业务文件上报标识记录结果</t>
  </si>
  <si>
    <t>sgn业务文件上报标识记录同步删除返回状态、sgn业务文件上报标识记录ID、sgn业务文件名、sgn业务文件名标识、同步删除时间</t>
  </si>
  <si>
    <t>sgn业务文件上报追踪进度同步导入</t>
  </si>
  <si>
    <t>接收sgn业务文件上报追踪进度同步导入请求</t>
  </si>
  <si>
    <t>同步导入sgn业务文件上报标识记录请求</t>
  </si>
  <si>
    <t>同步导入请求sgn业务文件上报标识记录ID、同步导入sgn业务文件上报标识记录名称、数据库信息</t>
  </si>
  <si>
    <t>执行sgn业务文件上报追踪进度同步导入</t>
  </si>
  <si>
    <t>同步导入sgn业务文件上报标识记录</t>
  </si>
  <si>
    <t>sgn业务文件上报标识记录ID、sgn业务文件名、sgn业务文件名标识、同步导入时间</t>
  </si>
  <si>
    <t>返回sgn业务文件上报追踪进度同步导入结果</t>
  </si>
  <si>
    <t>同步导入sgn业务文件上报标识记录结果</t>
  </si>
  <si>
    <t>sgn业务文件上报标识记录同步导入返回状态、sgn业务文件上报标识记录ID、sgn业务文件名、sgn业务文件名标识、同步导入时间</t>
  </si>
  <si>
    <t>sgn业务文件上报标识异常处理策略管理</t>
  </si>
  <si>
    <t>新增sgn业务文件上报标识异常处理策略</t>
  </si>
  <si>
    <t>接收新增sgn业务文件上报标识异常处理策略指令</t>
  </si>
  <si>
    <t>sgn业务文件上报标识异常处理策略新增指令对象</t>
  </si>
  <si>
    <t>sgn业务文件上报标识异常处理策略新增请求编号、sgn业务文件上报标识异常处理策略、新增参数</t>
  </si>
  <si>
    <t>持久化新增的sgn业务文件上报标识异常处理策略</t>
  </si>
  <si>
    <t>保存sgn业务文件上报标识异常处理策略</t>
  </si>
  <si>
    <t>sgn业务文件上报标识异常处理策略新增时间、sgn业务文件上报标识异常处理策略、重试次数、异常状态、处理规则</t>
  </si>
  <si>
    <t>记录新增sgn业务文件上报标识异常处理策略日志</t>
  </si>
  <si>
    <t>新增sgn业务文件上报标识异常处理策略日志</t>
  </si>
  <si>
    <t>sgn业务文件上报标识异常处理策略新增请求返回状态、sgn业务文件上报标识异常处理策略、重试次数、异常状态、处理规则、新增时间</t>
  </si>
  <si>
    <t>修改sgn业务文件上报标识异常处理策略</t>
  </si>
  <si>
    <t>接收修改sgn业务文件上报标识异常处理策略指令</t>
  </si>
  <si>
    <t>sgn业务文件上报标识异常处理策略修改指令对象</t>
  </si>
  <si>
    <t>sgn业务文件上报标识异常处理策略修改请求编号、sgn业务文件上报标识异常处理策略、修改参数</t>
  </si>
  <si>
    <t>更新sgn业务文件上报标识异常处理策略</t>
  </si>
  <si>
    <t>sgn业务文件上报标识异常处理策略修改时间、sgn业务文件上报标识异常处理策略、重试次数、异常状态、处理规则</t>
  </si>
  <si>
    <t>记录修改sgn业务文件上报标识异常处理策略日志</t>
  </si>
  <si>
    <t>修改sgn业务文件上报标识异常处理策略日志</t>
  </si>
  <si>
    <t>sgn业务文件上报标识异常处理策略修改请求返回状态、sgn业务文件上报标识异常处理策略、重试次数、异常状态、处理规则、修改时间</t>
  </si>
  <si>
    <t>删除sgn业务文件上报标识异常处理策略</t>
  </si>
  <si>
    <t>接收删除sgn业务文件上报标识异常处理策略指令</t>
  </si>
  <si>
    <t>sgn业务文件上报标识异常处理策略删除指令对象</t>
  </si>
  <si>
    <t>sgn业务文件上报标识异常处理策略删除请求编号、sgn业务文件上报标识异常处理策略、删除参数</t>
  </si>
  <si>
    <t>sgn业务文件上报标识异常处理策略删除时间、sgn业务文件上报标识异常处理策略、重试次数、异常状态、处理规则</t>
  </si>
  <si>
    <t>记录删除sgn业务文件上报标识异常处理策略日志</t>
  </si>
  <si>
    <t>删除sgn业务文件上报标识异常处理策略日志</t>
  </si>
  <si>
    <t>sgn业务文件上报标识异常处理策略删除请求返回状态、sgn业务文件上报标识异常处理策略、重试次数、异常状态、处理规则、删除时间</t>
  </si>
  <si>
    <t>sgn业务文件上报标识异常处理策略查询</t>
  </si>
  <si>
    <t xml:space="preserve">接收查询sgn业务文件上报标识异常处理策略指令 </t>
  </si>
  <si>
    <t>sgn业务文件上报标识异常处理策略查询指令对象</t>
  </si>
  <si>
    <t>sgn业务文件上报标识异常处理策略查询请求编号、sgn业务文件上报标识异常处理策略、查询参数</t>
  </si>
  <si>
    <t>查询sgn业务文件上报标识异常处理策略</t>
  </si>
  <si>
    <t>sgn业务文件上报标识异常处理策略查询信息</t>
  </si>
  <si>
    <t>sgn业务文件上报标识异常处理策略查询时间、sgn业务文件上报标识异常处理策略ID、重试次数、异常状态、处理规则</t>
  </si>
  <si>
    <t>返回查询sgn业务文件上报标识异常处理策略日志</t>
  </si>
  <si>
    <t>记录sgn业务文件上报标识异常处理策略查询结果</t>
  </si>
  <si>
    <t>sgn业务文件上报标识异常处理策略查询请求返回状态、sgn业务文件上报标识异常处理策略、重试次数、异常状态、处理规则、查询时间</t>
  </si>
  <si>
    <t xml:space="preserve">发起者：
管理员
接收者：
XDR数据文件上报模块
</t>
  </si>
  <si>
    <t>gz&amp;sgn文件全局文件归并管理</t>
  </si>
  <si>
    <t>gz&amp;sgn文件全局文件归并规则新增</t>
  </si>
  <si>
    <t>接收gz&amp;sgn文件全局文件归并规则新增指令</t>
  </si>
  <si>
    <t>gz&amp;sgn文件全局文件归并规则新增指令信息</t>
  </si>
  <si>
    <t>gz&amp;sgn文件全局文件归并规则新增指令ID、用户账号、gz&amp;sgn文件全局文件归并规则</t>
  </si>
  <si>
    <t xml:space="preserve">管理员，XDR数据文件上报模块，配置文件
</t>
  </si>
  <si>
    <t>保存gz&amp;sgn文件全局文件归并规则</t>
  </si>
  <si>
    <t>gz&amp;sgn文件全局文件归并规则</t>
  </si>
  <si>
    <t xml:space="preserve">新增时间、gz&amp;sgn文件全局文件归并规则、主库文件列表、备库文件列表、列表优先级、归并算法 </t>
  </si>
  <si>
    <t>返回gz&amp;sgn文件全局文件归并规则新增结果</t>
  </si>
  <si>
    <t>gz&amp;sgn文件全局文件归并规则新增结果</t>
  </si>
  <si>
    <t>gz&amp;sgn文件全局文件归并规则新增状态、新增时间、新增返回码（成功/失败）、新增失败原因</t>
  </si>
  <si>
    <t>gz&amp;sgn文件全局文件归并规则修改</t>
  </si>
  <si>
    <t>接收gz&amp;sgn文件全局文件归并规则修改指令</t>
  </si>
  <si>
    <t>gz&amp;sgn文件全局文件归并规则修改指令信息</t>
  </si>
  <si>
    <t>gz&amp;sgn文件全局文件归并规则修改指令ID、gz&amp;sgn文件全局文件归并规则、用户账号、修改时段</t>
  </si>
  <si>
    <t>保存gz&amp;sgn文件全局文件归并规则修改信息</t>
  </si>
  <si>
    <t>gz&amp;sgn文件全局文件归并规则修改信息</t>
  </si>
  <si>
    <t>修改时间、gz&amp;sgn文件全局文件归并规则、主库文件列表、备库文件列表、列表优先级、归并算法、修改时段</t>
  </si>
  <si>
    <t>返回gz&amp;sgn文件全局文件归并规则修改结果</t>
  </si>
  <si>
    <t>gz&amp;sgn文件全局文件归并规则修改结果</t>
  </si>
  <si>
    <t>gz&amp;sgn文件全局文件归并规则修改状态、修改时间、修改返回码（成功/失败）、修改失败原因</t>
  </si>
  <si>
    <t>gz&amp;sgn文件全局文件归并规则删除</t>
  </si>
  <si>
    <t>接收gz&amp;sgn文件全局文件归并规则删除指令</t>
  </si>
  <si>
    <t>gz&amp;sgn文件全局文件归并规则删除指令信息</t>
  </si>
  <si>
    <t>gz&amp;sgn文件全局文件归并规则删除指令ID、用户账号</t>
  </si>
  <si>
    <t>删除gz&amp;sgn文件全局文件归并规则</t>
  </si>
  <si>
    <t>gz&amp;sgn文件全局文件归并规则删除信息</t>
  </si>
  <si>
    <t>删除时间、边境用户账号</t>
  </si>
  <si>
    <t>返回gz&amp;sgn文件全局文件归并规则删除结果</t>
  </si>
  <si>
    <t>gz&amp;sgn文件全局文件归并规则删除结果</t>
  </si>
  <si>
    <t>gz&amp;sgn文件全局文件归并规则删除状态、删除时间、删除返回码（成功/失败）、删除失败原因</t>
  </si>
  <si>
    <t>gz&amp;sgn文件全局文件归并规则查询</t>
  </si>
  <si>
    <t>接收gz&amp;sgn文件全局文件归并规则查询指令</t>
  </si>
  <si>
    <t>gz&amp;sgn文件全局文件归并规则查询指令信息</t>
  </si>
  <si>
    <t>gz&amp;sgn文件全局文件归并规则查询指令ID、用户账号</t>
  </si>
  <si>
    <t>读取gz&amp;sgn文件全局文件归并规则</t>
  </si>
  <si>
    <t>gz&amp;sgn文件全局文件归并规则查询信息</t>
  </si>
  <si>
    <t>查询时间、gz&amp;sgn文件全局文件归并规则、主库文件列表、备库文件列表、列表优先级、归并算法、变更时间</t>
  </si>
  <si>
    <t>返回gz&amp;sgn文件全局文件归并规则查询结果</t>
  </si>
  <si>
    <t>gz&amp;sgn文件全局文件归并规则查询结果</t>
  </si>
  <si>
    <t>gz&amp;sgn文件全局文件归并规则查询时间、查询返回码（成功/失败）、查询失败原因</t>
  </si>
  <si>
    <t>发起者：管理员   接收者：XDR数据文件上报模块</t>
  </si>
  <si>
    <t>gz&amp;sgn文件备份配置管理</t>
  </si>
  <si>
    <t>操纵员新增gz&amp;sgn文件备份策略</t>
  </si>
  <si>
    <t>新增gz&amp;sgn文件备份策略</t>
  </si>
  <si>
    <t>接收新增gz&amp;sgn文件备份策略请求</t>
  </si>
  <si>
    <t>新增gz&amp;sgn文件备份策略请求</t>
  </si>
  <si>
    <t>指令ID，备份天数，备份路径</t>
  </si>
  <si>
    <t>保存新增gz&amp;sgn文件备份策略</t>
  </si>
  <si>
    <t>备份策略</t>
  </si>
  <si>
    <t>输出gz&amp;sgn文件备份策略新增结果</t>
  </si>
  <si>
    <t>gz&amp;sgn文件备份策略加载结果</t>
  </si>
  <si>
    <t>操纵员删除gz&amp;sgn文件备份策略</t>
  </si>
  <si>
    <t>删除gz&amp;sgn文件备份策略</t>
  </si>
  <si>
    <t>接收删除gz&amp;sgn文件备份策略请求</t>
  </si>
  <si>
    <t>删除gz&amp;sgn文件备份策略请求</t>
  </si>
  <si>
    <t>保存删除gz&amp;sgn文件备份策略</t>
  </si>
  <si>
    <t>输出gz&amp;sgn文件备份策略删除结果</t>
  </si>
  <si>
    <t>操纵员变更gz&amp;sgn文件备份策略</t>
  </si>
  <si>
    <t>变更gz&amp;sgn文件备份策略</t>
  </si>
  <si>
    <t>接收变更gz&amp;sgn文件备份策略请求</t>
  </si>
  <si>
    <t>变更gz&amp;sgn文件备份策略请求</t>
  </si>
  <si>
    <t>保存变更gz&amp;sgn文件备份策略</t>
  </si>
  <si>
    <t>输出gz&amp;sgn文件备份策略修改结果</t>
  </si>
  <si>
    <t>操纵员查询gz&amp;sgn文件备份策略</t>
  </si>
  <si>
    <t>查询gz&amp;sgn文件备份策略</t>
  </si>
  <si>
    <t>接收查询gz&amp;sgn文件备份策略请求</t>
  </si>
  <si>
    <t>查询gz&amp;sgn文件备份策略请求</t>
  </si>
  <si>
    <t>读取查询gz&amp;sgn文件备份策略</t>
  </si>
  <si>
    <t>输出gz&amp;sgn文件备份策略查询结果</t>
  </si>
  <si>
    <t>gz&amp;sgn文件备份策略查询结果</t>
  </si>
  <si>
    <t>gz&amp;sgn文件上报文件清单管理</t>
  </si>
  <si>
    <t>gz&amp;sgn文件上报文件清单新增</t>
  </si>
  <si>
    <t>接收gz&amp;sgn文件上报文件清单新增指令</t>
  </si>
  <si>
    <t>gz&amp;sgn文件上报文件清单新增指令信息</t>
  </si>
  <si>
    <t>gz&amp;sgn文件上报文件清单新增指令ID、列表文件状态、列表文件时间、文件名</t>
  </si>
  <si>
    <t>保存gz&amp;sgn文件上报文件清单新增信息</t>
  </si>
  <si>
    <t>gz&amp;sgn文件上报文件清单新增信息</t>
  </si>
  <si>
    <t>gz&amp;sgn文件上报文件清单新增时间、列表文件、上报时间、上报批次、上报来源地址</t>
  </si>
  <si>
    <t>返回gz&amp;sgn文件上报文件清单新增结果</t>
  </si>
  <si>
    <t>gz&amp;sgn文件上报文件清单新增结果</t>
  </si>
  <si>
    <t>gz&amp;sgn文件上报文件清单新增状态、新增时间、列表文件、上报时间、上报批次、上报来源地址、新增失败原因</t>
  </si>
  <si>
    <t>gz&amp;sgn文件上报文件清单修改</t>
  </si>
  <si>
    <t>接收gz&amp;sgn文件上报文件清单修改指令</t>
  </si>
  <si>
    <t>gz&amp;sgn文件上报文件清单修改指令信息</t>
  </si>
  <si>
    <t>gz&amp;sgn文件上报文件清单修改指令ID、列表文件、上报时间、上报批次、上报来源地址</t>
  </si>
  <si>
    <t>更新gz&amp;sgn文件上报文件清单修改信息</t>
  </si>
  <si>
    <t>gz&amp;sgn文件上报文件清单修改信息</t>
  </si>
  <si>
    <t>gz&amp;sgn文件上报文件清单更新时间、列表文件、上报时间、上报批次、上报来源地址</t>
  </si>
  <si>
    <t>返回gz&amp;sgn文件上报文件清单修改结果</t>
  </si>
  <si>
    <t>gz&amp;sgn文件上报文件清单修改结果</t>
  </si>
  <si>
    <t>gz&amp;sgn文件上报文件清单修改状态、更新时间、列表文件、上报时间、上报批次、上报来源地址、更新失败原因</t>
  </si>
  <si>
    <t>gz&amp;sgn文件上报文件清单删除</t>
  </si>
  <si>
    <t>接收gz&amp;sgn文件上报文件清单删除指令</t>
  </si>
  <si>
    <t>gz&amp;sgn文件上报文件清单删除指令信息</t>
  </si>
  <si>
    <t>gz&amp;sgn文件上报文件清单删除指令ID、列表文件、文件名</t>
  </si>
  <si>
    <t>删除gz&amp;sgn文件上报文件清单信息</t>
  </si>
  <si>
    <t>gz&amp;sgn文件上报文件清单删除信息</t>
  </si>
  <si>
    <t>gz&amp;sgn文件上报文件清单删除时间、列表文件、文件名</t>
  </si>
  <si>
    <t>返回gz&amp;sgn文件上报文件清单删除结果</t>
  </si>
  <si>
    <t>gz&amp;sgn文件上报文件清单删除结果</t>
  </si>
  <si>
    <t>gz&amp;sgn文件上报文件清单删除状态、删除时间、列表文件、上报时间、上报批次、上报来源地址、删除失败原因</t>
  </si>
  <si>
    <t>gz&amp;sgn文件上报文件清单查询</t>
  </si>
  <si>
    <t>接收gz&amp;sgn文件上报文件清单查询指令</t>
  </si>
  <si>
    <t>gz&amp;sgn文件上报文件清单查询指令信息</t>
  </si>
  <si>
    <t>gz&amp;sgn文件上报文件清单查询指令ID、列表文件、列表文件时间</t>
  </si>
  <si>
    <t>读取gz&amp;sgn文件上报文件清单信息</t>
  </si>
  <si>
    <t>gz&amp;sgn文件上报文件清单查询信息</t>
  </si>
  <si>
    <t>gz&amp;sgn文件上报文件清单查询时间、列表文件、上报时间、上报批次、上报来源地址</t>
  </si>
  <si>
    <t>返回gz&amp;sgn文件上报文件清单查询结果</t>
  </si>
  <si>
    <t>gz&amp;sgn文件上报文件清单查询结果</t>
  </si>
  <si>
    <t>gz&amp;sgn文件上报文件清单查询时间、列表文件、上报时间、上报批次、上报来源地址、查询失败原因</t>
  </si>
  <si>
    <t>发起者：管理员     接收者：数据库监控模块</t>
  </si>
  <si>
    <t>文件进度标记数据库客户端连接策略管理</t>
  </si>
  <si>
    <t>文件进度标记数据库客户端连接策略新增</t>
  </si>
  <si>
    <t>文件进度标记数据库客户端连接策略新增指令</t>
  </si>
  <si>
    <t>文件进度标记数据库客户端连接策略新增指令信息</t>
  </si>
  <si>
    <t>文件进度标记数据库客户端连接策略新增指令ID、文件进度标记数据库客户端连接策略新增指令代码、文件进度标记数据库客户端连接策略新增指令时间</t>
  </si>
  <si>
    <t>管理员，XDR数据文件监控模块，配置文件</t>
  </si>
  <si>
    <t>执行文件进度标记数据库客户端连接策略新增</t>
  </si>
  <si>
    <t>执行文件进度标记数据库客户端连接策略新增信息</t>
  </si>
  <si>
    <t>文件进度标记数据库客户端连接策略新增执行命令ID、文件进度标记数据库客户端连接策略新增执行命令详情、文件进度标记数据库客户端连接策略新增执行参数</t>
  </si>
  <si>
    <t>返回文件进度标记数据库客户端连接策略新增执行结果</t>
  </si>
  <si>
    <t>文件进度标记数据库客户端连接策略新增执行结果</t>
  </si>
  <si>
    <t>文件进度标记数据库客户端连接策略新增执行结果ID、文件进度标记数据库客户端连接策略新增执行结果code、文件进度标记数据库客户端连接策略新增执行结果详情</t>
  </si>
  <si>
    <t>文件进度标记数据库客户端连接策略查询</t>
  </si>
  <si>
    <t>文件进度标记数据库客户端连接策略查询指令</t>
  </si>
  <si>
    <t>文件进度标记数据库客户端连接策略查询指令信息</t>
  </si>
  <si>
    <t>文件进度标记数据库客户端连接策略查询指令ID、文件进度标记数据库客户端连接策略查询指令代码、文件进度标记数据库客户端连接策略查询指令时间</t>
  </si>
  <si>
    <t xml:space="preserve">执行文件进度标记数据库客户端连接策略查询 </t>
  </si>
  <si>
    <t>执行文件进度标记数据库客户端连接策略查询信息</t>
  </si>
  <si>
    <t>文件进度标记数据库客户端连接策略查询执行命令ID、文件进度标记数据库客户端连接策略查询执行命令详情、文件进度标记数据库客户端连接策略查询执行参数</t>
  </si>
  <si>
    <t>返回文件进度标记数据库客户端连接策略查询执行结果</t>
  </si>
  <si>
    <t>文件进度标记数据库客户端连接策略查询执行结果</t>
  </si>
  <si>
    <t>文件进度标记数据库客户端连接策略查询执行结果ID、文件进度标记数据库客户端连接策略查询执行结果code、文件进度标记数据库客户端连接策略查询执行结果详情</t>
  </si>
  <si>
    <t>文件进度标记数据库客户端连接策略修改</t>
  </si>
  <si>
    <t>文件进度标记数据库客户端连接策略修改指令</t>
  </si>
  <si>
    <t>文件进度标记数据库客户端连接策略修改指令信息</t>
  </si>
  <si>
    <t>文件进度标记数据库客户端连接策略修改指令ID、文件进度标记数据库客户端连接策略修改指令代码、文件进度标记数据库客户端连接策略修改指令时间</t>
  </si>
  <si>
    <t>执行文件进度标记数据库客户端连接策略修改</t>
  </si>
  <si>
    <t>执行文件进度标记数据库客户端连接策略修改信息</t>
  </si>
  <si>
    <t>文件进度标记数据库客户端连接策略修改执行命令ID、文件进度标记数据库客户端连接策略修改执行命令详情、文件进度标记数据库客户端连接策略修改执行参数</t>
  </si>
  <si>
    <t>返回文件进度标记数据库客户端连接策略修改执行结果</t>
  </si>
  <si>
    <t>文件进度标记数据库客户端连接策略修改执行结果</t>
  </si>
  <si>
    <t>文件进度标记数据库客户端连接策略修改执行结果ID、文件进度标记数据库客户端连接策略修改执行结果code、文件进度标记数据库客户端连接策略修改执行结果详情</t>
  </si>
  <si>
    <t>文件进度标记数据库客户端连接策略删除</t>
  </si>
  <si>
    <t>文件进度标记数据库客户端连接策略删除指令</t>
  </si>
  <si>
    <t>文件进度标记数据库客户端连接策略删除指令信息</t>
  </si>
  <si>
    <t>文件进度标记数据库客户端连接策略删除指令ID、文件进度标记数据库客户端连接策略删除指令代码、文件进度标记数据库客户端连接策略删除指令时间</t>
  </si>
  <si>
    <t>执行文件进度标记数据库客户端连接策略删除</t>
  </si>
  <si>
    <t>执行文件进度标记数据库客户端连接策略删除信息</t>
  </si>
  <si>
    <t>文件进度标记数据库客户端连接策略删除执行命令ID、文件进度标记数据库客户端连接策略删除执行命令详情、文件进度标记数据库客户端连接策略删除执行参数</t>
  </si>
  <si>
    <t>返回文件进度标记数据库客户端连接策略删除执行结果</t>
  </si>
  <si>
    <t>文件进度标记数据库客户端连接策略删除执行结果</t>
  </si>
  <si>
    <t>文件进度标记数据库客户端连接策略删除执行结果ID、文件进度标记数据库客户端连接策略删除执行结果code、文件进度标记数据库客户端连接策略删除执行结果详情</t>
  </si>
  <si>
    <t>文件进度标记数据库客户端连接策略导出</t>
  </si>
  <si>
    <t>文件进度标记数据库客户端连接策略导出指令</t>
  </si>
  <si>
    <t>文件进度标记数据库客户端连接策略导出指令信息</t>
  </si>
  <si>
    <t>文件进度标记数据库客户端连接策略导出指令ID、文件进度标记数据库客户端连接策略导出指令代码、文件进度标记数据库客户端连接策略导出指令时间</t>
  </si>
  <si>
    <t>文件进度标记数据库客户端连接策略导出参数读取</t>
  </si>
  <si>
    <t>文件进度标记数据库客户端连接策略导出参数信息</t>
  </si>
  <si>
    <t>文件进度标记数据库客户端连接策略导出参数ID、文件进度标记数据库客户端连接策略导出参数名称、文件进度标记数据库客户端连接策略导出参数个数、文件进度标记数据库客户端连接策略导出参数类型</t>
  </si>
  <si>
    <t>执行文件进度标记数据库客户端连接策略导出</t>
  </si>
  <si>
    <t>执行文件进度标记数据库客户端连接策略导出信息</t>
  </si>
  <si>
    <t>文件进度标记数据库客户端连接策略导出执行命令ID、文件进度标记数据库客户端连接策略导出执行命令详情、文件进度标记数据库客户端连接策略导出执行参数</t>
  </si>
  <si>
    <t>数据库连接异常指标监测模板管理</t>
  </si>
  <si>
    <t>业务指标监测模板新增</t>
  </si>
  <si>
    <t>接收业务指标监测模板新增数据</t>
  </si>
  <si>
    <t>业务指标监测模板数据</t>
  </si>
  <si>
    <t>模板名称、模板描述</t>
  </si>
  <si>
    <t>业务指标监测模板数据新增入库</t>
  </si>
  <si>
    <t>模板Id、模板名称、模板描述、创建时间</t>
  </si>
  <si>
    <t>返回业务指标监测模板数据新增操作结果</t>
  </si>
  <si>
    <t>业务指标监测模板数据新增结果</t>
  </si>
  <si>
    <t>返回码（成功/失败）、失败原因、操作时间、模板Id</t>
  </si>
  <si>
    <t>业务指标监测模板修改</t>
  </si>
  <si>
    <t>接收业务指标监测模板修改数据</t>
  </si>
  <si>
    <t>业务指标监测模板修改数据</t>
  </si>
  <si>
    <t>执行业务指标监测模板数据修改入库</t>
  </si>
  <si>
    <t>返回业务指标监测模板数据修改操作结果</t>
  </si>
  <si>
    <t>业务指标监测模板数据修改结果</t>
  </si>
  <si>
    <t>业务指标监测模板查询</t>
  </si>
  <si>
    <t>接收业务指标监测模板数据查询条件</t>
  </si>
  <si>
    <t>业务指标监测模板数据查询条件</t>
  </si>
  <si>
    <t>模板名称</t>
  </si>
  <si>
    <t>读取业务指标监测模板查询数据</t>
  </si>
  <si>
    <t>返回业务指标监测模板记录列表数据查询结果</t>
  </si>
  <si>
    <t>业务指标监测模板查询结果</t>
  </si>
  <si>
    <t>返回码（成功/失败）、失败原因、操作时间、业务指标监测模板记录集合</t>
  </si>
  <si>
    <t>业务指标监测模板删除</t>
  </si>
  <si>
    <t>接收业务指标监测模板数据删除条件</t>
  </si>
  <si>
    <t>业务指标监测模板数据删除条件</t>
  </si>
  <si>
    <t>模板Id</t>
  </si>
  <si>
    <t>返回业务指标监测模板删除结果</t>
  </si>
  <si>
    <t>校验结果</t>
  </si>
  <si>
    <t>校验结果、失败原因</t>
  </si>
  <si>
    <t>返回业务指标监测模板数据删除操作结果</t>
  </si>
  <si>
    <t>业务指标监测模板删除结果</t>
  </si>
  <si>
    <t>业务指标监测模板批量导入</t>
  </si>
  <si>
    <t>接收业务指标监测模板导入文件数据</t>
  </si>
  <si>
    <t>业务指标监测模板导入文件数据</t>
  </si>
  <si>
    <t>操作员、文件名、操作时间</t>
  </si>
  <si>
    <t>执行业务指标监测模板数据批量入库</t>
  </si>
  <si>
    <t>返回业务指标监测模板批量导入结果</t>
  </si>
  <si>
    <t>业务指标监测模板数据导入结果</t>
  </si>
  <si>
    <t>返回码（成功/失败）、失败原因、操作时间</t>
  </si>
  <si>
    <t>业务指标监测模板批量导出</t>
  </si>
  <si>
    <t>接收业务指标监测模板数据导出条件</t>
  </si>
  <si>
    <t>业务指标监测模板导出条件</t>
  </si>
  <si>
    <t>请求类型、创建时间范围</t>
  </si>
  <si>
    <t>读取业务指标监测模板导出数据</t>
  </si>
  <si>
    <t>模板Id、指标名称、指标分类、采集方式、采集类型</t>
  </si>
  <si>
    <t>返回业务指标监测模板导出文件</t>
  </si>
  <si>
    <t>业务指标监测模板导出结果</t>
  </si>
  <si>
    <t>返回码（成功/失败）、失败原因、操作时间、业务指标监测模板文件</t>
  </si>
  <si>
    <t>标记数据库状态监测任务管理</t>
  </si>
  <si>
    <t>标记数据库状态监测任务新增</t>
  </si>
  <si>
    <t>标记数据库状态监测任务信息新增指令</t>
  </si>
  <si>
    <t>新增指令接口、状态监测任务服务名、标记数据库状态监测任务新增指令参数</t>
  </si>
  <si>
    <t>保存标记数据库状态监测任务新增项</t>
  </si>
  <si>
    <t>标记数据库状态监测任务新增信息</t>
  </si>
  <si>
    <t>状态监测任务新增时间、标记库服务、监测时间、监控状态</t>
  </si>
  <si>
    <t>返回标记数据库状态监测任务新增结果</t>
  </si>
  <si>
    <t>标记数据库状态监测任务信息新增结果</t>
  </si>
  <si>
    <t>端口扩展上网日志监听定时任务信息新增状态、新增时间、标记库服务、监测时间、监控状态</t>
  </si>
  <si>
    <t>标记数据库状态监测任务修改</t>
  </si>
  <si>
    <t>标记数据库状态监测任务信息修改指令</t>
  </si>
  <si>
    <t>修改指令接口、定时状态监测任务服务名、定时状态监测任务信息修改指令参数</t>
  </si>
  <si>
    <t>保存标记数据库状态监测任务修改项</t>
  </si>
  <si>
    <t>标记数据库状态监测任务修改信息</t>
  </si>
  <si>
    <t>状态监测任务修改时间、标记库服务、监测时间、监控状态</t>
  </si>
  <si>
    <t>返回标记数据库状态监测任务修改结果</t>
  </si>
  <si>
    <t>标记数据库状态监测任务信息修改结果</t>
  </si>
  <si>
    <t>端口扩展上网日志监听定时任务信息修改状态、修改时间、标记库服务、监测时间、监控状态</t>
  </si>
  <si>
    <t>标记数据库状态监测任务删除</t>
  </si>
  <si>
    <t>标记数据库状态监测任务信息删除指令</t>
  </si>
  <si>
    <t>删除指令接口、定时状态监测任务服务名、定时状态监测任务信息删除指令参数</t>
  </si>
  <si>
    <t>删除标记数据库状态监测任务项</t>
  </si>
  <si>
    <t>标记数据库状态监测任务删除信息</t>
  </si>
  <si>
    <t>标记数据库状态监测任务删除时间、调度计划ID、调度计划名</t>
  </si>
  <si>
    <t>返回标记数据库状态监测任务删除结果</t>
  </si>
  <si>
    <t>标记数据库状态监测任务信息删除结果</t>
  </si>
  <si>
    <t>端口扩展上网日志监听定时任务信息删除状态、标记库服务、监测时间、监控状态</t>
  </si>
  <si>
    <t>标记数据库状态监测任务查询</t>
  </si>
  <si>
    <t>标记数据库状态监测任务信息查询指令</t>
  </si>
  <si>
    <t>读取标记数据库状态监测任务项</t>
  </si>
  <si>
    <t>标记数据库状态监测任务查询信息</t>
  </si>
  <si>
    <t>清理调度计划查询时间、定时任务ID、标记库服务、监测时间、监控状态</t>
  </si>
  <si>
    <t>返回标记数据库状态监测任务查询结果</t>
  </si>
  <si>
    <t>标记数据库状态监测任务信息查询结果</t>
  </si>
  <si>
    <t>端口扩展上网日志监听定时任务信息查询状态、更新时间、标记库服务、监测时间、监控状态</t>
  </si>
  <si>
    <t>标记数据库状态监测任务启用/禁用</t>
  </si>
  <si>
    <t>标记数据库状态监测任务信息启用/禁用指令</t>
  </si>
  <si>
    <t>指令接口、定时状态监测任务服务名、定时状态监测任务信息启用/禁用标识</t>
  </si>
  <si>
    <t>启用/禁用标记数据库状态监测任务项</t>
  </si>
  <si>
    <t>标记数据库状态监测任务启用/禁用信息</t>
  </si>
  <si>
    <t>标记数据库状态监测任务启用/禁用时间、标记库服务、监测时间、监控状态</t>
  </si>
  <si>
    <t>返回标记数据库状态监测任务启用/禁用结果</t>
  </si>
  <si>
    <t>标记数据库状态监测任务信息启用/禁用结果</t>
  </si>
  <si>
    <t>端口扩展上网日志监听定时任务信息启用/禁用状态、更新时间、标记库服务、监测时间、监控状态</t>
  </si>
  <si>
    <t>发起者：定时任务
接收者：数据库监控模块</t>
  </si>
  <si>
    <t>标记数据库监测日志记录管理</t>
  </si>
  <si>
    <t>标记数据库监测数据新增</t>
  </si>
  <si>
    <t>接收标记数据库监测数据新增指令</t>
  </si>
  <si>
    <t>标记数据库监测数据新增指令信息</t>
  </si>
  <si>
    <t>标记数据库监测数据新增指令ID、监测时间、数据库ID</t>
  </si>
  <si>
    <t>定时任务，XDR数据文件监控模块，数据库</t>
  </si>
  <si>
    <t>保存标记数据库监测数据新增信息</t>
  </si>
  <si>
    <t>标记数据库监测数据新增信息</t>
  </si>
  <si>
    <t>标记数据库监测数据新增时间、监测时间、连接状态、连接数、响应时间</t>
  </si>
  <si>
    <t>返回标记数据库监测数据新增结果</t>
  </si>
  <si>
    <t>标记数据库监测数据新增结果</t>
  </si>
  <si>
    <t>标记数据库监测数据新增状态、监测时间、连接状态、连接数、响应时间、新增时间、新增返回码（成功/失败）、新增失败原因</t>
  </si>
  <si>
    <t>标记数据库监测数据修改</t>
  </si>
  <si>
    <t>接收标记数据库监测数据修改指令</t>
  </si>
  <si>
    <t>标记数据库监测数据修改指令信息</t>
  </si>
  <si>
    <t>标记数据库监测数据修改指令ID、监测时间、数据库ID</t>
  </si>
  <si>
    <t>更新标记数据库监测数据修改信息</t>
  </si>
  <si>
    <t>标记数据库监测数据修改信息</t>
  </si>
  <si>
    <t>标记数据库监测数据更新时间、监测时间、连接状态、连接数、响应时间</t>
  </si>
  <si>
    <t>返回标记数据库监测数据修改结果</t>
  </si>
  <si>
    <t>标记数据库监测数据修改结果</t>
  </si>
  <si>
    <t>标记数据库监测数据修改状态、监测时间、连接状态、连接数、响应时间、更新时间、更新返回码（成功/失败）、更新失败原因</t>
  </si>
  <si>
    <t>标记数据库监测数据删除</t>
  </si>
  <si>
    <t>接收标记数据库监测数据删除指令</t>
  </si>
  <si>
    <t>标记数据库监测数据删除指令信息</t>
  </si>
  <si>
    <t>标记数据库监测数据删除指令ID、监测时间、数据库ID</t>
  </si>
  <si>
    <t>删除标记数据库监测数据信息</t>
  </si>
  <si>
    <t>标记数据库监测数据删除信息</t>
  </si>
  <si>
    <t>标记数据库监测数据删除时间、采集时间</t>
  </si>
  <si>
    <t>返回标记数据库监测数据删除结果</t>
  </si>
  <si>
    <t>标记数据库监测数据删除结果</t>
  </si>
  <si>
    <t>标记数据库监测数据删除状态、监测时间、连接状态、连接数、响应时间、删除时间、删除返回码（成功/失败）、删除失败原因</t>
  </si>
  <si>
    <t>标记数据库监测数据查询</t>
  </si>
  <si>
    <t>接收标记数据库监测数据查询指令</t>
  </si>
  <si>
    <t>标记数据库监测数据查询指令信息</t>
  </si>
  <si>
    <t>标记数据库监测数据查询指令ID、监测时间、数据库ID</t>
  </si>
  <si>
    <t>读取标记数据库监测数据信息</t>
  </si>
  <si>
    <t>标记数据库监测数据查询信息</t>
  </si>
  <si>
    <t>标记数据库监测数据查询时间、监测时间、连接状态、连接数、响应时间</t>
  </si>
  <si>
    <t>返回标记数据库监测数据查询结果</t>
  </si>
  <si>
    <t>标记数据库监测数据查询结果</t>
  </si>
  <si>
    <t>标记数据库监测数据查询时间、监测时间、连接状态、连接数、响应时间、查询返回码（成功/失败）、查询失败原因</t>
  </si>
  <si>
    <t>发起者：管理员
接收者：数据库监控模块</t>
  </si>
  <si>
    <t>告警级别设置管理</t>
  </si>
  <si>
    <t>告警级别信息查询</t>
  </si>
  <si>
    <t xml:space="preserve">接收查询告警级别指令 </t>
  </si>
  <si>
    <t>告警级别信息查询指令对象</t>
  </si>
  <si>
    <t>告警级别查询请求编号、告警级别、查询参数</t>
  </si>
  <si>
    <t>查询告警级别</t>
  </si>
  <si>
    <t>告警级别查询信息</t>
  </si>
  <si>
    <t>告警级别查询时间、业务ID、告警级别ID、告警指标</t>
  </si>
  <si>
    <t>返回查询告警级别信息日志</t>
  </si>
  <si>
    <t>记录告警级别查询结果</t>
  </si>
  <si>
    <t>告警级别查询请求返回状态、业务ID、告警级别ID、告警指标、查询时间</t>
  </si>
  <si>
    <t>新增告警级别信息</t>
  </si>
  <si>
    <t>接收新增告警级别信息指令</t>
  </si>
  <si>
    <t>告警级别信息新增指令对象</t>
  </si>
  <si>
    <t>告警级别新增请求编号、告警级别、新增参数</t>
  </si>
  <si>
    <t>持久化新增的告警级别信息</t>
  </si>
  <si>
    <t>保存告警级别信息</t>
  </si>
  <si>
    <t>告警级别新增时间、业务ID、告警级别ID、告警指标</t>
  </si>
  <si>
    <t>记录新增告警级别信息日志</t>
  </si>
  <si>
    <t>新增告警级别信息日志</t>
  </si>
  <si>
    <t>告警级别新增请求返回状态、业务ID、告警级别ID、告警指标、新增时间</t>
  </si>
  <si>
    <t>修改告警级别信息</t>
  </si>
  <si>
    <t>接收修改告警级别信息指令</t>
  </si>
  <si>
    <t>告警级别信息修改指令对象</t>
  </si>
  <si>
    <t>告警级别修改请求编号、告警级别、修改参数</t>
  </si>
  <si>
    <t>更新告警级别信息</t>
  </si>
  <si>
    <t>告警级别修改时间、业务ID、告警级别ID、告警指标</t>
  </si>
  <si>
    <t>记录修改告警级别信息日志</t>
  </si>
  <si>
    <t>修改告警级别信息日志</t>
  </si>
  <si>
    <t>告警级别修改请求返回状态、业务ID、告警级别ID、告警指标、修改时间</t>
  </si>
  <si>
    <t>删除告警级别信息</t>
  </si>
  <si>
    <t>接收删除告警级别信息指令</t>
  </si>
  <si>
    <t>告警级别信息删除指令对象</t>
  </si>
  <si>
    <t>告警级别删除请求编号、告警级别、删除参数</t>
  </si>
  <si>
    <t>告警级别删除时间、业务ID、告警级别ID、告警指标</t>
  </si>
  <si>
    <t>记录删除告警级别信息日志</t>
  </si>
  <si>
    <t>删除告警级别信息日志</t>
  </si>
  <si>
    <t>告警级别删除请求返回状态、业务ID、告警级别ID、告警指标、删除时间</t>
  </si>
  <si>
    <t>数据库异常告警清理规则管理</t>
  </si>
  <si>
    <t>异常告警日志清理规则新增</t>
  </si>
  <si>
    <t>接收异常告警日志清理规则新增指令</t>
  </si>
  <si>
    <t>异常告警日志清理规则新增指令信息</t>
  </si>
  <si>
    <t>异常告警日志清理规则新增指令ID、清理规则、清理类别</t>
  </si>
  <si>
    <t>保存异常告警日志清理规则新增信息</t>
  </si>
  <si>
    <t>异常告警日志清理规则新增信息</t>
  </si>
  <si>
    <t>异常告警日志清理规则新增时间、规则ID、清理规则、清理类别、失效时间、规则描述</t>
  </si>
  <si>
    <t>返回异常告警日志清理规则新增结果</t>
  </si>
  <si>
    <t>异常告警日志清理规则新增结果</t>
  </si>
  <si>
    <t>异常告警日志清理规则新增状态、新增时间、清理规则、清理类别、失效时间、规则描述、新增返回码（成功/失败）、新增失败原因</t>
  </si>
  <si>
    <t>异常告警日志清理规则修改</t>
  </si>
  <si>
    <t>接收异常告警日志清理规则修改指令</t>
  </si>
  <si>
    <t>异常告警日志清理规则修改指令信息</t>
  </si>
  <si>
    <t>异常告警日志清理规则修改指令ID、规则ID、清理规则、清理类别</t>
  </si>
  <si>
    <t>更新异常告警日志清理规则修改信息</t>
  </si>
  <si>
    <t>异常告警日志清理规则修改信息</t>
  </si>
  <si>
    <t>异常告警日志清理规则更新时间、规则ID、清理规则、清理类别、失效时间、规则描述、</t>
  </si>
  <si>
    <t>返回异常告警日志清理规则修改结果</t>
  </si>
  <si>
    <t>异常告警日志清理规则修改结果</t>
  </si>
  <si>
    <t>异常告警日志清理规则修改状态、更新时间、清理规则、清理类别、失效时间、规则描述、更新返回码（成功/失败）、更新失败原因</t>
  </si>
  <si>
    <t>异常告警日志清理规则删除</t>
  </si>
  <si>
    <t>接收异常告警日志清理规则删除指令</t>
  </si>
  <si>
    <t>异常告警日志清理规则删除指令信息</t>
  </si>
  <si>
    <t>异常告警日志清理规则删除指令ID、规则ID</t>
  </si>
  <si>
    <t>删除异常告警日志清理规则信息</t>
  </si>
  <si>
    <t>异常告警日志清理规则删除信息</t>
  </si>
  <si>
    <t>异常告警日志清理规则删除时间、异常告警日志清理规则ID</t>
  </si>
  <si>
    <t>返回异常告警日志清理规则删除结果</t>
  </si>
  <si>
    <t>异常告警日志清理规则删除结果</t>
  </si>
  <si>
    <t>异常告警日志清理规则删除状态、清理规则、清理类别、失效时间、规则描述、删除时间、删除返回码（成功/失败）、删除失败原因</t>
  </si>
  <si>
    <t>异常告警日志清理规则查询</t>
  </si>
  <si>
    <t>接收异常告警日志清理规则查询指令</t>
  </si>
  <si>
    <t>异常告警日志清理规则查询指令信息</t>
  </si>
  <si>
    <t>异常告警日志清理规则查询指令ID、清理规则、清理类别</t>
  </si>
  <si>
    <t>读取异常告警日志清理规则信息</t>
  </si>
  <si>
    <t>异常告警日志清理规则查询信息</t>
  </si>
  <si>
    <t>异常告警日志清理规则查询时间、规则ID、清理规则、清理类别、失效时间、规则描述、</t>
  </si>
  <si>
    <t>返回异常告警日志清理规则查询结果</t>
  </si>
  <si>
    <t>异常告警日志清理规则查询结果</t>
  </si>
  <si>
    <t>异常告警日志清理规则查询时间、清理规则、清理类别、失效时间、规则描述、查询返回码（成功/失败）、查询失败原因</t>
  </si>
  <si>
    <t>数据库连接异常监控通知管理</t>
  </si>
  <si>
    <t>业务监控通知配置新增</t>
  </si>
  <si>
    <t>接收业务监控通知配置新增数据</t>
  </si>
  <si>
    <t>业务监控通知配置数据</t>
  </si>
  <si>
    <t>所属模块、通知级别、通知群组、通知方式</t>
  </si>
  <si>
    <t>业务监控通知配置数据新增入库</t>
  </si>
  <si>
    <t>指标Id、创建时间</t>
  </si>
  <si>
    <t>返回业务监控通知配置数据新增操作结果</t>
  </si>
  <si>
    <t>业务监控通知配置数据新增结果</t>
  </si>
  <si>
    <t>返回码（成功/失败）、失败原因、操作时间、指标Id</t>
  </si>
  <si>
    <t>业务监控通知配置修改</t>
  </si>
  <si>
    <t>接收业务监控通知配置修改数据</t>
  </si>
  <si>
    <t>业务监控通知配置修改数据</t>
  </si>
  <si>
    <t>执行业务监控通知配置数据修改入库</t>
  </si>
  <si>
    <t>指标Id、所属模块、通知级别、通知群组、通知方式</t>
  </si>
  <si>
    <t>返回业务监控通知配置数据修改操作结果</t>
  </si>
  <si>
    <t>业务监控通知配置数据修改结果</t>
  </si>
  <si>
    <t>业务监控通知配置查询</t>
  </si>
  <si>
    <t>接收业务监控通知配置数据查询条件</t>
  </si>
  <si>
    <t>业务监控通知配置数据查询条件</t>
  </si>
  <si>
    <t>指标名称、指标分类、创建时间范围</t>
  </si>
  <si>
    <t>读取业务监控通知配置查询数据</t>
  </si>
  <si>
    <t>返回业务监控通知配置记录列表数据查询结果</t>
  </si>
  <si>
    <t>业务监控通知配置查询结果</t>
  </si>
  <si>
    <t>返回码（成功/失败）、失败原因、操作时间、业务监控通知配置记录集合</t>
  </si>
  <si>
    <t>业务监控通知配置删除</t>
  </si>
  <si>
    <t>接收业务监控通知配置数据删除条件</t>
  </si>
  <si>
    <t>业务监控通知配置数据删除条件</t>
  </si>
  <si>
    <t>指标Id</t>
  </si>
  <si>
    <t>返回业务监控通知配置删除结果</t>
  </si>
  <si>
    <t>返回业务监控通知配置数据删除操作结果</t>
  </si>
  <si>
    <t>业务监控通知配置删除结果</t>
  </si>
  <si>
    <t>业务监控通知配置批量导出</t>
  </si>
  <si>
    <t>接收业务监控通知配置数据导出条件</t>
  </si>
  <si>
    <t>业务监控通知配置导出条件</t>
  </si>
  <si>
    <t>读取业务监控通知配置导出数据</t>
  </si>
  <si>
    <t>返回业务监控通知配置导出文件</t>
  </si>
  <si>
    <t>业务监控通知配置导出结果</t>
  </si>
  <si>
    <t>返回码（成功/失败）、失败原因、操作时间、业务监控通知配置文件</t>
  </si>
  <si>
    <t>附加值调整</t>
  </si>
  <si>
    <t>生产率</t>
  </si>
  <si>
    <t>省公司-中国移动软件度量过程基准数据库</t>
  </si>
  <si>
    <t>结算</t>
  </si>
  <si>
    <t>应用领域</t>
  </si>
  <si>
    <t>业务处理</t>
  </si>
  <si>
    <t>质量及特性</t>
  </si>
  <si>
    <t>性能效率</t>
  </si>
  <si>
    <t>为满足性能效率需求事项，要求设计阶段开始进行性能效率分析，或在设计、开发阶段使用分析工具</t>
  </si>
  <si>
    <t>兼容性</t>
  </si>
  <si>
    <t>在设计阶段需要考虑不同站点的不同硬件或软件环境下运行需求</t>
  </si>
  <si>
    <t>可靠性</t>
  </si>
  <si>
    <t>发生故障时造成经济损失或有生命危害</t>
  </si>
  <si>
    <t>可移植性</t>
  </si>
  <si>
    <t>当条件有变化时，程序无需作很多修改就可运行</t>
  </si>
  <si>
    <t>开发语言</t>
  </si>
  <si>
    <t>JAVA、C++、C#及其他同级别语言/平台</t>
  </si>
  <si>
    <t>开发团队背景</t>
  </si>
  <si>
    <t>为本行开发过类似的项目</t>
  </si>
  <si>
    <t>D级</t>
  </si>
  <si>
    <t>应用类型</t>
  </si>
  <si>
    <t>描述</t>
  </si>
  <si>
    <t>调整因子</t>
  </si>
  <si>
    <t>OA、公文、人事、会计、工资、销售等经营管理及业务处理用软件</t>
  </si>
  <si>
    <t>科技、应用集成</t>
  </si>
  <si>
    <t>科学计算、模拟、空白表格程序、统计、CAE（计算机辅助工程）等企业服务总线、应用集成等</t>
  </si>
  <si>
    <t>多媒体</t>
  </si>
  <si>
    <t>图表、影像、声音等多媒体应用领域、地理信息系统、教育和娱乐应用等</t>
  </si>
  <si>
    <t>智能信息</t>
  </si>
  <si>
    <t>自然语言处理、人工智能、专家系统等</t>
  </si>
  <si>
    <t>系统</t>
  </si>
  <si>
    <t>操作系统、数据库系统、集成开发环境、自动化开发/设计工具等</t>
  </si>
  <si>
    <t>通信控制</t>
  </si>
  <si>
    <t>通信协议、仿真、交换机软件、全球定位系统等</t>
  </si>
  <si>
    <t>流程控制</t>
  </si>
  <si>
    <t>生产管理、仪器控制、机器人控制、实时控制、嵌入式软件等</t>
  </si>
  <si>
    <t>判断标准</t>
  </si>
  <si>
    <t>重庆</t>
  </si>
  <si>
    <t>北京</t>
  </si>
  <si>
    <t>没有明示对性能效率的要求</t>
  </si>
  <si>
    <t>没有明示对兼容性的要求</t>
  </si>
  <si>
    <t>没有明示对可靠性的要求</t>
  </si>
  <si>
    <t>没有明示对可移植性的要求</t>
  </si>
  <si>
    <t>C及其他同级别语言/平台</t>
  </si>
  <si>
    <t>PowerBuilder、ASP、PHP、JSP及其他同级别语言/平台</t>
  </si>
  <si>
    <t>PowerBuilder、ASP及其他同级别语言/平台</t>
  </si>
  <si>
    <t>为其他行业开发过类似的软件，或为本行业开发过不同但相关的软件</t>
  </si>
  <si>
    <t>没有同类项目的背景</t>
  </si>
  <si>
    <t>软件规模变更因子</t>
  </si>
  <si>
    <t>匡算</t>
  </si>
  <si>
    <t>项目投资阶段初步计算投资，是最初略的投资测算。</t>
  </si>
  <si>
    <t>概算</t>
  </si>
  <si>
    <t>项目可研阶段，根据有代表性的资料，经过适当综合以及扩大合并而成。</t>
  </si>
  <si>
    <t>预算</t>
  </si>
  <si>
    <t>工程未施工前，根据方案进行投资费用预估</t>
  </si>
  <si>
    <t>工程结束后，竣工结算</t>
  </si>
  <si>
    <t>完整性级别调整因子</t>
  </si>
  <si>
    <t>A级</t>
  </si>
  <si>
    <t>风险等级高</t>
  </si>
  <si>
    <t>B级</t>
  </si>
  <si>
    <t>风险等级中</t>
  </si>
  <si>
    <t>C级</t>
  </si>
  <si>
    <t>风险等级低</t>
  </si>
  <si>
    <t>风险等级微小</t>
  </si>
  <si>
    <t>其他系数(历史数据)</t>
  </si>
  <si>
    <t>省公司</t>
  </si>
  <si>
    <t>重庆、贵州、广西、云南、天津、海南、新疆、江西、山西、河南等</t>
  </si>
  <si>
    <t>结果计算表</t>
  </si>
  <si>
    <t>名称</t>
  </si>
  <si>
    <t>数值</t>
  </si>
  <si>
    <t>说明</t>
  </si>
  <si>
    <t>功能规模（功能点）</t>
  </si>
  <si>
    <t>ΣCFP</t>
  </si>
  <si>
    <t>软件规模变更因子CF</t>
  </si>
  <si>
    <t>调整后的规模(功能点)</t>
  </si>
  <si>
    <t>S=ΣCFP*CF</t>
  </si>
  <si>
    <t>生产率（人天/功能点）</t>
  </si>
  <si>
    <t>工作量（人天）</t>
  </si>
  <si>
    <t>S*生产率</t>
  </si>
  <si>
    <t>工期（人天）</t>
  </si>
  <si>
    <t>“每压缩10%的工期，将导致10%的工作量增加”类比计算填入</t>
  </si>
  <si>
    <t>软件因素调整</t>
  </si>
  <si>
    <t>软件规模*应用类型*质量及特性</t>
  </si>
  <si>
    <t>软件规模SF</t>
  </si>
  <si>
    <t>SF=0.2309*LN(S)+0.3718</t>
  </si>
  <si>
    <t>应用类型AT</t>
  </si>
  <si>
    <t>质量及特性QR</t>
  </si>
  <si>
    <t>开发因素</t>
  </si>
  <si>
    <t>调整后工作量（单位：人天）</t>
  </si>
  <si>
    <t>未经调整工作量*调整因子+工期</t>
  </si>
  <si>
    <t>取值范围</t>
  </si>
  <si>
    <t>上限</t>
  </si>
  <si>
    <t>下限</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</si>
</sst>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0000_ "/>
    <numFmt numFmtId="178" formatCode="0.0_ "/>
    <numFmt numFmtId="179" formatCode="0.000_ "/>
    <numFmt numFmtId="180" formatCode="0.0000"/>
    <numFmt numFmtId="181" formatCode="0_ "/>
  </numFmts>
  <fonts count="46">
    <font>
      <sz val="10"/>
      <color theme="1"/>
      <name val="等线"/>
      <charset val="134"/>
      <scheme val="minor"/>
    </font>
    <font>
      <b/>
      <sz val="16"/>
      <color rgb="FF000000"/>
      <name val="Calibri"/>
      <charset val="134"/>
    </font>
    <font>
      <b/>
      <sz val="14"/>
      <color rgb="FF000000"/>
      <name val="Calibri"/>
      <charset val="134"/>
    </font>
    <font>
      <sz val="12"/>
      <color rgb="FF000000"/>
      <name val="Calibri"/>
      <charset val="134"/>
    </font>
    <font>
      <sz val="12"/>
      <color rgb="FFFF0000"/>
      <name val="Calibri"/>
      <charset val="134"/>
    </font>
    <font>
      <sz val="11"/>
      <color rgb="FF000000"/>
      <name val="Calibri"/>
      <charset val="134"/>
    </font>
    <font>
      <b/>
      <sz val="11"/>
      <color rgb="FF000000"/>
      <name val="Calibri"/>
      <charset val="134"/>
    </font>
    <font>
      <b/>
      <sz val="12"/>
      <color rgb="FF000000"/>
      <name val="Calibri"/>
      <charset val="134"/>
    </font>
    <font>
      <b/>
      <sz val="10"/>
      <color rgb="FF000000"/>
      <name val="Calibri"/>
      <charset val="134"/>
    </font>
    <font>
      <sz val="10"/>
      <color rgb="FF000000"/>
      <name val="Calibri"/>
      <charset val="134"/>
    </font>
    <font>
      <b/>
      <sz val="26"/>
      <color rgb="FF000000"/>
      <name val="Calibri"/>
      <charset val="134"/>
    </font>
    <font>
      <sz val="10"/>
      <color rgb="FFFF0000"/>
      <name val="Calibri"/>
      <charset val="134"/>
    </font>
    <font>
      <sz val="10"/>
      <color rgb="FFFFFFFF"/>
      <name val="Calibri"/>
      <charset val="134"/>
    </font>
    <font>
      <sz val="11"/>
      <color theme="1"/>
      <name val="宋体"/>
      <charset val="134"/>
    </font>
    <font>
      <b/>
      <sz val="11"/>
      <color rgb="FF000000"/>
      <name val="宋体"/>
      <charset val="134"/>
    </font>
    <font>
      <sz val="12"/>
      <color theme="1"/>
      <name val="宋体"/>
      <charset val="134"/>
    </font>
    <font>
      <sz val="11"/>
      <color rgb="FF000000"/>
      <name val="宋体"/>
      <charset val="134"/>
    </font>
    <font>
      <sz val="8"/>
      <color rgb="FF000000"/>
      <name val="Tahoma"/>
      <charset val="134"/>
    </font>
    <font>
      <sz val="12"/>
      <color rgb="FF000000"/>
      <name val="等线"/>
      <charset val="134"/>
      <scheme val="minor"/>
    </font>
    <font>
      <sz val="12"/>
      <color theme="1"/>
      <name val="等线"/>
      <charset val="134"/>
      <scheme val="minor"/>
    </font>
    <font>
      <sz val="12"/>
      <name val="等线"/>
      <charset val="134"/>
      <scheme val="minor"/>
    </font>
    <font>
      <sz val="12"/>
      <name val="宋体"/>
      <charset val="134"/>
    </font>
    <font>
      <sz val="12"/>
      <color rgb="FF000000"/>
      <name val="宋体"/>
      <charset val="134"/>
    </font>
    <font>
      <sz val="12"/>
      <color rgb="FF373C43"/>
      <name val="等线"/>
      <charset val="134"/>
      <scheme val="minor"/>
    </font>
    <font>
      <b/>
      <sz val="12"/>
      <color rgb="FFFF0000"/>
      <name val="Calibri"/>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14"/>
      <color rgb="FF000000"/>
      <name val="宋体"/>
      <charset val="134"/>
    </font>
  </fonts>
  <fills count="42">
    <fill>
      <patternFill patternType="none"/>
    </fill>
    <fill>
      <patternFill patternType="gray125"/>
    </fill>
    <fill>
      <patternFill patternType="solid">
        <fgColor rgb="FFBFBFBF"/>
        <bgColor indexed="64"/>
      </patternFill>
    </fill>
    <fill>
      <patternFill patternType="solid">
        <fgColor rgb="FFA5B6CA"/>
        <bgColor indexed="64"/>
      </patternFill>
    </fill>
    <fill>
      <patternFill patternType="solid">
        <fgColor rgb="FFD8D8D8"/>
        <bgColor indexed="64"/>
      </patternFill>
    </fill>
    <fill>
      <patternFill patternType="solid">
        <fgColor rgb="FFC2D69B"/>
        <bgColor indexed="64"/>
      </patternFill>
    </fill>
    <fill>
      <patternFill patternType="solid">
        <fgColor rgb="FFA5A5A5"/>
        <bgColor indexed="64"/>
      </patternFill>
    </fill>
    <fill>
      <patternFill patternType="solid">
        <fgColor theme="0" tint="-0.149632251960814"/>
        <bgColor indexed="64"/>
      </patternFill>
    </fill>
    <fill>
      <patternFill patternType="solid">
        <fgColor rgb="FF92D050"/>
        <bgColor indexed="64"/>
      </patternFill>
    </fill>
    <fill>
      <patternFill patternType="solid">
        <fgColor theme="0" tint="-0.149601733451338"/>
        <bgColor indexed="64"/>
      </patternFill>
    </fill>
    <fill>
      <patternFill patternType="solid">
        <fgColor theme="0" tint="-0.14993743705557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NumberFormat="0" applyFont="0" applyFill="0" applyBorder="0" applyAlignment="0" applyProtection="0"/>
    <xf numFmtId="43" fontId="25" fillId="0" borderId="0" applyFont="0" applyFill="0" applyBorder="0" applyAlignment="0" applyProtection="0">
      <alignment vertical="center"/>
    </xf>
    <xf numFmtId="44" fontId="25" fillId="0" borderId="0" applyFont="0" applyFill="0" applyBorder="0" applyAlignment="0" applyProtection="0">
      <alignment vertical="center"/>
    </xf>
    <xf numFmtId="9" fontId="25" fillId="0" borderId="0" applyFont="0" applyFill="0" applyBorder="0" applyAlignment="0" applyProtection="0">
      <alignment vertical="center"/>
    </xf>
    <xf numFmtId="41" fontId="25" fillId="0" borderId="0" applyFont="0" applyFill="0" applyBorder="0" applyAlignment="0" applyProtection="0">
      <alignment vertical="center"/>
    </xf>
    <xf numFmtId="42" fontId="25" fillId="0" borderId="0" applyFon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12" borderId="19"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20" applyNumberFormat="0" applyFill="0" applyAlignment="0" applyProtection="0">
      <alignment vertical="center"/>
    </xf>
    <xf numFmtId="0" fontId="32" fillId="0" borderId="20" applyNumberFormat="0" applyFill="0" applyAlignment="0" applyProtection="0">
      <alignment vertical="center"/>
    </xf>
    <xf numFmtId="0" fontId="33" fillId="0" borderId="21" applyNumberFormat="0" applyFill="0" applyAlignment="0" applyProtection="0">
      <alignment vertical="center"/>
    </xf>
    <xf numFmtId="0" fontId="33" fillId="0" borderId="0" applyNumberFormat="0" applyFill="0" applyBorder="0" applyAlignment="0" applyProtection="0">
      <alignment vertical="center"/>
    </xf>
    <xf numFmtId="0" fontId="34" fillId="13" borderId="22" applyNumberFormat="0" applyAlignment="0" applyProtection="0">
      <alignment vertical="center"/>
    </xf>
    <xf numFmtId="0" fontId="35" fillId="14" borderId="23" applyNumberFormat="0" applyAlignment="0" applyProtection="0">
      <alignment vertical="center"/>
    </xf>
    <xf numFmtId="0" fontId="36" fillId="14" borderId="22" applyNumberFormat="0" applyAlignment="0" applyProtection="0">
      <alignment vertical="center"/>
    </xf>
    <xf numFmtId="0" fontId="37" fillId="6" borderId="24" applyNumberFormat="0" applyAlignment="0" applyProtection="0">
      <alignment vertical="center"/>
    </xf>
    <xf numFmtId="0" fontId="38" fillId="0" borderId="25" applyNumberFormat="0" applyFill="0" applyAlignment="0" applyProtection="0">
      <alignment vertical="center"/>
    </xf>
    <xf numFmtId="0" fontId="39" fillId="0" borderId="26" applyNumberFormat="0" applyFill="0" applyAlignment="0" applyProtection="0">
      <alignment vertical="center"/>
    </xf>
    <xf numFmtId="0" fontId="40" fillId="15" borderId="0" applyNumberFormat="0" applyBorder="0" applyAlignment="0" applyProtection="0">
      <alignment vertical="center"/>
    </xf>
    <xf numFmtId="0" fontId="41" fillId="16" borderId="0" applyNumberFormat="0" applyBorder="0" applyAlignment="0" applyProtection="0">
      <alignment vertical="center"/>
    </xf>
    <xf numFmtId="0" fontId="42" fillId="17" borderId="0" applyNumberFormat="0" applyBorder="0" applyAlignment="0" applyProtection="0">
      <alignment vertical="center"/>
    </xf>
    <xf numFmtId="0" fontId="43" fillId="18" borderId="0" applyNumberFormat="0" applyBorder="0" applyAlignment="0" applyProtection="0">
      <alignment vertical="center"/>
    </xf>
    <xf numFmtId="0" fontId="44" fillId="19" borderId="0" applyNumberFormat="0" applyBorder="0" applyAlignment="0" applyProtection="0">
      <alignment vertical="center"/>
    </xf>
    <xf numFmtId="0" fontId="44" fillId="20" borderId="0" applyNumberFormat="0" applyBorder="0" applyAlignment="0" applyProtection="0">
      <alignment vertical="center"/>
    </xf>
    <xf numFmtId="0" fontId="43" fillId="21" borderId="0" applyNumberFormat="0" applyBorder="0" applyAlignment="0" applyProtection="0">
      <alignment vertical="center"/>
    </xf>
    <xf numFmtId="0" fontId="43" fillId="22" borderId="0" applyNumberFormat="0" applyBorder="0" applyAlignment="0" applyProtection="0">
      <alignment vertical="center"/>
    </xf>
    <xf numFmtId="0" fontId="44" fillId="23" borderId="0" applyNumberFormat="0" applyBorder="0" applyAlignment="0" applyProtection="0">
      <alignment vertical="center"/>
    </xf>
    <xf numFmtId="0" fontId="44" fillId="24" borderId="0" applyNumberFormat="0" applyBorder="0" applyAlignment="0" applyProtection="0">
      <alignment vertical="center"/>
    </xf>
    <xf numFmtId="0" fontId="43" fillId="25" borderId="0" applyNumberFormat="0" applyBorder="0" applyAlignment="0" applyProtection="0">
      <alignment vertical="center"/>
    </xf>
    <xf numFmtId="0" fontId="43" fillId="26" borderId="0" applyNumberFormat="0" applyBorder="0" applyAlignment="0" applyProtection="0">
      <alignment vertical="center"/>
    </xf>
    <xf numFmtId="0" fontId="44" fillId="27" borderId="0" applyNumberFormat="0" applyBorder="0" applyAlignment="0" applyProtection="0">
      <alignment vertical="center"/>
    </xf>
    <xf numFmtId="0" fontId="44" fillId="28" borderId="0" applyNumberFormat="0" applyBorder="0" applyAlignment="0" applyProtection="0">
      <alignment vertical="center"/>
    </xf>
    <xf numFmtId="0" fontId="43" fillId="29" borderId="0" applyNumberFormat="0" applyBorder="0" applyAlignment="0" applyProtection="0">
      <alignment vertical="center"/>
    </xf>
    <xf numFmtId="0" fontId="43" fillId="30" borderId="0" applyNumberFormat="0" applyBorder="0" applyAlignment="0" applyProtection="0">
      <alignment vertical="center"/>
    </xf>
    <xf numFmtId="0" fontId="44" fillId="31" borderId="0" applyNumberFormat="0" applyBorder="0" applyAlignment="0" applyProtection="0">
      <alignment vertical="center"/>
    </xf>
    <xf numFmtId="0" fontId="44" fillId="32" borderId="0" applyNumberFormat="0" applyBorder="0" applyAlignment="0" applyProtection="0">
      <alignment vertical="center"/>
    </xf>
    <xf numFmtId="0" fontId="43" fillId="33" borderId="0" applyNumberFormat="0" applyBorder="0" applyAlignment="0" applyProtection="0">
      <alignment vertical="center"/>
    </xf>
    <xf numFmtId="0" fontId="43" fillId="34" borderId="0" applyNumberFormat="0" applyBorder="0" applyAlignment="0" applyProtection="0">
      <alignment vertical="center"/>
    </xf>
    <xf numFmtId="0" fontId="44" fillId="35" borderId="0" applyNumberFormat="0" applyBorder="0" applyAlignment="0" applyProtection="0">
      <alignment vertical="center"/>
    </xf>
    <xf numFmtId="0" fontId="44" fillId="36" borderId="0" applyNumberFormat="0" applyBorder="0" applyAlignment="0" applyProtection="0">
      <alignment vertical="center"/>
    </xf>
    <xf numFmtId="0" fontId="43" fillId="37" borderId="0" applyNumberFormat="0" applyBorder="0" applyAlignment="0" applyProtection="0">
      <alignment vertical="center"/>
    </xf>
    <xf numFmtId="0" fontId="43" fillId="38" borderId="0" applyNumberFormat="0" applyBorder="0" applyAlignment="0" applyProtection="0">
      <alignment vertical="center"/>
    </xf>
    <xf numFmtId="0" fontId="44" fillId="39" borderId="0" applyNumberFormat="0" applyBorder="0" applyAlignment="0" applyProtection="0">
      <alignment vertical="center"/>
    </xf>
    <xf numFmtId="0" fontId="44" fillId="40" borderId="0" applyNumberFormat="0" applyBorder="0" applyAlignment="0" applyProtection="0">
      <alignment vertical="center"/>
    </xf>
    <xf numFmtId="0" fontId="43" fillId="41" borderId="0" applyNumberFormat="0" applyBorder="0" applyAlignment="0" applyProtection="0">
      <alignment vertical="center"/>
    </xf>
    <xf numFmtId="0" fontId="25" fillId="0" borderId="0"/>
  </cellStyleXfs>
  <cellXfs count="129">
    <xf numFmtId="0" fontId="0" fillId="0" borderId="0" xfId="0" applyAlignment="1">
      <alignment vertical="center"/>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176" fontId="3" fillId="3" borderId="1" xfId="0" applyNumberFormat="1" applyFont="1" applyFill="1" applyBorder="1" applyAlignment="1">
      <alignment horizontal="center" vertical="center"/>
    </xf>
    <xf numFmtId="0" fontId="3" fillId="4" borderId="1" xfId="0" applyFont="1" applyFill="1" applyBorder="1" applyAlignment="1">
      <alignment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176" fontId="3" fillId="4" borderId="1" xfId="0" applyNumberFormat="1" applyFont="1" applyFill="1" applyBorder="1" applyAlignment="1">
      <alignment horizontal="center" vertical="center"/>
    </xf>
    <xf numFmtId="176" fontId="3" fillId="5" borderId="1" xfId="0" applyNumberFormat="1" applyFont="1" applyFill="1" applyBorder="1" applyAlignment="1">
      <alignment horizontal="center" vertical="center"/>
    </xf>
    <xf numFmtId="177" fontId="4" fillId="4" borderId="1" xfId="0" applyNumberFormat="1"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wrapText="1"/>
    </xf>
    <xf numFmtId="177" fontId="3" fillId="5" borderId="1" xfId="0" applyNumberFormat="1" applyFont="1" applyFill="1" applyBorder="1" applyAlignment="1">
      <alignment horizontal="center" vertical="center"/>
    </xf>
    <xf numFmtId="0" fontId="2" fillId="2" borderId="5" xfId="0" applyFont="1" applyFill="1" applyBorder="1" applyAlignment="1">
      <alignment horizontal="center" vertical="center" wrapText="1"/>
    </xf>
    <xf numFmtId="178" fontId="3" fillId="4" borderId="1" xfId="0" applyNumberFormat="1" applyFont="1" applyFill="1" applyBorder="1" applyAlignment="1">
      <alignment horizontal="center" vertical="center"/>
    </xf>
    <xf numFmtId="0" fontId="2" fillId="2" borderId="6" xfId="0" applyFont="1" applyFill="1" applyBorder="1" applyAlignment="1">
      <alignment horizontal="center" vertical="center" wrapText="1"/>
    </xf>
    <xf numFmtId="179" fontId="3" fillId="4" borderId="1" xfId="0" applyNumberFormat="1" applyFont="1" applyFill="1" applyBorder="1" applyAlignment="1">
      <alignment horizontal="center" vertical="center"/>
    </xf>
    <xf numFmtId="0" fontId="3" fillId="4" borderId="1" xfId="0" applyFont="1" applyFill="1" applyBorder="1" applyAlignment="1">
      <alignment horizontal="left" vertical="center"/>
    </xf>
    <xf numFmtId="0" fontId="2" fillId="2" borderId="2" xfId="0" applyFont="1" applyFill="1" applyBorder="1" applyAlignment="1">
      <alignment vertical="center" wrapText="1"/>
    </xf>
    <xf numFmtId="0" fontId="3" fillId="4" borderId="1" xfId="0" applyFont="1" applyFill="1" applyBorder="1" applyAlignment="1">
      <alignment horizontal="left" vertical="center" wrapText="1"/>
    </xf>
    <xf numFmtId="9" fontId="5" fillId="0" borderId="1" xfId="0" applyNumberFormat="1" applyFont="1" applyBorder="1" applyAlignment="1">
      <alignment horizontal="center" vertical="center"/>
    </xf>
    <xf numFmtId="0" fontId="5" fillId="0" borderId="1" xfId="0" applyFont="1" applyBorder="1" applyAlignment="1">
      <alignment vertical="center"/>
    </xf>
    <xf numFmtId="180" fontId="5" fillId="0" borderId="1" xfId="0" applyNumberFormat="1" applyFont="1" applyBorder="1" applyAlignment="1">
      <alignment horizontal="center"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178" fontId="3" fillId="5" borderId="1" xfId="0" applyNumberFormat="1" applyFont="1" applyFill="1" applyBorder="1" applyAlignment="1">
      <alignment horizontal="center" vertical="center"/>
    </xf>
    <xf numFmtId="0" fontId="7" fillId="2" borderId="1" xfId="0" applyFont="1" applyFill="1" applyBorder="1" applyAlignment="1">
      <alignment horizontal="center" vertical="center" wrapText="1"/>
    </xf>
    <xf numFmtId="181" fontId="3" fillId="5" borderId="1" xfId="0" applyNumberFormat="1" applyFont="1" applyFill="1" applyBorder="1" applyAlignment="1">
      <alignment horizontal="center" vertical="center" wrapText="1"/>
    </xf>
    <xf numFmtId="0" fontId="5" fillId="2" borderId="1" xfId="0" applyFont="1" applyFill="1" applyBorder="1" applyAlignment="1">
      <alignment vertical="center"/>
    </xf>
    <xf numFmtId="0" fontId="5" fillId="2" borderId="1" xfId="0" applyFont="1" applyFill="1" applyBorder="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178" fontId="7" fillId="0" borderId="0" xfId="0" applyNumberFormat="1" applyFont="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pplyAlignment="1">
      <alignment vertical="center" wrapText="1"/>
    </xf>
    <xf numFmtId="178" fontId="3" fillId="4" borderId="1" xfId="0" applyNumberFormat="1"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8" xfId="0" applyFont="1" applyBorder="1" applyAlignment="1">
      <alignment vertical="center" wrapText="1"/>
    </xf>
    <xf numFmtId="178" fontId="3" fillId="0" borderId="8" xfId="0" applyNumberFormat="1" applyFont="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3" fillId="0" borderId="0" xfId="0" applyFont="1" applyAlignment="1">
      <alignment vertical="center"/>
    </xf>
    <xf numFmtId="0" fontId="7" fillId="2" borderId="10" xfId="0" applyFont="1" applyFill="1" applyBorder="1" applyAlignment="1">
      <alignment horizontal="center" vertical="center" wrapText="1"/>
    </xf>
    <xf numFmtId="176" fontId="3" fillId="4" borderId="1" xfId="0" applyNumberFormat="1" applyFont="1" applyFill="1" applyBorder="1" applyAlignment="1">
      <alignment horizontal="center" vertical="center" wrapText="1"/>
    </xf>
    <xf numFmtId="0" fontId="9"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xf>
    <xf numFmtId="0" fontId="3" fillId="2" borderId="1" xfId="0" applyFont="1" applyFill="1" applyBorder="1" applyAlignment="1">
      <alignment horizontal="center" vertical="center"/>
    </xf>
    <xf numFmtId="0" fontId="3" fillId="4" borderId="1" xfId="0" applyFont="1" applyFill="1" applyBorder="1" applyAlignment="1">
      <alignment horizontal="center" vertical="center"/>
    </xf>
    <xf numFmtId="0" fontId="10" fillId="0" borderId="0" xfId="0" applyFont="1" applyAlignment="1">
      <alignment horizontal="center" vertical="top"/>
    </xf>
    <xf numFmtId="0" fontId="10" fillId="0" borderId="0" xfId="0" applyFont="1" applyAlignment="1">
      <alignment vertical="top"/>
    </xf>
    <xf numFmtId="0" fontId="11" fillId="0" borderId="0" xfId="0" applyFont="1" applyAlignment="1">
      <alignment horizontal="center" vertical="center"/>
    </xf>
    <xf numFmtId="0" fontId="9" fillId="0" borderId="11" xfId="0" applyFont="1" applyBorder="1" applyAlignment="1">
      <alignment horizontal="center" vertical="center"/>
    </xf>
    <xf numFmtId="0" fontId="9"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vertical="center"/>
    </xf>
    <xf numFmtId="0" fontId="13" fillId="0" borderId="0" xfId="0" applyFont="1" applyAlignment="1">
      <alignment vertical="center" wrapText="1"/>
    </xf>
    <xf numFmtId="0" fontId="13" fillId="0" borderId="0" xfId="0" applyFont="1" applyAlignment="1">
      <alignment vertical="center"/>
    </xf>
    <xf numFmtId="0" fontId="14" fillId="6" borderId="4" xfId="0" applyFont="1" applyFill="1" applyBorder="1" applyAlignment="1">
      <alignment horizontal="center" vertical="center" wrapText="1"/>
    </xf>
    <xf numFmtId="0" fontId="13" fillId="0" borderId="12" xfId="0" applyFont="1" applyBorder="1" applyAlignment="1">
      <alignment vertical="center"/>
    </xf>
    <xf numFmtId="0" fontId="13" fillId="0" borderId="12" xfId="0" applyFont="1" applyBorder="1" applyAlignment="1">
      <alignment vertical="center" wrapText="1"/>
    </xf>
    <xf numFmtId="0" fontId="0" fillId="0" borderId="12" xfId="0" applyFont="1" applyBorder="1" applyAlignment="1">
      <alignment vertical="center" wrapText="1"/>
    </xf>
    <xf numFmtId="0" fontId="0" fillId="0" borderId="12" xfId="0" applyFont="1" applyBorder="1" applyAlignment="1">
      <alignment vertical="center"/>
    </xf>
    <xf numFmtId="0" fontId="13" fillId="0" borderId="12" xfId="0" applyFont="1" applyBorder="1" applyAlignment="1">
      <alignment horizontal="left" vertical="center"/>
    </xf>
    <xf numFmtId="0" fontId="15" fillId="7" borderId="12" xfId="0" applyFont="1" applyFill="1" applyBorder="1" applyAlignment="1">
      <alignment horizontal="center" vertical="center" wrapText="1"/>
    </xf>
    <xf numFmtId="0" fontId="16" fillId="4" borderId="12" xfId="0" applyFont="1" applyFill="1" applyBorder="1" applyAlignment="1">
      <alignment horizontal="center" vertical="center" wrapText="1"/>
    </xf>
    <xf numFmtId="176" fontId="16" fillId="8" borderId="12" xfId="0" applyNumberFormat="1" applyFont="1" applyFill="1" applyBorder="1" applyAlignment="1">
      <alignment horizontal="center" vertical="center"/>
    </xf>
    <xf numFmtId="0" fontId="13" fillId="0" borderId="13" xfId="0" applyFont="1" applyBorder="1" applyAlignment="1">
      <alignment vertical="center" wrapText="1"/>
    </xf>
    <xf numFmtId="0" fontId="13" fillId="0" borderId="14" xfId="0" applyFont="1" applyBorder="1" applyAlignment="1">
      <alignment vertical="center" wrapText="1"/>
    </xf>
    <xf numFmtId="0" fontId="13" fillId="0" borderId="15" xfId="0" applyFont="1" applyBorder="1" applyAlignment="1">
      <alignment vertical="center" wrapText="1"/>
    </xf>
    <xf numFmtId="0" fontId="0" fillId="0" borderId="13" xfId="0" applyFont="1" applyBorder="1" applyAlignment="1">
      <alignment vertical="center" wrapText="1"/>
    </xf>
    <xf numFmtId="0" fontId="0" fillId="0" borderId="14" xfId="0" applyFont="1" applyBorder="1" applyAlignment="1">
      <alignment vertical="center" wrapText="1"/>
    </xf>
    <xf numFmtId="0" fontId="0" fillId="0" borderId="15" xfId="0" applyFont="1" applyBorder="1" applyAlignment="1">
      <alignment vertical="center" wrapText="1"/>
    </xf>
    <xf numFmtId="0" fontId="17" fillId="0" borderId="12" xfId="0" applyFont="1" applyBorder="1" applyAlignment="1">
      <alignment vertical="center"/>
    </xf>
    <xf numFmtId="0" fontId="18" fillId="0" borderId="13"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4" xfId="0" applyFont="1" applyBorder="1" applyAlignment="1">
      <alignment horizontal="center" vertical="center" wrapText="1"/>
    </xf>
    <xf numFmtId="0" fontId="19" fillId="0" borderId="12" xfId="0" applyFont="1" applyBorder="1" applyAlignment="1">
      <alignment horizontal="center" vertical="center" wrapText="1"/>
    </xf>
    <xf numFmtId="0" fontId="18" fillId="0" borderId="12" xfId="0" applyFont="1" applyBorder="1" applyAlignment="1">
      <alignment horizontal="left" vertical="center" wrapText="1"/>
    </xf>
    <xf numFmtId="0" fontId="19" fillId="0" borderId="12" xfId="0" applyFont="1" applyBorder="1" applyAlignment="1">
      <alignment horizontal="left" vertical="center" wrapText="1"/>
    </xf>
    <xf numFmtId="0" fontId="19" fillId="9" borderId="12" xfId="0" applyFont="1" applyFill="1" applyBorder="1" applyAlignment="1">
      <alignment horizontal="center" vertical="center" wrapText="1"/>
    </xf>
    <xf numFmtId="176" fontId="19" fillId="8" borderId="12" xfId="0" applyNumberFormat="1" applyFont="1" applyFill="1" applyBorder="1" applyAlignment="1">
      <alignment horizontal="center" vertical="center"/>
    </xf>
    <xf numFmtId="0" fontId="20" fillId="0" borderId="12" xfId="0" applyFont="1" applyBorder="1" applyAlignment="1">
      <alignment horizontal="center" vertical="center" wrapText="1"/>
    </xf>
    <xf numFmtId="0" fontId="21" fillId="0" borderId="12" xfId="0" applyFont="1" applyBorder="1" applyAlignment="1">
      <alignment horizontal="center" vertical="center" wrapText="1"/>
    </xf>
    <xf numFmtId="0" fontId="20" fillId="0" borderId="12" xfId="0" applyFont="1" applyBorder="1" applyAlignment="1">
      <alignment horizontal="left" vertical="center" wrapText="1"/>
    </xf>
    <xf numFmtId="0" fontId="21" fillId="0" borderId="12" xfId="0" applyFont="1" applyBorder="1" applyAlignment="1">
      <alignment horizontal="left" vertical="top" wrapText="1"/>
    </xf>
    <xf numFmtId="0" fontId="21" fillId="0" borderId="12" xfId="0" applyFont="1" applyBorder="1" applyAlignment="1">
      <alignment horizontal="left" wrapText="1"/>
    </xf>
    <xf numFmtId="0" fontId="21" fillId="0" borderId="12" xfId="0" applyFont="1" applyBorder="1" applyAlignment="1">
      <alignment horizontal="left" vertical="center" wrapText="1"/>
    </xf>
    <xf numFmtId="0" fontId="21" fillId="0" borderId="12" xfId="0" applyFont="1" applyBorder="1" applyAlignment="1">
      <alignment horizontal="left" vertical="center"/>
    </xf>
    <xf numFmtId="0" fontId="21" fillId="0" borderId="12" xfId="0" applyFont="1" applyBorder="1" applyAlignment="1">
      <alignment horizontal="center" vertical="center"/>
    </xf>
    <xf numFmtId="0" fontId="19" fillId="0" borderId="13" xfId="0" applyFont="1" applyBorder="1" applyAlignment="1">
      <alignment horizontal="center" vertical="center" wrapText="1"/>
    </xf>
    <xf numFmtId="0" fontId="19" fillId="0" borderId="14" xfId="0" applyFont="1" applyBorder="1" applyAlignment="1">
      <alignment horizontal="center" vertical="center" wrapText="1"/>
    </xf>
    <xf numFmtId="0" fontId="19" fillId="0" borderId="15" xfId="0" applyFont="1" applyBorder="1" applyAlignment="1">
      <alignment horizontal="center" vertical="center" wrapText="1"/>
    </xf>
    <xf numFmtId="0" fontId="18" fillId="0" borderId="15" xfId="0" applyFont="1" applyBorder="1" applyAlignment="1">
      <alignment horizontal="center" vertical="center" wrapText="1"/>
    </xf>
    <xf numFmtId="0" fontId="20" fillId="0" borderId="12" xfId="49" applyFont="1" applyBorder="1" applyAlignment="1">
      <alignment horizontal="lef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22" fillId="0" borderId="12"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12" xfId="0" applyFont="1" applyBorder="1" applyAlignment="1">
      <alignment horizontal="left" vertical="center" wrapText="1"/>
    </xf>
    <xf numFmtId="0" fontId="17" fillId="0" borderId="13" xfId="0" applyFont="1" applyBorder="1" applyAlignment="1">
      <alignment vertical="center"/>
    </xf>
    <xf numFmtId="0" fontId="17" fillId="0" borderId="14" xfId="0" applyFont="1" applyBorder="1" applyAlignment="1">
      <alignment vertical="center"/>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7" fillId="0" borderId="15" xfId="0" applyFont="1" applyBorder="1" applyAlignment="1">
      <alignment vertical="center"/>
    </xf>
    <xf numFmtId="0" fontId="13" fillId="0" borderId="18" xfId="0" applyFont="1" applyBorder="1" applyAlignment="1">
      <alignment horizontal="center" vertical="center" wrapText="1"/>
    </xf>
    <xf numFmtId="0" fontId="22" fillId="0" borderId="12" xfId="0" applyFont="1" applyBorder="1" applyAlignment="1">
      <alignment horizontal="left" wrapText="1"/>
    </xf>
    <xf numFmtId="0" fontId="22" fillId="0" borderId="12" xfId="0" applyFont="1" applyBorder="1" applyAlignment="1">
      <alignment horizontal="left" vertical="center" wrapText="1"/>
    </xf>
    <xf numFmtId="0" fontId="23" fillId="0" borderId="12" xfId="0" applyFont="1" applyBorder="1" applyAlignment="1">
      <alignment horizontal="left" vertical="center" wrapText="1"/>
    </xf>
    <xf numFmtId="0" fontId="19" fillId="10" borderId="12" xfId="0" applyFont="1" applyFill="1" applyBorder="1" applyAlignment="1">
      <alignment horizontal="center" vertical="center" wrapText="1"/>
    </xf>
    <xf numFmtId="0" fontId="2" fillId="6" borderId="0" xfId="0" applyFont="1" applyFill="1" applyAlignment="1">
      <alignment vertical="center"/>
    </xf>
    <xf numFmtId="0" fontId="2" fillId="0" borderId="0" xfId="0" applyFont="1" applyAlignment="1">
      <alignment vertical="center"/>
    </xf>
    <xf numFmtId="0" fontId="5" fillId="0" borderId="0" xfId="0" applyFont="1" applyAlignment="1">
      <alignment vertical="center"/>
    </xf>
    <xf numFmtId="0" fontId="2" fillId="0" borderId="0" xfId="0" applyFont="1" applyFill="1" applyAlignment="1">
      <alignment vertical="center"/>
    </xf>
    <xf numFmtId="0" fontId="3" fillId="11" borderId="2" xfId="0" applyFont="1" applyFill="1" applyBorder="1" applyAlignment="1">
      <alignment vertical="center" wrapText="1"/>
    </xf>
    <xf numFmtId="0" fontId="3" fillId="11" borderId="3" xfId="0" applyFont="1" applyFill="1" applyBorder="1" applyAlignment="1">
      <alignment vertical="center" wrapText="1"/>
    </xf>
    <xf numFmtId="0" fontId="24" fillId="3" borderId="1" xfId="0" applyFont="1" applyFill="1" applyBorder="1" applyAlignment="1">
      <alignment horizontal="center" vertical="center"/>
    </xf>
    <xf numFmtId="0" fontId="3" fillId="0" borderId="1" xfId="0" applyFont="1" applyBorder="1" applyAlignment="1">
      <alignment vertical="center"/>
    </xf>
    <xf numFmtId="0" fontId="24" fillId="0" borderId="1" xfId="0" applyFont="1" applyBorder="1" applyAlignment="1">
      <alignment horizontal="center" vertical="center"/>
    </xf>
    <xf numFmtId="0" fontId="24" fillId="2" borderId="1" xfId="0" applyFont="1" applyFill="1" applyBorder="1" applyAlignment="1">
      <alignment horizontal="center" vertical="center"/>
    </xf>
    <xf numFmtId="0" fontId="24" fillId="4" borderId="1" xfId="0" applyFont="1" applyFill="1" applyBorder="1" applyAlignment="1">
      <alignment horizontal="center" vertical="center"/>
    </xf>
    <xf numFmtId="0" fontId="24" fillId="5" borderId="1" xfId="0" applyFont="1" applyFill="1" applyBorder="1" applyAlignment="1">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15" xfId="49"/>
  </cellStyles>
  <dxfs count="5">
    <dxf>
      <fill>
        <patternFill patternType="solid">
          <bgColor rgb="FFFF9900"/>
        </patternFill>
      </fill>
    </dxf>
    <dxf>
      <font>
        <color rgb="FF9C0006"/>
      </font>
      <fill>
        <patternFill patternType="solid">
          <bgColor rgb="FFFFC7CE"/>
        </patternFill>
      </fill>
    </dxf>
    <dxf>
      <font>
        <name val="Calibri"/>
        <scheme val="none"/>
        <sz val="11"/>
        <color rgb="FF9C0006"/>
      </font>
      <fill>
        <patternFill patternType="solid">
          <bgColor rgb="FFFFC7CE"/>
        </patternFill>
      </fill>
    </dxf>
    <dxf>
      <fill>
        <patternFill patternType="solid">
          <bgColor rgb="FFD8D8D8"/>
        </patternFill>
      </fill>
    </dxf>
    <dxf>
      <fill>
        <patternFill patternType="solid">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416560</xdr:colOff>
      <xdr:row>2</xdr:row>
      <xdr:rowOff>161290</xdr:rowOff>
    </xdr:from>
    <xdr:to>
      <xdr:col>15</xdr:col>
      <xdr:colOff>254000</xdr:colOff>
      <xdr:row>24</xdr:row>
      <xdr:rowOff>173990</xdr:rowOff>
    </xdr:to>
    <xdr:pic>
      <xdr:nvPicPr>
        <xdr:cNvPr id="21" name="图片 4"/>
        <xdr:cNvPicPr>
          <a:picLocks noChangeAspect="1"/>
        </xdr:cNvPicPr>
      </xdr:nvPicPr>
      <xdr:blipFill>
        <a:blip r:embed="rId1"/>
        <a:stretch>
          <a:fillRect/>
        </a:stretch>
      </xdr:blipFill>
      <xdr:spPr>
        <a:xfrm>
          <a:off x="416560" y="645160"/>
          <a:ext cx="9743440" cy="5335270"/>
        </a:xfrm>
        <a:prstGeom prst="rect">
          <a:avLst/>
        </a:prstGeom>
        <a:noFill/>
        <a:ln>
          <a:noFill/>
        </a:ln>
      </xdr:spPr>
    </xdr:pic>
    <xdr:clientData/>
  </xdr:twoCellAnchor>
  <xdr:twoCellAnchor>
    <xdr:from>
      <xdr:col>0</xdr:col>
      <xdr:colOff>554990</xdr:colOff>
      <xdr:row>29</xdr:row>
      <xdr:rowOff>0</xdr:rowOff>
    </xdr:from>
    <xdr:to>
      <xdr:col>14</xdr:col>
      <xdr:colOff>304800</xdr:colOff>
      <xdr:row>46</xdr:row>
      <xdr:rowOff>136525</xdr:rowOff>
    </xdr:to>
    <xdr:pic>
      <xdr:nvPicPr>
        <xdr:cNvPr id="22" name="图片 7"/>
        <xdr:cNvPicPr>
          <a:picLocks noChangeAspect="1"/>
        </xdr:cNvPicPr>
      </xdr:nvPicPr>
      <xdr:blipFill>
        <a:blip r:embed="rId2"/>
        <a:stretch>
          <a:fillRect/>
        </a:stretch>
      </xdr:blipFill>
      <xdr:spPr>
        <a:xfrm>
          <a:off x="554990" y="7016115"/>
          <a:ext cx="8995410" cy="4249420"/>
        </a:xfrm>
        <a:prstGeom prst="rect">
          <a:avLst/>
        </a:prstGeom>
        <a:noFill/>
        <a:ln>
          <a:noFill/>
        </a:ln>
      </xdr:spPr>
    </xdr:pic>
    <xdr:clientData/>
  </xdr:twoCellAnchor>
  <xdr:twoCellAnchor>
    <xdr:from>
      <xdr:col>0</xdr:col>
      <xdr:colOff>393065</xdr:colOff>
      <xdr:row>54</xdr:row>
      <xdr:rowOff>189865</xdr:rowOff>
    </xdr:from>
    <xdr:to>
      <xdr:col>12</xdr:col>
      <xdr:colOff>264795</xdr:colOff>
      <xdr:row>74</xdr:row>
      <xdr:rowOff>167005</xdr:rowOff>
    </xdr:to>
    <xdr:pic>
      <xdr:nvPicPr>
        <xdr:cNvPr id="23" name="图片 9"/>
        <xdr:cNvPicPr>
          <a:picLocks noChangeAspect="1"/>
        </xdr:cNvPicPr>
      </xdr:nvPicPr>
      <xdr:blipFill>
        <a:blip r:embed="rId3"/>
        <a:stretch>
          <a:fillRect/>
        </a:stretch>
      </xdr:blipFill>
      <xdr:spPr>
        <a:xfrm>
          <a:off x="393065" y="13254355"/>
          <a:ext cx="7796530" cy="378714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457200</xdr:colOff>
          <xdr:row>84</xdr:row>
          <xdr:rowOff>68580</xdr:rowOff>
        </xdr:from>
        <xdr:to>
          <xdr:col>10</xdr:col>
          <xdr:colOff>647700</xdr:colOff>
          <xdr:row>114</xdr:row>
          <xdr:rowOff>45720</xdr:rowOff>
        </xdr:to>
        <xdr:sp>
          <xdr:nvSpPr>
            <xdr:cNvPr id="1028" name="Object 4" hidden="1">
              <a:extLst>
                <a:ext uri="{63B3BB69-23CF-44E3-9099-C40C66FF867C}">
                  <a14:compatExt spid="_x0000_s1028"/>
                </a:ext>
              </a:extLst>
            </xdr:cNvPr>
            <xdr:cNvSpPr/>
          </xdr:nvSpPr>
          <xdr:spPr>
            <a:xfrm>
              <a:off x="1117600" y="19002375"/>
              <a:ext cx="6134100" cy="6463665"/>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4" Type="http://schemas.openxmlformats.org/officeDocument/2006/relationships/image" Target="../media/image4.emf"/><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
  <sheetViews>
    <sheetView workbookViewId="0">
      <selection activeCell="A1" sqref="A1:B1"/>
    </sheetView>
  </sheetViews>
  <sheetFormatPr defaultColWidth="14" defaultRowHeight="14.4" outlineLevelCol="1"/>
  <cols>
    <col min="1" max="1" width="17" customWidth="1"/>
    <col min="2" max="2" width="105" customWidth="1"/>
    <col min="3" max="20" width="10" customWidth="1"/>
  </cols>
  <sheetData>
    <row r="1" ht="115.95" customHeight="1" spans="1:2">
      <c r="A1" s="121" t="s">
        <v>0</v>
      </c>
      <c r="B1" s="122"/>
    </row>
    <row r="2" ht="15" customHeight="1"/>
    <row r="3" ht="15" customHeight="1"/>
    <row r="4" ht="16.95" customHeight="1" spans="1:2">
      <c r="A4" s="123" t="s">
        <v>1</v>
      </c>
      <c r="B4" s="124" t="s">
        <v>2</v>
      </c>
    </row>
    <row r="5" ht="16.95" customHeight="1" spans="1:2">
      <c r="A5" s="125" t="s">
        <v>3</v>
      </c>
      <c r="B5" s="124" t="s">
        <v>4</v>
      </c>
    </row>
    <row r="6" ht="16.95" customHeight="1" spans="1:2">
      <c r="A6" s="126" t="s">
        <v>5</v>
      </c>
      <c r="B6" s="124" t="s">
        <v>6</v>
      </c>
    </row>
    <row r="7" ht="16.95" customHeight="1" spans="1:2">
      <c r="A7" s="127" t="s">
        <v>7</v>
      </c>
      <c r="B7" s="124" t="s">
        <v>8</v>
      </c>
    </row>
    <row r="8" ht="16.95" customHeight="1" spans="1:2">
      <c r="A8" s="128" t="s">
        <v>9</v>
      </c>
      <c r="B8" s="124" t="s">
        <v>10</v>
      </c>
    </row>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sheetData>
  <mergeCells count="1">
    <mergeCell ref="A1:B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33"/>
  <sheetViews>
    <sheetView zoomScale="55" zoomScaleNormal="55" workbookViewId="0">
      <selection activeCell="Y25" sqref="Y25"/>
    </sheetView>
  </sheetViews>
  <sheetFormatPr defaultColWidth="14" defaultRowHeight="14.4"/>
  <cols>
    <col min="1" max="21" width="10" customWidth="1"/>
  </cols>
  <sheetData>
    <row r="1" ht="19.05" customHeight="1" spans="1:5">
      <c r="A1" s="117" t="s">
        <v>11</v>
      </c>
      <c r="B1" s="117"/>
      <c r="C1" s="117"/>
      <c r="D1" s="117"/>
      <c r="E1" s="117"/>
    </row>
    <row r="2" ht="19.05" customHeight="1" spans="1:5">
      <c r="A2" s="118"/>
      <c r="B2" s="118"/>
      <c r="C2" s="118"/>
      <c r="D2" s="118"/>
      <c r="E2" s="118"/>
    </row>
    <row r="3" ht="19.05" customHeight="1" spans="1:5">
      <c r="A3" s="118"/>
      <c r="B3" s="118"/>
      <c r="C3" s="118"/>
      <c r="D3" s="118"/>
      <c r="E3" s="118"/>
    </row>
    <row r="4" ht="19.05" customHeight="1" spans="1:5">
      <c r="A4" s="118"/>
      <c r="B4" s="118"/>
      <c r="C4" s="118"/>
      <c r="D4" s="118"/>
      <c r="E4" s="118"/>
    </row>
    <row r="5" ht="19.05" customHeight="1" spans="1:5">
      <c r="A5" s="118"/>
      <c r="B5" s="118"/>
      <c r="C5" s="118"/>
      <c r="D5" s="118"/>
      <c r="E5" s="118"/>
    </row>
    <row r="6" ht="19.05" customHeight="1" spans="1:5">
      <c r="A6" s="118"/>
      <c r="B6" s="118"/>
      <c r="C6" s="118"/>
      <c r="D6" s="118"/>
      <c r="E6" s="118"/>
    </row>
    <row r="7" ht="19.05" customHeight="1" spans="1:5">
      <c r="A7" s="118"/>
      <c r="B7" s="118"/>
      <c r="C7" s="118"/>
      <c r="D7" s="118"/>
      <c r="E7" s="118"/>
    </row>
    <row r="8" ht="19.05" customHeight="1" spans="1:5">
      <c r="A8" s="118"/>
      <c r="B8" s="118"/>
      <c r="C8" s="118"/>
      <c r="D8" s="118"/>
      <c r="E8" s="118"/>
    </row>
    <row r="9" ht="19.05" customHeight="1" spans="1:5">
      <c r="A9" s="118"/>
      <c r="B9" s="118"/>
      <c r="C9" s="118"/>
      <c r="D9" s="118"/>
      <c r="E9" s="118"/>
    </row>
    <row r="10" ht="19.05" customHeight="1" spans="1:5">
      <c r="A10" s="118"/>
      <c r="B10" s="118"/>
      <c r="C10" s="118"/>
      <c r="D10" s="118"/>
      <c r="E10" s="118"/>
    </row>
    <row r="11" ht="19.05" customHeight="1" spans="1:5">
      <c r="A11" s="118"/>
      <c r="B11" s="118"/>
      <c r="C11" s="118"/>
      <c r="D11" s="118"/>
      <c r="E11" s="118"/>
    </row>
    <row r="12" ht="19.05" customHeight="1" spans="1:5">
      <c r="A12" s="118"/>
      <c r="B12" s="118"/>
      <c r="C12" s="118"/>
      <c r="D12" s="118"/>
      <c r="E12" s="118"/>
    </row>
    <row r="13" ht="19.05" customHeight="1" spans="1:5">
      <c r="A13" s="118"/>
      <c r="B13" s="118"/>
      <c r="C13" s="118"/>
      <c r="D13" s="118"/>
      <c r="E13" s="118"/>
    </row>
    <row r="14" ht="19.05" customHeight="1" spans="1:5">
      <c r="A14" s="118"/>
      <c r="B14" s="118"/>
      <c r="C14" s="118"/>
      <c r="D14" s="118"/>
      <c r="E14" s="118"/>
    </row>
    <row r="15" ht="19.05" customHeight="1" spans="1:5">
      <c r="A15" s="118"/>
      <c r="B15" s="118"/>
      <c r="C15" s="118"/>
      <c r="D15" s="118"/>
      <c r="E15" s="118"/>
    </row>
    <row r="16" ht="19.05" customHeight="1" spans="1:5">
      <c r="A16" s="118"/>
      <c r="B16" s="118"/>
      <c r="C16" s="118"/>
      <c r="D16" s="118"/>
      <c r="E16" s="118"/>
    </row>
    <row r="17" ht="19.05" customHeight="1" spans="1:5">
      <c r="A17" s="118"/>
      <c r="B17" s="118"/>
      <c r="C17" s="118"/>
      <c r="D17" s="118"/>
      <c r="E17" s="118"/>
    </row>
    <row r="18" ht="19.05" customHeight="1" spans="1:5">
      <c r="A18" s="118"/>
      <c r="B18" s="118"/>
      <c r="C18" s="118"/>
      <c r="D18" s="118"/>
      <c r="E18" s="118"/>
    </row>
    <row r="19" ht="19.05" customHeight="1" spans="1:5">
      <c r="A19" s="118"/>
      <c r="B19" s="118"/>
      <c r="C19" s="118"/>
      <c r="D19" s="118"/>
      <c r="E19" s="118"/>
    </row>
    <row r="20" ht="19.05" customHeight="1" spans="1:5">
      <c r="A20" s="118"/>
      <c r="B20" s="118"/>
      <c r="C20" s="118"/>
      <c r="D20" s="118"/>
      <c r="E20" s="118"/>
    </row>
    <row r="21" ht="19.05" customHeight="1" spans="1:5">
      <c r="A21" s="118"/>
      <c r="B21" s="118"/>
      <c r="C21" s="118"/>
      <c r="D21" s="118"/>
      <c r="E21" s="118"/>
    </row>
    <row r="22" ht="19.05" customHeight="1" spans="1:5">
      <c r="A22" s="118"/>
      <c r="B22" s="118"/>
      <c r="C22" s="118"/>
      <c r="D22" s="118"/>
      <c r="E22" s="118"/>
    </row>
    <row r="23" ht="19.05" customHeight="1" spans="1:5">
      <c r="A23" s="118"/>
      <c r="B23" s="118"/>
      <c r="C23" s="118"/>
      <c r="D23" s="118"/>
      <c r="E23" s="118"/>
    </row>
    <row r="24" ht="19.05" customHeight="1" spans="1:5">
      <c r="A24" s="118"/>
      <c r="B24" s="118"/>
      <c r="C24" s="118"/>
      <c r="D24" s="118"/>
      <c r="E24" s="118"/>
    </row>
    <row r="25" ht="19.05" customHeight="1" spans="1:5">
      <c r="A25" s="118"/>
      <c r="B25" s="118"/>
      <c r="C25" s="118"/>
      <c r="D25" s="118"/>
      <c r="E25" s="118"/>
    </row>
    <row r="26" ht="19.05" customHeight="1" spans="1:5">
      <c r="A26" s="118"/>
      <c r="B26" s="118"/>
      <c r="C26" s="118"/>
      <c r="D26" s="118"/>
      <c r="E26" s="118"/>
    </row>
    <row r="27" ht="19.05" customHeight="1" spans="1:5">
      <c r="A27" s="117" t="s">
        <v>12</v>
      </c>
      <c r="B27" s="117"/>
      <c r="C27" s="117"/>
      <c r="D27" s="117"/>
      <c r="E27" s="118"/>
    </row>
    <row r="28" ht="19.05" customHeight="1" spans="1:5">
      <c r="A28" s="118"/>
      <c r="B28" s="118"/>
      <c r="C28" s="118"/>
      <c r="D28" s="118"/>
      <c r="E28" s="118"/>
    </row>
    <row r="29" ht="19.05" customHeight="1" spans="1:5">
      <c r="A29" s="118"/>
      <c r="B29" s="118"/>
      <c r="C29" s="118"/>
      <c r="D29" s="118"/>
      <c r="E29" s="118"/>
    </row>
    <row r="30" ht="19.05" customHeight="1" spans="1:5">
      <c r="A30" s="118"/>
      <c r="B30" s="118"/>
      <c r="C30" s="118"/>
      <c r="D30" s="118"/>
      <c r="E30" s="118"/>
    </row>
    <row r="31" ht="19.05" customHeight="1" spans="1:5">
      <c r="A31" s="118"/>
      <c r="B31" s="118"/>
      <c r="C31" s="118"/>
      <c r="D31" s="118"/>
      <c r="E31" s="118"/>
    </row>
    <row r="32" ht="19.05" customHeight="1" spans="1:5">
      <c r="A32" s="118"/>
      <c r="B32" s="118"/>
      <c r="C32" s="118"/>
      <c r="D32" s="118"/>
      <c r="E32" s="118"/>
    </row>
    <row r="33" ht="19.05" customHeight="1" spans="1:5">
      <c r="A33" s="118"/>
      <c r="B33" s="118"/>
      <c r="C33" s="118"/>
      <c r="D33" s="118"/>
      <c r="E33" s="118"/>
    </row>
    <row r="34" ht="19.05" customHeight="1" spans="1:5">
      <c r="A34" s="118"/>
      <c r="B34" s="118"/>
      <c r="C34" s="118"/>
      <c r="D34" s="118"/>
      <c r="E34" s="118"/>
    </row>
    <row r="35" ht="19.05" customHeight="1" spans="1:5">
      <c r="A35" s="118"/>
      <c r="B35" s="118"/>
      <c r="C35" s="118"/>
      <c r="D35" s="118"/>
      <c r="E35" s="118"/>
    </row>
    <row r="36" ht="19.05" customHeight="1" spans="1:5">
      <c r="A36" s="118"/>
      <c r="B36" s="118"/>
      <c r="C36" s="118"/>
      <c r="D36" s="118"/>
      <c r="E36" s="118"/>
    </row>
    <row r="37" ht="19.05" customHeight="1" spans="1:5">
      <c r="A37" s="118"/>
      <c r="B37" s="118"/>
      <c r="C37" s="118"/>
      <c r="D37" s="118"/>
      <c r="E37" s="118"/>
    </row>
    <row r="38" ht="19.05" customHeight="1" spans="1:5">
      <c r="A38" s="118"/>
      <c r="B38" s="118"/>
      <c r="C38" s="118"/>
      <c r="D38" s="118"/>
      <c r="E38" s="118"/>
    </row>
    <row r="39" ht="19.05" customHeight="1" spans="1:5">
      <c r="A39" s="118"/>
      <c r="B39" s="118"/>
      <c r="C39" s="118"/>
      <c r="D39" s="118"/>
      <c r="E39" s="118"/>
    </row>
    <row r="40" ht="19.05" customHeight="1" spans="1:5">
      <c r="A40" s="118"/>
      <c r="B40" s="118"/>
      <c r="C40" s="118"/>
      <c r="D40" s="118"/>
      <c r="E40" s="118"/>
    </row>
    <row r="41" ht="19.05" customHeight="1" spans="1:5">
      <c r="A41" s="118"/>
      <c r="B41" s="118"/>
      <c r="C41" s="118"/>
      <c r="D41" s="118"/>
      <c r="E41" s="118"/>
    </row>
    <row r="42" ht="19.05" customHeight="1" spans="1:5">
      <c r="A42" s="118"/>
      <c r="B42" s="118"/>
      <c r="C42" s="118"/>
      <c r="D42" s="118"/>
      <c r="E42" s="118"/>
    </row>
    <row r="43" ht="19.05" customHeight="1" spans="1:5">
      <c r="A43" s="118"/>
      <c r="B43" s="118"/>
      <c r="C43" s="118"/>
      <c r="D43" s="118"/>
      <c r="E43" s="118"/>
    </row>
    <row r="44" ht="19.05" customHeight="1" spans="1:5">
      <c r="A44" s="118"/>
      <c r="B44" s="118"/>
      <c r="C44" s="118"/>
      <c r="D44" s="118"/>
      <c r="E44" s="118"/>
    </row>
    <row r="45" ht="19.05" customHeight="1" spans="1:5">
      <c r="A45" s="118"/>
      <c r="B45" s="118"/>
      <c r="C45" s="118"/>
      <c r="D45" s="118"/>
      <c r="E45" s="118"/>
    </row>
    <row r="46" ht="19.05" customHeight="1" spans="1:5">
      <c r="A46" s="118"/>
      <c r="B46" s="118"/>
      <c r="C46" s="118"/>
      <c r="D46" s="118"/>
      <c r="E46" s="118"/>
    </row>
    <row r="47" ht="19.05" customHeight="1" spans="1:5">
      <c r="A47" s="118"/>
      <c r="B47" s="118"/>
      <c r="C47" s="118"/>
      <c r="D47" s="118"/>
      <c r="E47" s="118"/>
    </row>
    <row r="48" ht="19.05" customHeight="1" spans="1:5">
      <c r="A48" s="118"/>
      <c r="B48" s="118"/>
      <c r="C48" s="118"/>
      <c r="D48" s="118"/>
      <c r="E48" s="118"/>
    </row>
    <row r="49" ht="19.05" customHeight="1" spans="1:5">
      <c r="A49" s="118"/>
      <c r="B49" s="118"/>
      <c r="C49" s="118"/>
      <c r="D49" s="118"/>
      <c r="E49" s="118"/>
    </row>
    <row r="50" ht="19.05" customHeight="1" spans="1:5">
      <c r="A50" s="118"/>
      <c r="B50" s="118"/>
      <c r="C50" s="118"/>
      <c r="D50" s="118"/>
      <c r="E50" s="118"/>
    </row>
    <row r="51" ht="19.05" customHeight="1" spans="1:5">
      <c r="A51" s="118"/>
      <c r="B51" s="118"/>
      <c r="C51" s="118"/>
      <c r="D51" s="118"/>
      <c r="E51" s="118"/>
    </row>
    <row r="52" ht="19.05" customHeight="1" spans="1:5">
      <c r="A52" s="118"/>
      <c r="B52" s="118"/>
      <c r="C52" s="118"/>
      <c r="D52" s="118"/>
      <c r="E52" s="118"/>
    </row>
    <row r="53" ht="19.05" customHeight="1" spans="1:5">
      <c r="A53" s="118"/>
      <c r="B53" s="118"/>
      <c r="C53" s="118"/>
      <c r="D53" s="118"/>
      <c r="E53" s="118"/>
    </row>
    <row r="54" ht="19.05" customHeight="1" spans="1:5">
      <c r="A54" s="117" t="s">
        <v>13</v>
      </c>
      <c r="B54" s="117"/>
      <c r="C54" s="117"/>
      <c r="D54" s="117"/>
      <c r="E54" s="117"/>
    </row>
    <row r="55" ht="15" customHeight="1" spans="1:12">
      <c r="A55" s="119"/>
      <c r="B55" s="119"/>
      <c r="C55" s="119"/>
      <c r="D55" s="119"/>
      <c r="E55" s="119"/>
      <c r="F55" s="119"/>
      <c r="G55" s="119"/>
      <c r="H55" s="119"/>
      <c r="I55" s="119"/>
      <c r="J55" s="119"/>
      <c r="K55" s="119"/>
      <c r="L55" s="119"/>
    </row>
    <row r="56" ht="15" customHeight="1" spans="1:12">
      <c r="A56" s="119"/>
      <c r="B56" s="119"/>
      <c r="C56" s="119"/>
      <c r="D56" s="119"/>
      <c r="E56" s="119"/>
      <c r="F56" s="119"/>
      <c r="G56" s="119"/>
      <c r="H56" s="119"/>
      <c r="I56" s="119"/>
      <c r="J56" s="119"/>
      <c r="K56" s="119"/>
      <c r="L56" s="119"/>
    </row>
    <row r="57" ht="15" customHeight="1" spans="1:12">
      <c r="A57" s="119"/>
      <c r="B57" s="119"/>
      <c r="C57" s="119"/>
      <c r="D57" s="119"/>
      <c r="E57" s="119"/>
      <c r="F57" s="119"/>
      <c r="G57" s="119"/>
      <c r="H57" s="119"/>
      <c r="I57" s="119"/>
      <c r="J57" s="119"/>
      <c r="K57" s="119"/>
      <c r="L57" s="119"/>
    </row>
    <row r="58" ht="15" customHeight="1" spans="1:12">
      <c r="A58" s="119"/>
      <c r="B58" s="119"/>
      <c r="C58" s="119"/>
      <c r="D58" s="119"/>
      <c r="E58" s="119"/>
      <c r="F58" s="119"/>
      <c r="G58" s="119"/>
      <c r="H58" s="119"/>
      <c r="I58" s="119"/>
      <c r="J58" s="119"/>
      <c r="K58" s="119"/>
      <c r="L58" s="119"/>
    </row>
    <row r="59" ht="15" customHeight="1" spans="1:12">
      <c r="A59" s="119"/>
      <c r="B59" s="119"/>
      <c r="C59" s="119"/>
      <c r="D59" s="119"/>
      <c r="E59" s="119"/>
      <c r="F59" s="119"/>
      <c r="G59" s="119"/>
      <c r="H59" s="119"/>
      <c r="I59" s="119"/>
      <c r="J59" s="119"/>
      <c r="K59" s="119"/>
      <c r="L59" s="119"/>
    </row>
    <row r="60" ht="15" customHeight="1" spans="1:12">
      <c r="A60" s="119"/>
      <c r="B60" s="119"/>
      <c r="C60" s="119"/>
      <c r="D60" s="119"/>
      <c r="E60" s="119"/>
      <c r="F60" s="119"/>
      <c r="G60" s="119"/>
      <c r="H60" s="119"/>
      <c r="I60" s="119"/>
      <c r="J60" s="119"/>
      <c r="K60" s="119"/>
      <c r="L60" s="119"/>
    </row>
    <row r="61" ht="15" customHeight="1" spans="1:12">
      <c r="A61" s="119"/>
      <c r="B61" s="119"/>
      <c r="C61" s="119"/>
      <c r="D61" s="119"/>
      <c r="E61" s="119"/>
      <c r="F61" s="119"/>
      <c r="G61" s="119"/>
      <c r="H61" s="119"/>
      <c r="I61" s="119"/>
      <c r="J61" s="119"/>
      <c r="K61" s="119"/>
      <c r="L61" s="119"/>
    </row>
    <row r="62" ht="15" customHeight="1" spans="1:12">
      <c r="A62" s="119"/>
      <c r="B62" s="119"/>
      <c r="C62" s="119"/>
      <c r="D62" s="119"/>
      <c r="E62" s="119"/>
      <c r="F62" s="119"/>
      <c r="G62" s="119"/>
      <c r="H62" s="119"/>
      <c r="I62" s="119"/>
      <c r="J62" s="119"/>
      <c r="K62" s="119"/>
      <c r="L62" s="119"/>
    </row>
    <row r="63" ht="15" customHeight="1" spans="1:12">
      <c r="A63" s="119"/>
      <c r="B63" s="119"/>
      <c r="C63" s="119"/>
      <c r="D63" s="119"/>
      <c r="E63" s="119"/>
      <c r="F63" s="119"/>
      <c r="G63" s="119"/>
      <c r="H63" s="119"/>
      <c r="I63" s="119"/>
      <c r="J63" s="119"/>
      <c r="K63" s="119"/>
      <c r="L63" s="119"/>
    </row>
    <row r="64" ht="15" customHeight="1" spans="1:12">
      <c r="A64" s="119"/>
      <c r="B64" s="119"/>
      <c r="C64" s="119"/>
      <c r="D64" s="119"/>
      <c r="E64" s="119"/>
      <c r="F64" s="119"/>
      <c r="G64" s="119"/>
      <c r="H64" s="119"/>
      <c r="I64" s="119"/>
      <c r="J64" s="119"/>
      <c r="K64" s="119"/>
      <c r="L64" s="119"/>
    </row>
    <row r="65" ht="15" customHeight="1" spans="1:12">
      <c r="A65" s="119"/>
      <c r="B65" s="119"/>
      <c r="C65" s="119"/>
      <c r="D65" s="119"/>
      <c r="E65" s="119"/>
      <c r="F65" s="119"/>
      <c r="G65" s="119"/>
      <c r="H65" s="119"/>
      <c r="I65" s="119"/>
      <c r="J65" s="119"/>
      <c r="K65" s="119"/>
      <c r="L65" s="119"/>
    </row>
    <row r="66" ht="15" customHeight="1" spans="1:12">
      <c r="A66" s="119"/>
      <c r="B66" s="119"/>
      <c r="C66" s="119"/>
      <c r="D66" s="119"/>
      <c r="E66" s="119"/>
      <c r="F66" s="119"/>
      <c r="G66" s="119"/>
      <c r="H66" s="119"/>
      <c r="I66" s="119"/>
      <c r="J66" s="119"/>
      <c r="K66" s="119"/>
      <c r="L66" s="119"/>
    </row>
    <row r="67" ht="15" customHeight="1" spans="1:12">
      <c r="A67" s="119"/>
      <c r="B67" s="119"/>
      <c r="C67" s="119"/>
      <c r="D67" s="119"/>
      <c r="E67" s="119"/>
      <c r="F67" s="119"/>
      <c r="G67" s="119"/>
      <c r="H67" s="119"/>
      <c r="I67" s="119"/>
      <c r="J67" s="119"/>
      <c r="K67" s="119"/>
      <c r="L67" s="119"/>
    </row>
    <row r="68" ht="15" customHeight="1" spans="1:12">
      <c r="A68" s="119"/>
      <c r="B68" s="119"/>
      <c r="C68" s="119"/>
      <c r="D68" s="119"/>
      <c r="E68" s="119"/>
      <c r="F68" s="119"/>
      <c r="G68" s="119"/>
      <c r="H68" s="119"/>
      <c r="I68" s="119"/>
      <c r="J68" s="119"/>
      <c r="K68" s="119"/>
      <c r="L68" s="119"/>
    </row>
    <row r="69" ht="15" customHeight="1" spans="1:12">
      <c r="A69" s="119"/>
      <c r="B69" s="119"/>
      <c r="C69" s="119"/>
      <c r="D69" s="119"/>
      <c r="E69" s="119"/>
      <c r="F69" s="119"/>
      <c r="G69" s="119"/>
      <c r="H69" s="119"/>
      <c r="I69" s="119"/>
      <c r="J69" s="119"/>
      <c r="K69" s="119"/>
      <c r="L69" s="119"/>
    </row>
    <row r="70" ht="15" customHeight="1" spans="1:12">
      <c r="A70" s="119"/>
      <c r="B70" s="119"/>
      <c r="C70" s="119"/>
      <c r="D70" s="119"/>
      <c r="E70" s="119"/>
      <c r="F70" s="119"/>
      <c r="G70" s="119"/>
      <c r="H70" s="119"/>
      <c r="I70" s="119"/>
      <c r="J70" s="119"/>
      <c r="K70" s="119"/>
      <c r="L70" s="119"/>
    </row>
    <row r="71" ht="15" customHeight="1" spans="1:12">
      <c r="A71" s="119"/>
      <c r="B71" s="119"/>
      <c r="C71" s="119"/>
      <c r="D71" s="119"/>
      <c r="E71" s="119"/>
      <c r="F71" s="119"/>
      <c r="G71" s="119"/>
      <c r="H71" s="119"/>
      <c r="I71" s="119"/>
      <c r="J71" s="119"/>
      <c r="K71" s="119"/>
      <c r="L71" s="119"/>
    </row>
    <row r="72" ht="15" customHeight="1" spans="1:12">
      <c r="A72" s="119"/>
      <c r="B72" s="119"/>
      <c r="C72" s="119"/>
      <c r="D72" s="119"/>
      <c r="E72" s="119"/>
      <c r="F72" s="119"/>
      <c r="G72" s="119"/>
      <c r="H72" s="119"/>
      <c r="I72" s="119"/>
      <c r="J72" s="119"/>
      <c r="K72" s="119"/>
      <c r="L72" s="119"/>
    </row>
    <row r="73" ht="15" customHeight="1" spans="1:12">
      <c r="A73" s="119"/>
      <c r="B73" s="119"/>
      <c r="C73" s="119"/>
      <c r="D73" s="119"/>
      <c r="E73" s="119"/>
      <c r="F73" s="119"/>
      <c r="G73" s="119"/>
      <c r="H73" s="119"/>
      <c r="I73" s="119"/>
      <c r="J73" s="119"/>
      <c r="K73" s="119"/>
      <c r="L73" s="119"/>
    </row>
    <row r="74" ht="15" customHeight="1" spans="1:12">
      <c r="A74" s="119"/>
      <c r="B74" s="119"/>
      <c r="C74" s="119"/>
      <c r="D74" s="119"/>
      <c r="E74" s="119"/>
      <c r="F74" s="119"/>
      <c r="G74" s="119"/>
      <c r="H74" s="119"/>
      <c r="I74" s="119"/>
      <c r="J74" s="119"/>
      <c r="K74" s="119"/>
      <c r="L74" s="119"/>
    </row>
    <row r="75" ht="15" customHeight="1" spans="1:12">
      <c r="A75" s="119"/>
      <c r="B75" s="119"/>
      <c r="C75" s="119"/>
      <c r="D75" s="119"/>
      <c r="E75" s="119"/>
      <c r="F75" s="119"/>
      <c r="G75" s="119"/>
      <c r="H75" s="119"/>
      <c r="I75" s="119"/>
      <c r="J75" s="119"/>
      <c r="K75" s="119"/>
      <c r="L75" s="119"/>
    </row>
    <row r="76" ht="15" customHeight="1" spans="1:12">
      <c r="A76" s="119"/>
      <c r="B76" s="119"/>
      <c r="C76" s="119"/>
      <c r="D76" s="119"/>
      <c r="E76" s="119"/>
      <c r="F76" s="119"/>
      <c r="G76" s="119"/>
      <c r="H76" s="119"/>
      <c r="I76" s="119"/>
      <c r="J76" s="119"/>
      <c r="K76" s="119"/>
      <c r="L76" s="119"/>
    </row>
    <row r="77" ht="15" customHeight="1" spans="1:12">
      <c r="A77" s="119"/>
      <c r="B77" s="119"/>
      <c r="C77" s="119"/>
      <c r="D77" s="119"/>
      <c r="E77" s="119"/>
      <c r="F77" s="119"/>
      <c r="G77" s="119"/>
      <c r="H77" s="119"/>
      <c r="I77" s="119"/>
      <c r="J77" s="119"/>
      <c r="K77" s="119"/>
      <c r="L77" s="119"/>
    </row>
    <row r="78" ht="15" customHeight="1" spans="1:12">
      <c r="A78" s="119"/>
      <c r="B78" s="119"/>
      <c r="C78" s="119"/>
      <c r="D78" s="119"/>
      <c r="E78" s="119"/>
      <c r="F78" s="119"/>
      <c r="G78" s="119"/>
      <c r="H78" s="119"/>
      <c r="I78" s="119"/>
      <c r="J78" s="119"/>
      <c r="K78" s="119"/>
      <c r="L78" s="119"/>
    </row>
    <row r="79" ht="15" customHeight="1" spans="1:12">
      <c r="A79" s="119"/>
      <c r="B79" s="119"/>
      <c r="C79" s="119"/>
      <c r="D79" s="119"/>
      <c r="E79" s="119"/>
      <c r="F79" s="119"/>
      <c r="G79" s="119"/>
      <c r="H79" s="119"/>
      <c r="I79" s="119"/>
      <c r="J79" s="119"/>
      <c r="K79" s="119"/>
      <c r="L79" s="119"/>
    </row>
    <row r="80" ht="15" customHeight="1" spans="1:12">
      <c r="A80" s="119"/>
      <c r="B80" s="119"/>
      <c r="C80" s="119"/>
      <c r="D80" s="119"/>
      <c r="E80" s="119"/>
      <c r="F80" s="119"/>
      <c r="G80" s="119"/>
      <c r="H80" s="119"/>
      <c r="I80" s="119"/>
      <c r="J80" s="119"/>
      <c r="K80" s="119"/>
      <c r="L80" s="119"/>
    </row>
    <row r="81" ht="15" customHeight="1" spans="1:12">
      <c r="A81" s="119"/>
      <c r="B81" s="119"/>
      <c r="C81" s="119"/>
      <c r="D81" s="119"/>
      <c r="E81" s="119"/>
      <c r="F81" s="119"/>
      <c r="G81" s="119"/>
      <c r="H81" s="119"/>
      <c r="I81" s="119"/>
      <c r="J81" s="119"/>
      <c r="K81" s="119"/>
      <c r="L81" s="119"/>
    </row>
    <row r="82" ht="19.05" customHeight="1" spans="1:5">
      <c r="A82" s="118"/>
      <c r="B82" s="118"/>
      <c r="C82" s="118"/>
      <c r="D82" s="118"/>
      <c r="E82" s="118"/>
    </row>
    <row r="83" ht="19.05" customHeight="1" spans="1:5">
      <c r="A83" s="117" t="s">
        <v>14</v>
      </c>
      <c r="B83" s="118"/>
      <c r="C83" s="118"/>
      <c r="D83" s="118"/>
      <c r="E83" s="118"/>
    </row>
    <row r="84" ht="19.05" customHeight="1" spans="1:5">
      <c r="A84" s="118"/>
      <c r="B84" s="118"/>
      <c r="C84" s="118"/>
      <c r="D84" s="118"/>
      <c r="E84" s="118"/>
    </row>
    <row r="85" ht="19.05" customHeight="1" spans="1:5">
      <c r="A85" s="118"/>
      <c r="B85" s="118"/>
      <c r="C85" s="118"/>
      <c r="D85" s="118"/>
      <c r="E85" s="118"/>
    </row>
    <row r="86" ht="19.05" customHeight="1" spans="1:5">
      <c r="A86" s="118"/>
      <c r="B86" s="118"/>
      <c r="C86" s="118"/>
      <c r="D86" s="118"/>
      <c r="E86" s="118"/>
    </row>
    <row r="87" ht="19.05" customHeight="1" spans="1:5">
      <c r="A87" s="118"/>
      <c r="B87" s="118"/>
      <c r="C87" s="118"/>
      <c r="D87" s="118"/>
      <c r="E87" s="118"/>
    </row>
    <row r="88" ht="19.05" customHeight="1" spans="1:5">
      <c r="A88" s="118"/>
      <c r="B88" s="118"/>
      <c r="C88" s="118"/>
      <c r="D88" s="118"/>
      <c r="E88" s="118"/>
    </row>
    <row r="89" ht="19.05" customHeight="1" spans="1:5">
      <c r="A89" s="118"/>
      <c r="B89" s="118"/>
      <c r="C89" s="118"/>
      <c r="D89" s="118"/>
      <c r="E89" s="118"/>
    </row>
    <row r="90" ht="19.05" customHeight="1" spans="1:5">
      <c r="A90" s="118"/>
      <c r="B90" s="118"/>
      <c r="C90" s="118"/>
      <c r="D90" s="118"/>
      <c r="E90" s="118"/>
    </row>
    <row r="91" ht="19.05" customHeight="1" spans="1:5">
      <c r="A91" s="118"/>
      <c r="B91" s="118"/>
      <c r="C91" s="118"/>
      <c r="D91" s="118"/>
      <c r="E91" s="118"/>
    </row>
    <row r="92" ht="19.05" customHeight="1" spans="1:5">
      <c r="A92" s="118"/>
      <c r="B92" s="118"/>
      <c r="C92" s="118"/>
      <c r="D92" s="118"/>
      <c r="E92" s="118"/>
    </row>
    <row r="93" ht="19.05" customHeight="1" spans="1:5">
      <c r="A93" s="118"/>
      <c r="B93" s="118"/>
      <c r="C93" s="118"/>
      <c r="D93" s="118"/>
      <c r="E93" s="118"/>
    </row>
    <row r="94" ht="19.05" customHeight="1" spans="1:5">
      <c r="A94" s="118"/>
      <c r="B94" s="118"/>
      <c r="C94" s="118"/>
      <c r="D94" s="118"/>
      <c r="E94" s="118"/>
    </row>
    <row r="95" ht="19.05" customHeight="1" spans="1:5">
      <c r="A95" s="118"/>
      <c r="B95" s="118"/>
      <c r="C95" s="118"/>
      <c r="D95" s="118"/>
      <c r="E95" s="118"/>
    </row>
    <row r="96" ht="19.05" customHeight="1" spans="1:5">
      <c r="A96" s="118"/>
      <c r="B96" s="118"/>
      <c r="C96" s="118"/>
      <c r="D96" s="118"/>
      <c r="E96" s="118"/>
    </row>
    <row r="97" ht="19.05" customHeight="1" spans="1:5">
      <c r="A97" s="118"/>
      <c r="B97" s="118"/>
      <c r="C97" s="118"/>
      <c r="D97" s="118"/>
      <c r="E97" s="118"/>
    </row>
    <row r="98" ht="19.05" customHeight="1" spans="1:5">
      <c r="A98" s="118"/>
      <c r="B98" s="118"/>
      <c r="C98" s="118"/>
      <c r="D98" s="118"/>
      <c r="E98" s="118"/>
    </row>
    <row r="99" ht="19.05" customHeight="1" spans="1:5">
      <c r="A99" s="120"/>
      <c r="B99" s="120"/>
      <c r="C99" s="120"/>
      <c r="D99" s="120"/>
      <c r="E99" s="120"/>
    </row>
    <row r="100" ht="15" customHeight="1" spans="1:12">
      <c r="A100" s="119"/>
      <c r="B100" s="119"/>
      <c r="C100" s="119"/>
      <c r="D100" s="119"/>
      <c r="E100" s="119"/>
      <c r="F100" s="119"/>
      <c r="G100" s="119"/>
      <c r="H100" s="119"/>
      <c r="I100" s="119"/>
      <c r="J100" s="119"/>
      <c r="K100" s="119"/>
      <c r="L100" s="119"/>
    </row>
    <row r="101" ht="15" customHeight="1" spans="1:12">
      <c r="A101" s="119"/>
      <c r="B101" s="119"/>
      <c r="C101" s="119"/>
      <c r="D101" s="119"/>
      <c r="E101" s="119"/>
      <c r="F101" s="119"/>
      <c r="G101" s="119"/>
      <c r="H101" s="119"/>
      <c r="I101" s="119"/>
      <c r="J101" s="119"/>
      <c r="K101" s="119"/>
      <c r="L101" s="119"/>
    </row>
    <row r="102" ht="15" customHeight="1" spans="1:12">
      <c r="A102" s="119"/>
      <c r="B102" s="119"/>
      <c r="C102" s="119"/>
      <c r="D102" s="119"/>
      <c r="E102" s="119"/>
      <c r="F102" s="119"/>
      <c r="G102" s="119"/>
      <c r="H102" s="119"/>
      <c r="I102" s="119"/>
      <c r="J102" s="119"/>
      <c r="K102" s="119"/>
      <c r="L102" s="119"/>
    </row>
    <row r="103" ht="15" customHeight="1" spans="1:12">
      <c r="A103" s="119"/>
      <c r="B103" s="119"/>
      <c r="C103" s="119"/>
      <c r="D103" s="119"/>
      <c r="E103" s="119"/>
      <c r="F103" s="119"/>
      <c r="G103" s="119"/>
      <c r="H103" s="119"/>
      <c r="I103" s="119"/>
      <c r="J103" s="119"/>
      <c r="K103" s="119"/>
      <c r="L103" s="119"/>
    </row>
    <row r="104" ht="15" customHeight="1" spans="1:12">
      <c r="A104" s="119"/>
      <c r="B104" s="119"/>
      <c r="C104" s="119"/>
      <c r="D104" s="119"/>
      <c r="E104" s="119"/>
      <c r="F104" s="119"/>
      <c r="G104" s="119"/>
      <c r="H104" s="119"/>
      <c r="I104" s="119"/>
      <c r="J104" s="119"/>
      <c r="K104" s="119"/>
      <c r="L104" s="119"/>
    </row>
    <row r="105" ht="15" customHeight="1" spans="1:12">
      <c r="A105" s="119"/>
      <c r="B105" s="119"/>
      <c r="C105" s="119"/>
      <c r="D105" s="119"/>
      <c r="E105" s="119"/>
      <c r="F105" s="119"/>
      <c r="G105" s="119"/>
      <c r="H105" s="119"/>
      <c r="I105" s="119"/>
      <c r="J105" s="119"/>
      <c r="K105" s="119"/>
      <c r="L105" s="119"/>
    </row>
    <row r="106" ht="15" customHeight="1" spans="1:12">
      <c r="A106" s="119"/>
      <c r="B106" s="119"/>
      <c r="C106" s="119"/>
      <c r="D106" s="119"/>
      <c r="E106" s="119"/>
      <c r="F106" s="119"/>
      <c r="G106" s="119"/>
      <c r="H106" s="119"/>
      <c r="I106" s="119"/>
      <c r="J106" s="119"/>
      <c r="K106" s="119"/>
      <c r="L106" s="119"/>
    </row>
    <row r="107" ht="15" customHeight="1" spans="1:12">
      <c r="A107" s="119"/>
      <c r="B107" s="119"/>
      <c r="C107" s="119"/>
      <c r="D107" s="119"/>
      <c r="E107" s="119"/>
      <c r="F107" s="119"/>
      <c r="G107" s="119"/>
      <c r="H107" s="119"/>
      <c r="I107" s="119"/>
      <c r="J107" s="119"/>
      <c r="K107" s="119"/>
      <c r="L107" s="119"/>
    </row>
    <row r="108" ht="15" customHeight="1" spans="1:12">
      <c r="A108" s="119"/>
      <c r="B108" s="119"/>
      <c r="C108" s="119"/>
      <c r="D108" s="119"/>
      <c r="E108" s="119"/>
      <c r="F108" s="119"/>
      <c r="G108" s="119"/>
      <c r="H108" s="119"/>
      <c r="I108" s="119"/>
      <c r="J108" s="119"/>
      <c r="K108" s="119"/>
      <c r="L108" s="119"/>
    </row>
    <row r="109" ht="15" customHeight="1" spans="1:12">
      <c r="A109" s="119"/>
      <c r="B109" s="119"/>
      <c r="C109" s="119"/>
      <c r="D109" s="119"/>
      <c r="E109" s="119"/>
      <c r="F109" s="119"/>
      <c r="G109" s="119"/>
      <c r="H109" s="119"/>
      <c r="I109" s="119"/>
      <c r="J109" s="119"/>
      <c r="K109" s="119"/>
      <c r="L109" s="119"/>
    </row>
    <row r="110" ht="15" customHeight="1" spans="1:12">
      <c r="A110" s="119"/>
      <c r="B110" s="119"/>
      <c r="C110" s="119"/>
      <c r="D110" s="119"/>
      <c r="E110" s="119"/>
      <c r="F110" s="119"/>
      <c r="G110" s="119"/>
      <c r="H110" s="119"/>
      <c r="I110" s="119"/>
      <c r="J110" s="119"/>
      <c r="K110" s="119"/>
      <c r="L110" s="119"/>
    </row>
    <row r="111" ht="15" customHeight="1" spans="1:12">
      <c r="A111" s="119"/>
      <c r="B111" s="119"/>
      <c r="C111" s="119"/>
      <c r="D111" s="119"/>
      <c r="E111" s="119"/>
      <c r="F111" s="119"/>
      <c r="G111" s="119"/>
      <c r="H111" s="119"/>
      <c r="I111" s="119"/>
      <c r="J111" s="119"/>
      <c r="K111" s="119"/>
      <c r="L111" s="119"/>
    </row>
    <row r="112" ht="15" customHeight="1" spans="1:12">
      <c r="A112" s="119"/>
      <c r="B112" s="119"/>
      <c r="C112" s="119"/>
      <c r="D112" s="119"/>
      <c r="E112" s="119"/>
      <c r="F112" s="119"/>
      <c r="G112" s="119"/>
      <c r="H112" s="119"/>
      <c r="I112" s="119"/>
      <c r="J112" s="119"/>
      <c r="K112" s="119"/>
      <c r="L112" s="119"/>
    </row>
    <row r="113" ht="15" customHeight="1" spans="1:12">
      <c r="A113" s="119"/>
      <c r="B113" s="119"/>
      <c r="C113" s="119"/>
      <c r="D113" s="119"/>
      <c r="E113" s="119"/>
      <c r="F113" s="119"/>
      <c r="G113" s="119"/>
      <c r="H113" s="119"/>
      <c r="I113" s="119"/>
      <c r="J113" s="119"/>
      <c r="K113" s="119"/>
      <c r="L113" s="119"/>
    </row>
    <row r="114" ht="15" customHeight="1" spans="1:12">
      <c r="A114" s="119"/>
      <c r="B114" s="119"/>
      <c r="C114" s="119"/>
      <c r="D114" s="119"/>
      <c r="E114" s="119"/>
      <c r="F114" s="119"/>
      <c r="G114" s="119"/>
      <c r="H114" s="119"/>
      <c r="I114" s="119"/>
      <c r="J114" s="119"/>
      <c r="K114" s="119"/>
      <c r="L114" s="119"/>
    </row>
    <row r="115" ht="15" customHeight="1" spans="1:12">
      <c r="A115" s="119"/>
      <c r="B115" s="119"/>
      <c r="C115" s="119"/>
      <c r="D115" s="119"/>
      <c r="E115" s="119"/>
      <c r="F115" s="119"/>
      <c r="G115" s="119"/>
      <c r="H115" s="119"/>
      <c r="I115" s="119"/>
      <c r="J115" s="119"/>
      <c r="K115" s="119"/>
      <c r="L115" s="119"/>
    </row>
    <row r="116" ht="15" customHeight="1" spans="1:12">
      <c r="A116" s="119"/>
      <c r="B116" s="119"/>
      <c r="C116" s="119"/>
      <c r="D116" s="119"/>
      <c r="E116" s="119"/>
      <c r="F116" s="119"/>
      <c r="G116" s="119"/>
      <c r="H116" s="119"/>
      <c r="I116" s="119"/>
      <c r="J116" s="119"/>
      <c r="K116" s="119"/>
      <c r="L116" s="119"/>
    </row>
    <row r="117" ht="15" customHeight="1" spans="1:12">
      <c r="A117" s="119"/>
      <c r="B117" s="119"/>
      <c r="C117" s="119"/>
      <c r="D117" s="119"/>
      <c r="E117" s="119"/>
      <c r="F117" s="119"/>
      <c r="G117" s="119"/>
      <c r="H117" s="119"/>
      <c r="I117" s="119"/>
      <c r="J117" s="119"/>
      <c r="K117" s="119"/>
      <c r="L117" s="119"/>
    </row>
    <row r="118" ht="19.05" customHeight="1" spans="1:12">
      <c r="A118" s="117"/>
      <c r="B118" s="119"/>
      <c r="C118" s="119"/>
      <c r="D118" s="119"/>
      <c r="E118" s="119"/>
      <c r="F118" s="119"/>
      <c r="G118" s="119"/>
      <c r="H118" s="119"/>
      <c r="I118" s="119"/>
      <c r="J118" s="119"/>
      <c r="K118" s="119"/>
      <c r="L118" s="119"/>
    </row>
    <row r="119" ht="15" customHeight="1" spans="1:12">
      <c r="A119" s="119"/>
      <c r="B119" s="119"/>
      <c r="C119" s="119"/>
      <c r="D119" s="119"/>
      <c r="E119" s="119"/>
      <c r="F119" s="119"/>
      <c r="G119" s="119"/>
      <c r="H119" s="119"/>
      <c r="I119" s="119"/>
      <c r="J119" s="119"/>
      <c r="K119" s="119"/>
      <c r="L119" s="119"/>
    </row>
    <row r="120" ht="15" customHeight="1" spans="1:12">
      <c r="A120" s="119"/>
      <c r="B120" s="119"/>
      <c r="C120" s="119"/>
      <c r="D120" s="119"/>
      <c r="E120" s="119"/>
      <c r="F120" s="119"/>
      <c r="G120" s="119"/>
      <c r="H120" s="119"/>
      <c r="I120" s="119"/>
      <c r="J120" s="119"/>
      <c r="K120" s="119"/>
      <c r="L120" s="119"/>
    </row>
    <row r="121" ht="15" customHeight="1" spans="1:12">
      <c r="A121" s="119"/>
      <c r="B121" s="119"/>
      <c r="C121" s="119"/>
      <c r="D121" s="119"/>
      <c r="E121" s="119"/>
      <c r="F121" s="119"/>
      <c r="G121" s="119"/>
      <c r="H121" s="119"/>
      <c r="I121" s="119"/>
      <c r="J121" s="119"/>
      <c r="K121" s="119"/>
      <c r="L121" s="119"/>
    </row>
    <row r="122" ht="15" customHeight="1" spans="1:12">
      <c r="A122" s="119"/>
      <c r="B122" s="119"/>
      <c r="C122" s="119"/>
      <c r="D122" s="119"/>
      <c r="E122" s="119"/>
      <c r="F122" s="119"/>
      <c r="G122" s="119"/>
      <c r="H122" s="119"/>
      <c r="I122" s="119"/>
      <c r="J122" s="119"/>
      <c r="K122" s="119"/>
      <c r="L122" s="119"/>
    </row>
    <row r="123" ht="15" customHeight="1" spans="1:12">
      <c r="A123" s="119"/>
      <c r="B123" s="119"/>
      <c r="C123" s="119"/>
      <c r="D123" s="119"/>
      <c r="E123" s="119"/>
      <c r="F123" s="119"/>
      <c r="G123" s="119"/>
      <c r="H123" s="119"/>
      <c r="I123" s="119"/>
      <c r="J123" s="119"/>
      <c r="K123" s="119"/>
      <c r="L123" s="119"/>
    </row>
    <row r="124" ht="15" customHeight="1" spans="1:12">
      <c r="A124" s="119"/>
      <c r="B124" s="119"/>
      <c r="C124" s="119"/>
      <c r="D124" s="119"/>
      <c r="E124" s="119"/>
      <c r="F124" s="119"/>
      <c r="G124" s="119"/>
      <c r="H124" s="119"/>
      <c r="I124" s="119"/>
      <c r="J124" s="119"/>
      <c r="K124" s="119"/>
      <c r="L124" s="119"/>
    </row>
    <row r="125" ht="15" customHeight="1" spans="1:12">
      <c r="A125" s="119"/>
      <c r="B125" s="119"/>
      <c r="C125" s="119"/>
      <c r="D125" s="119"/>
      <c r="E125" s="119"/>
      <c r="F125" s="119"/>
      <c r="G125" s="119"/>
      <c r="H125" s="119"/>
      <c r="I125" s="119"/>
      <c r="J125" s="119"/>
      <c r="K125" s="119"/>
      <c r="L125" s="119"/>
    </row>
    <row r="126" ht="15" customHeight="1" spans="1:12">
      <c r="A126" s="119"/>
      <c r="B126" s="119"/>
      <c r="C126" s="119"/>
      <c r="D126" s="119"/>
      <c r="E126" s="119"/>
      <c r="F126" s="119"/>
      <c r="G126" s="119"/>
      <c r="H126" s="119"/>
      <c r="I126" s="119"/>
      <c r="J126" s="119"/>
      <c r="K126" s="119"/>
      <c r="L126" s="119"/>
    </row>
    <row r="127" ht="15" customHeight="1" spans="1:12">
      <c r="A127" s="119"/>
      <c r="B127" s="119"/>
      <c r="C127" s="119"/>
      <c r="D127" s="119"/>
      <c r="E127" s="119"/>
      <c r="F127" s="119"/>
      <c r="G127" s="119"/>
      <c r="H127" s="119"/>
      <c r="I127" s="119"/>
      <c r="J127" s="119"/>
      <c r="K127" s="119"/>
      <c r="L127" s="119"/>
    </row>
    <row r="128" ht="15" customHeight="1" spans="1:12">
      <c r="A128" s="119"/>
      <c r="B128" s="119"/>
      <c r="C128" s="119"/>
      <c r="D128" s="119"/>
      <c r="E128" s="119"/>
      <c r="F128" s="119"/>
      <c r="G128" s="119"/>
      <c r="H128" s="119"/>
      <c r="I128" s="119"/>
      <c r="J128" s="119"/>
      <c r="K128" s="119"/>
      <c r="L128" s="119"/>
    </row>
    <row r="129" ht="15" customHeight="1" spans="1:12">
      <c r="A129" s="119"/>
      <c r="B129" s="119"/>
      <c r="C129" s="119"/>
      <c r="D129" s="119"/>
      <c r="E129" s="119"/>
      <c r="F129" s="119"/>
      <c r="G129" s="119"/>
      <c r="H129" s="119"/>
      <c r="I129" s="119"/>
      <c r="J129" s="119"/>
      <c r="K129" s="119"/>
      <c r="L129" s="119"/>
    </row>
    <row r="130" ht="15" customHeight="1" spans="1:12">
      <c r="A130" s="119"/>
      <c r="B130" s="119"/>
      <c r="C130" s="119"/>
      <c r="D130" s="119"/>
      <c r="E130" s="119"/>
      <c r="F130" s="119"/>
      <c r="G130" s="119"/>
      <c r="H130" s="119"/>
      <c r="I130" s="119"/>
      <c r="J130" s="119"/>
      <c r="K130" s="119"/>
      <c r="L130" s="119"/>
    </row>
    <row r="131" ht="15" customHeight="1" spans="1:12">
      <c r="A131" s="119"/>
      <c r="B131" s="119"/>
      <c r="C131" s="119"/>
      <c r="D131" s="119"/>
      <c r="E131" s="119"/>
      <c r="F131" s="119"/>
      <c r="G131" s="119"/>
      <c r="H131" s="119"/>
      <c r="I131" s="119"/>
      <c r="J131" s="119"/>
      <c r="K131" s="119"/>
      <c r="L131" s="119"/>
    </row>
    <row r="132" ht="15" customHeight="1" spans="1:12">
      <c r="A132" s="119"/>
      <c r="B132" s="119"/>
      <c r="C132" s="119"/>
      <c r="D132" s="119"/>
      <c r="E132" s="119"/>
      <c r="F132" s="119"/>
      <c r="G132" s="119"/>
      <c r="H132" s="119"/>
      <c r="I132" s="119"/>
      <c r="J132" s="119"/>
      <c r="K132" s="119"/>
      <c r="L132" s="119"/>
    </row>
    <row r="133" ht="15" customHeight="1" spans="1:12">
      <c r="A133" s="119"/>
      <c r="B133" s="119"/>
      <c r="C133" s="119"/>
      <c r="D133" s="119"/>
      <c r="E133" s="119"/>
      <c r="F133" s="119"/>
      <c r="G133" s="119"/>
      <c r="H133" s="119"/>
      <c r="I133" s="119"/>
      <c r="J133" s="119"/>
      <c r="K133" s="119"/>
      <c r="L133" s="119"/>
    </row>
    <row r="134" ht="15" customHeight="1" spans="1:12">
      <c r="A134" s="119"/>
      <c r="B134" s="119"/>
      <c r="C134" s="119"/>
      <c r="D134" s="119"/>
      <c r="E134" s="119"/>
      <c r="F134" s="119"/>
      <c r="G134" s="119"/>
      <c r="H134" s="119"/>
      <c r="I134" s="119"/>
      <c r="J134" s="119"/>
      <c r="K134" s="119"/>
      <c r="L134" s="119"/>
    </row>
    <row r="135" ht="15" customHeight="1" spans="1:12">
      <c r="A135" s="119"/>
      <c r="B135" s="119"/>
      <c r="C135" s="119"/>
      <c r="D135" s="119"/>
      <c r="E135" s="119"/>
      <c r="F135" s="119"/>
      <c r="G135" s="119"/>
      <c r="H135" s="119"/>
      <c r="I135" s="119"/>
      <c r="J135" s="119"/>
      <c r="K135" s="119"/>
      <c r="L135" s="119"/>
    </row>
    <row r="136" ht="15" customHeight="1" spans="1:12">
      <c r="A136" s="119"/>
      <c r="B136" s="119"/>
      <c r="C136" s="119"/>
      <c r="D136" s="119"/>
      <c r="E136" s="119"/>
      <c r="F136" s="119"/>
      <c r="G136" s="119"/>
      <c r="H136" s="119"/>
      <c r="I136" s="119"/>
      <c r="J136" s="119"/>
      <c r="K136" s="119"/>
      <c r="L136" s="119"/>
    </row>
    <row r="137" ht="15" customHeight="1" spans="1:12">
      <c r="A137" s="119"/>
      <c r="B137" s="119"/>
      <c r="C137" s="119"/>
      <c r="D137" s="119"/>
      <c r="E137" s="119"/>
      <c r="F137" s="119"/>
      <c r="G137" s="119"/>
      <c r="H137" s="119"/>
      <c r="I137" s="119"/>
      <c r="J137" s="119"/>
      <c r="K137" s="119"/>
      <c r="L137" s="119"/>
    </row>
    <row r="138" ht="15" customHeight="1" spans="1:12">
      <c r="A138" s="119"/>
      <c r="B138" s="119"/>
      <c r="C138" s="119"/>
      <c r="D138" s="119"/>
      <c r="E138" s="119"/>
      <c r="F138" s="119"/>
      <c r="G138" s="119"/>
      <c r="H138" s="119"/>
      <c r="I138" s="119"/>
      <c r="J138" s="119"/>
      <c r="K138" s="119"/>
      <c r="L138" s="119"/>
    </row>
    <row r="139" ht="15" customHeight="1" spans="1:12">
      <c r="A139" s="119"/>
      <c r="B139" s="119"/>
      <c r="C139" s="119"/>
      <c r="D139" s="119"/>
      <c r="E139" s="119"/>
      <c r="F139" s="119"/>
      <c r="G139" s="119"/>
      <c r="H139" s="119"/>
      <c r="I139" s="119"/>
      <c r="J139" s="119"/>
      <c r="K139" s="119"/>
      <c r="L139" s="119"/>
    </row>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9.05" customHeight="1" spans="1:1">
      <c r="A156" s="117"/>
    </row>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9.05" customHeight="1" spans="1:1">
      <c r="A193" s="117"/>
    </row>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9.05" customHeight="1" spans="1:1">
      <c r="A231" s="117"/>
    </row>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9.05" customHeight="1" spans="1:1">
      <c r="A265" s="117"/>
    </row>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9.05" customHeight="1" spans="1:1">
      <c r="A299" s="117"/>
    </row>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9.05" customHeight="1" spans="1:1">
      <c r="A334" s="117"/>
    </row>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9.05" customHeight="1" spans="1:1">
      <c r="A371" s="117"/>
    </row>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9.05" customHeight="1" spans="1:1">
      <c r="A406" s="117"/>
    </row>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9.05" customHeight="1" spans="1:1">
      <c r="A441" s="117"/>
    </row>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9.05" customHeight="1" spans="1:1">
      <c r="A477" s="117"/>
    </row>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9.05" customHeight="1" spans="1:1">
      <c r="A513" s="117"/>
    </row>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9.05" customHeight="1" spans="1:1">
      <c r="A549" s="117"/>
    </row>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9.05" customHeight="1" spans="1:1">
      <c r="A585" s="117"/>
    </row>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9.05" customHeight="1" spans="1:1">
      <c r="A619" s="117"/>
    </row>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9.05" customHeight="1" spans="1:1">
      <c r="A657" s="117"/>
    </row>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spans="2:2">
      <c r="B692" s="119"/>
    </row>
    <row r="693" ht="19.05" customHeight="1" spans="1:1">
      <c r="A693" s="117"/>
    </row>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sheetData>
  <pageMargins left="0.75" right="0.75" top="1" bottom="1" header="0.5" footer="0.5"/>
  <headerFooter/>
  <drawing r:id="rId1"/>
  <legacyDrawing r:id="rId2"/>
  <oleObjects>
    <mc:AlternateContent xmlns:mc="http://schemas.openxmlformats.org/markup-compatibility/2006">
      <mc:Choice Requires="x14">
        <oleObject shapeId="1028" progId="Visio.Drawing.15" r:id="rId3">
          <objectPr defaultSize="0" r:id="rId4">
            <anchor moveWithCells="1">
              <from>
                <xdr:col>1</xdr:col>
                <xdr:colOff>457200</xdr:colOff>
                <xdr:row>84</xdr:row>
                <xdr:rowOff>68580</xdr:rowOff>
              </from>
              <to>
                <xdr:col>10</xdr:col>
                <xdr:colOff>647700</xdr:colOff>
                <xdr:row>114</xdr:row>
                <xdr:rowOff>45720</xdr:rowOff>
              </to>
            </anchor>
          </objectPr>
        </oleObject>
      </mc:Choice>
      <mc:Fallback>
        <oleObject shapeId="1028" progId="Visio.Drawing.15" r:id="rId3"/>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78"/>
  <sheetViews>
    <sheetView tabSelected="1" workbookViewId="0">
      <pane ySplit="1" topLeftCell="A2" activePane="bottomLeft" state="frozen"/>
      <selection/>
      <selection pane="bottomLeft" activeCell="I4" sqref="I4"/>
    </sheetView>
  </sheetViews>
  <sheetFormatPr defaultColWidth="14" defaultRowHeight="16.8"/>
  <cols>
    <col min="1" max="1" width="19" style="63" customWidth="1"/>
    <col min="2" max="2" width="21.7788461538462" style="63" customWidth="1"/>
    <col min="3" max="3" width="25.5576923076923" style="63" customWidth="1"/>
    <col min="4" max="4" width="28.5576923076923" style="63" customWidth="1"/>
    <col min="5" max="5" width="43.2211538461538" style="63" customWidth="1"/>
    <col min="6" max="6" width="68.5576923076923" style="64" customWidth="1"/>
    <col min="7" max="7" width="20.4423076923077" style="64" customWidth="1"/>
    <col min="8" max="8" width="68.5576923076923" style="64" customWidth="1"/>
    <col min="9" max="9" width="97.1057692307692" style="64" customWidth="1"/>
    <col min="10" max="10" width="12" style="64" customWidth="1"/>
    <col min="11" max="11" width="10" style="64" customWidth="1"/>
    <col min="12" max="16384" width="14" style="64"/>
  </cols>
  <sheetData>
    <row r="1" ht="17" spans="1:12">
      <c r="A1" s="65" t="s">
        <v>15</v>
      </c>
      <c r="B1" s="65" t="s">
        <v>16</v>
      </c>
      <c r="C1" s="65" t="s">
        <v>17</v>
      </c>
      <c r="D1" s="65" t="s">
        <v>18</v>
      </c>
      <c r="E1" s="65" t="s">
        <v>19</v>
      </c>
      <c r="F1" s="65" t="s">
        <v>20</v>
      </c>
      <c r="G1" s="65" t="s">
        <v>21</v>
      </c>
      <c r="H1" s="65" t="s">
        <v>22</v>
      </c>
      <c r="I1" s="65" t="s">
        <v>23</v>
      </c>
      <c r="J1" s="65" t="s">
        <v>24</v>
      </c>
      <c r="K1" s="65" t="s">
        <v>25</v>
      </c>
      <c r="L1" s="64" t="s">
        <v>26</v>
      </c>
    </row>
    <row r="2" ht="14.4" customHeight="1" spans="1:12">
      <c r="A2" s="66" t="s">
        <v>27</v>
      </c>
      <c r="B2" s="67" t="s">
        <v>28</v>
      </c>
      <c r="C2" s="66" t="s">
        <v>29</v>
      </c>
      <c r="D2" s="66" t="s">
        <v>30</v>
      </c>
      <c r="E2" s="66" t="s">
        <v>30</v>
      </c>
      <c r="F2" s="70" t="s">
        <v>31</v>
      </c>
      <c r="G2" s="71" t="s">
        <v>32</v>
      </c>
      <c r="H2" s="70" t="s">
        <v>33</v>
      </c>
      <c r="I2" s="70" t="s">
        <v>34</v>
      </c>
      <c r="J2" s="72" t="s">
        <v>35</v>
      </c>
      <c r="K2" s="73">
        <f t="shared" ref="K2:K43" si="0">IF(J2="新增",1,IF(J2="复用",1/3,IF(J2="利旧",0)))</f>
        <v>0.333333333333333</v>
      </c>
      <c r="L2" s="74" t="s">
        <v>36</v>
      </c>
    </row>
    <row r="3" ht="18" spans="1:12">
      <c r="A3" s="66"/>
      <c r="B3" s="66"/>
      <c r="C3" s="66"/>
      <c r="D3" s="66"/>
      <c r="E3" s="66"/>
      <c r="F3" s="70" t="s">
        <v>37</v>
      </c>
      <c r="G3" s="71" t="s">
        <v>38</v>
      </c>
      <c r="H3" s="70" t="s">
        <v>39</v>
      </c>
      <c r="I3" s="70" t="s">
        <v>40</v>
      </c>
      <c r="J3" s="72" t="s">
        <v>35</v>
      </c>
      <c r="K3" s="73">
        <f t="shared" si="0"/>
        <v>0.333333333333333</v>
      </c>
      <c r="L3" s="75"/>
    </row>
    <row r="4" ht="18" spans="1:12">
      <c r="A4" s="66"/>
      <c r="B4" s="66"/>
      <c r="C4" s="66"/>
      <c r="D4" s="66"/>
      <c r="E4" s="66"/>
      <c r="F4" s="70" t="s">
        <v>41</v>
      </c>
      <c r="G4" s="71" t="s">
        <v>42</v>
      </c>
      <c r="H4" s="70" t="s">
        <v>43</v>
      </c>
      <c r="I4" s="70" t="s">
        <v>44</v>
      </c>
      <c r="J4" s="72" t="s">
        <v>35</v>
      </c>
      <c r="K4" s="73">
        <f t="shared" si="0"/>
        <v>0.333333333333333</v>
      </c>
      <c r="L4" s="75"/>
    </row>
    <row r="5" ht="18" spans="1:12">
      <c r="A5" s="66"/>
      <c r="B5" s="66"/>
      <c r="C5" s="66"/>
      <c r="D5" s="66" t="s">
        <v>45</v>
      </c>
      <c r="E5" s="66" t="s">
        <v>45</v>
      </c>
      <c r="F5" s="70" t="s">
        <v>46</v>
      </c>
      <c r="G5" s="71" t="s">
        <v>32</v>
      </c>
      <c r="H5" s="70" t="s">
        <v>47</v>
      </c>
      <c r="I5" s="70" t="s">
        <v>48</v>
      </c>
      <c r="J5" s="72" t="s">
        <v>35</v>
      </c>
      <c r="K5" s="73">
        <f t="shared" si="0"/>
        <v>0.333333333333333</v>
      </c>
      <c r="L5" s="75"/>
    </row>
    <row r="6" ht="18" spans="1:12">
      <c r="A6" s="66"/>
      <c r="B6" s="66"/>
      <c r="C6" s="66"/>
      <c r="D6" s="66"/>
      <c r="E6" s="66"/>
      <c r="F6" s="70" t="s">
        <v>49</v>
      </c>
      <c r="G6" s="71" t="s">
        <v>38</v>
      </c>
      <c r="H6" s="70" t="s">
        <v>50</v>
      </c>
      <c r="I6" s="70" t="s">
        <v>51</v>
      </c>
      <c r="J6" s="72" t="s">
        <v>35</v>
      </c>
      <c r="K6" s="73">
        <f t="shared" si="0"/>
        <v>0.333333333333333</v>
      </c>
      <c r="L6" s="75"/>
    </row>
    <row r="7" ht="18" spans="1:12">
      <c r="A7" s="66"/>
      <c r="B7" s="66"/>
      <c r="C7" s="66"/>
      <c r="D7" s="66"/>
      <c r="E7" s="66"/>
      <c r="F7" s="70" t="s">
        <v>52</v>
      </c>
      <c r="G7" s="71" t="s">
        <v>42</v>
      </c>
      <c r="H7" s="70" t="s">
        <v>53</v>
      </c>
      <c r="I7" s="70" t="s">
        <v>54</v>
      </c>
      <c r="J7" s="72" t="s">
        <v>35</v>
      </c>
      <c r="K7" s="73">
        <f t="shared" si="0"/>
        <v>0.333333333333333</v>
      </c>
      <c r="L7" s="75"/>
    </row>
    <row r="8" ht="18" spans="1:12">
      <c r="A8" s="66"/>
      <c r="B8" s="66"/>
      <c r="C8" s="66"/>
      <c r="D8" s="66" t="s">
        <v>55</v>
      </c>
      <c r="E8" s="66" t="s">
        <v>55</v>
      </c>
      <c r="F8" s="70" t="s">
        <v>56</v>
      </c>
      <c r="G8" s="71" t="s">
        <v>32</v>
      </c>
      <c r="H8" s="70" t="s">
        <v>57</v>
      </c>
      <c r="I8" s="70" t="s">
        <v>58</v>
      </c>
      <c r="J8" s="72" t="s">
        <v>35</v>
      </c>
      <c r="K8" s="73">
        <f t="shared" si="0"/>
        <v>0.333333333333333</v>
      </c>
      <c r="L8" s="75"/>
    </row>
    <row r="9" ht="18" spans="1:12">
      <c r="A9" s="66"/>
      <c r="B9" s="66"/>
      <c r="C9" s="66"/>
      <c r="D9" s="66"/>
      <c r="E9" s="66"/>
      <c r="F9" s="70" t="s">
        <v>59</v>
      </c>
      <c r="G9" s="71" t="s">
        <v>38</v>
      </c>
      <c r="H9" s="70" t="s">
        <v>60</v>
      </c>
      <c r="I9" s="70" t="s">
        <v>61</v>
      </c>
      <c r="J9" s="72" t="s">
        <v>35</v>
      </c>
      <c r="K9" s="73">
        <f t="shared" si="0"/>
        <v>0.333333333333333</v>
      </c>
      <c r="L9" s="75"/>
    </row>
    <row r="10" ht="18" spans="1:12">
      <c r="A10" s="66"/>
      <c r="B10" s="66"/>
      <c r="C10" s="66"/>
      <c r="D10" s="66"/>
      <c r="E10" s="66"/>
      <c r="F10" s="70" t="s">
        <v>62</v>
      </c>
      <c r="G10" s="71" t="s">
        <v>42</v>
      </c>
      <c r="H10" s="70" t="s">
        <v>63</v>
      </c>
      <c r="I10" s="70" t="s">
        <v>64</v>
      </c>
      <c r="J10" s="72" t="s">
        <v>35</v>
      </c>
      <c r="K10" s="73">
        <f t="shared" si="0"/>
        <v>0.333333333333333</v>
      </c>
      <c r="L10" s="75"/>
    </row>
    <row r="11" ht="18" spans="1:12">
      <c r="A11" s="66"/>
      <c r="B11" s="66"/>
      <c r="C11" s="66"/>
      <c r="D11" s="66" t="s">
        <v>65</v>
      </c>
      <c r="E11" s="66" t="s">
        <v>65</v>
      </c>
      <c r="F11" s="70" t="s">
        <v>66</v>
      </c>
      <c r="G11" s="71" t="s">
        <v>32</v>
      </c>
      <c r="H11" s="70" t="s">
        <v>67</v>
      </c>
      <c r="I11" s="70" t="s">
        <v>68</v>
      </c>
      <c r="J11" s="72" t="s">
        <v>35</v>
      </c>
      <c r="K11" s="73">
        <f t="shared" si="0"/>
        <v>0.333333333333333</v>
      </c>
      <c r="L11" s="75"/>
    </row>
    <row r="12" ht="18" spans="1:12">
      <c r="A12" s="66"/>
      <c r="B12" s="66"/>
      <c r="C12" s="66"/>
      <c r="D12" s="66"/>
      <c r="E12" s="66"/>
      <c r="F12" s="70" t="s">
        <v>69</v>
      </c>
      <c r="G12" s="71" t="s">
        <v>38</v>
      </c>
      <c r="H12" s="70" t="s">
        <v>70</v>
      </c>
      <c r="I12" s="70" t="s">
        <v>71</v>
      </c>
      <c r="J12" s="72" t="s">
        <v>35</v>
      </c>
      <c r="K12" s="73">
        <f t="shared" si="0"/>
        <v>0.333333333333333</v>
      </c>
      <c r="L12" s="75"/>
    </row>
    <row r="13" ht="18" spans="1:12">
      <c r="A13" s="66"/>
      <c r="B13" s="66"/>
      <c r="C13" s="66"/>
      <c r="D13" s="66"/>
      <c r="E13" s="66"/>
      <c r="F13" s="70" t="s">
        <v>72</v>
      </c>
      <c r="G13" s="71" t="s">
        <v>42</v>
      </c>
      <c r="H13" s="70" t="s">
        <v>73</v>
      </c>
      <c r="I13" s="70" t="s">
        <v>74</v>
      </c>
      <c r="J13" s="72" t="s">
        <v>35</v>
      </c>
      <c r="K13" s="73">
        <f t="shared" si="0"/>
        <v>0.333333333333333</v>
      </c>
      <c r="L13" s="76"/>
    </row>
    <row r="14" ht="15.6" customHeight="1" spans="1:12">
      <c r="A14" s="66"/>
      <c r="B14" s="68" t="s">
        <v>28</v>
      </c>
      <c r="C14" s="69" t="s">
        <v>75</v>
      </c>
      <c r="D14" s="69" t="s">
        <v>75</v>
      </c>
      <c r="E14" s="69" t="s">
        <v>75</v>
      </c>
      <c r="F14" s="70" t="s">
        <v>76</v>
      </c>
      <c r="G14" s="71" t="s">
        <v>32</v>
      </c>
      <c r="H14" s="70" t="s">
        <v>77</v>
      </c>
      <c r="I14" s="70" t="s">
        <v>78</v>
      </c>
      <c r="J14" s="72" t="s">
        <v>35</v>
      </c>
      <c r="K14" s="73">
        <f t="shared" si="0"/>
        <v>0.333333333333333</v>
      </c>
      <c r="L14" s="77" t="s">
        <v>36</v>
      </c>
    </row>
    <row r="15" ht="18" spans="1:12">
      <c r="A15" s="66"/>
      <c r="B15" s="69"/>
      <c r="C15" s="69"/>
      <c r="D15" s="69"/>
      <c r="E15" s="69"/>
      <c r="F15" s="70" t="s">
        <v>75</v>
      </c>
      <c r="G15" s="71" t="s">
        <v>38</v>
      </c>
      <c r="H15" s="70" t="s">
        <v>79</v>
      </c>
      <c r="I15" s="70" t="s">
        <v>80</v>
      </c>
      <c r="J15" s="72" t="s">
        <v>35</v>
      </c>
      <c r="K15" s="73">
        <f t="shared" si="0"/>
        <v>0.333333333333333</v>
      </c>
      <c r="L15" s="78"/>
    </row>
    <row r="16" ht="18" spans="1:12">
      <c r="A16" s="66"/>
      <c r="B16" s="69"/>
      <c r="C16" s="69"/>
      <c r="D16" s="69"/>
      <c r="E16" s="69"/>
      <c r="F16" s="70" t="s">
        <v>81</v>
      </c>
      <c r="G16" s="71" t="s">
        <v>42</v>
      </c>
      <c r="H16" s="70" t="s">
        <v>82</v>
      </c>
      <c r="I16" s="70" t="s">
        <v>83</v>
      </c>
      <c r="J16" s="72" t="s">
        <v>35</v>
      </c>
      <c r="K16" s="73">
        <f t="shared" si="0"/>
        <v>0.333333333333333</v>
      </c>
      <c r="L16" s="78"/>
    </row>
    <row r="17" ht="18" spans="1:12">
      <c r="A17" s="66"/>
      <c r="B17" s="69"/>
      <c r="C17" s="69"/>
      <c r="D17" s="69" t="s">
        <v>84</v>
      </c>
      <c r="E17" s="69" t="s">
        <v>84</v>
      </c>
      <c r="F17" s="70" t="s">
        <v>85</v>
      </c>
      <c r="G17" s="71" t="s">
        <v>32</v>
      </c>
      <c r="H17" s="70" t="s">
        <v>86</v>
      </c>
      <c r="I17" s="70" t="s">
        <v>87</v>
      </c>
      <c r="J17" s="72" t="s">
        <v>35</v>
      </c>
      <c r="K17" s="73">
        <f t="shared" si="0"/>
        <v>0.333333333333333</v>
      </c>
      <c r="L17" s="78"/>
    </row>
    <row r="18" ht="18" spans="1:12">
      <c r="A18" s="66"/>
      <c r="B18" s="69"/>
      <c r="C18" s="69"/>
      <c r="D18" s="69"/>
      <c r="E18" s="69"/>
      <c r="F18" s="70" t="s">
        <v>84</v>
      </c>
      <c r="G18" s="71" t="s">
        <v>38</v>
      </c>
      <c r="H18" s="70" t="s">
        <v>88</v>
      </c>
      <c r="I18" s="70" t="s">
        <v>89</v>
      </c>
      <c r="J18" s="72" t="s">
        <v>35</v>
      </c>
      <c r="K18" s="73">
        <f t="shared" si="0"/>
        <v>0.333333333333333</v>
      </c>
      <c r="L18" s="78"/>
    </row>
    <row r="19" ht="18" spans="1:12">
      <c r="A19" s="66"/>
      <c r="B19" s="69"/>
      <c r="C19" s="69"/>
      <c r="D19" s="69"/>
      <c r="E19" s="69"/>
      <c r="F19" s="70" t="s">
        <v>90</v>
      </c>
      <c r="G19" s="71" t="s">
        <v>42</v>
      </c>
      <c r="H19" s="70" t="s">
        <v>91</v>
      </c>
      <c r="I19" s="70" t="s">
        <v>92</v>
      </c>
      <c r="J19" s="72" t="s">
        <v>35</v>
      </c>
      <c r="K19" s="73">
        <f t="shared" si="0"/>
        <v>0.333333333333333</v>
      </c>
      <c r="L19" s="78"/>
    </row>
    <row r="20" ht="18" spans="1:12">
      <c r="A20" s="66"/>
      <c r="B20" s="69"/>
      <c r="C20" s="69"/>
      <c r="D20" s="69" t="s">
        <v>93</v>
      </c>
      <c r="E20" s="69" t="s">
        <v>93</v>
      </c>
      <c r="F20" s="70" t="s">
        <v>94</v>
      </c>
      <c r="G20" s="71" t="s">
        <v>32</v>
      </c>
      <c r="H20" s="70" t="s">
        <v>95</v>
      </c>
      <c r="I20" s="70" t="s">
        <v>96</v>
      </c>
      <c r="J20" s="72" t="s">
        <v>35</v>
      </c>
      <c r="K20" s="73">
        <f t="shared" si="0"/>
        <v>0.333333333333333</v>
      </c>
      <c r="L20" s="78"/>
    </row>
    <row r="21" ht="18" spans="1:12">
      <c r="A21" s="66"/>
      <c r="B21" s="69"/>
      <c r="C21" s="69"/>
      <c r="D21" s="69"/>
      <c r="E21" s="69"/>
      <c r="F21" s="70" t="s">
        <v>93</v>
      </c>
      <c r="G21" s="71" t="s">
        <v>38</v>
      </c>
      <c r="H21" s="70" t="s">
        <v>97</v>
      </c>
      <c r="I21" s="70" t="s">
        <v>98</v>
      </c>
      <c r="J21" s="72" t="s">
        <v>35</v>
      </c>
      <c r="K21" s="73">
        <f t="shared" si="0"/>
        <v>0.333333333333333</v>
      </c>
      <c r="L21" s="78"/>
    </row>
    <row r="22" ht="18" spans="1:12">
      <c r="A22" s="66"/>
      <c r="B22" s="69"/>
      <c r="C22" s="69"/>
      <c r="D22" s="69"/>
      <c r="E22" s="69"/>
      <c r="F22" s="70" t="s">
        <v>99</v>
      </c>
      <c r="G22" s="71" t="s">
        <v>42</v>
      </c>
      <c r="H22" s="70" t="s">
        <v>100</v>
      </c>
      <c r="I22" s="70" t="s">
        <v>101</v>
      </c>
      <c r="J22" s="72" t="s">
        <v>35</v>
      </c>
      <c r="K22" s="73">
        <f t="shared" si="0"/>
        <v>0.333333333333333</v>
      </c>
      <c r="L22" s="79"/>
    </row>
    <row r="23" ht="18" spans="1:12">
      <c r="A23" s="66"/>
      <c r="B23" s="67" t="s">
        <v>28</v>
      </c>
      <c r="C23" s="67" t="s">
        <v>102</v>
      </c>
      <c r="D23" s="67" t="s">
        <v>103</v>
      </c>
      <c r="E23" s="67" t="s">
        <v>103</v>
      </c>
      <c r="F23" s="70" t="s">
        <v>104</v>
      </c>
      <c r="G23" s="71" t="s">
        <v>32</v>
      </c>
      <c r="H23" s="70" t="s">
        <v>105</v>
      </c>
      <c r="I23" s="70" t="s">
        <v>106</v>
      </c>
      <c r="J23" s="72" t="s">
        <v>35</v>
      </c>
      <c r="K23" s="73">
        <f t="shared" si="0"/>
        <v>0.333333333333333</v>
      </c>
      <c r="L23" s="74" t="s">
        <v>36</v>
      </c>
    </row>
    <row r="24" ht="18" spans="1:12">
      <c r="A24" s="66"/>
      <c r="B24" s="67"/>
      <c r="C24" s="67"/>
      <c r="D24" s="67"/>
      <c r="E24" s="67"/>
      <c r="F24" s="70" t="s">
        <v>103</v>
      </c>
      <c r="G24" s="71" t="s">
        <v>38</v>
      </c>
      <c r="H24" s="70" t="s">
        <v>107</v>
      </c>
      <c r="I24" s="70" t="s">
        <v>108</v>
      </c>
      <c r="J24" s="72" t="s">
        <v>35</v>
      </c>
      <c r="K24" s="73">
        <f t="shared" si="0"/>
        <v>0.333333333333333</v>
      </c>
      <c r="L24" s="75"/>
    </row>
    <row r="25" ht="18" spans="1:12">
      <c r="A25" s="66"/>
      <c r="B25" s="67"/>
      <c r="C25" s="67"/>
      <c r="D25" s="67"/>
      <c r="E25" s="67"/>
      <c r="F25" s="70" t="s">
        <v>109</v>
      </c>
      <c r="G25" s="71" t="s">
        <v>42</v>
      </c>
      <c r="H25" s="70" t="s">
        <v>110</v>
      </c>
      <c r="I25" s="70" t="s">
        <v>111</v>
      </c>
      <c r="J25" s="72" t="s">
        <v>35</v>
      </c>
      <c r="K25" s="73">
        <f t="shared" si="0"/>
        <v>0.333333333333333</v>
      </c>
      <c r="L25" s="75"/>
    </row>
    <row r="26" ht="18" spans="1:12">
      <c r="A26" s="66"/>
      <c r="B26" s="67"/>
      <c r="C26" s="67"/>
      <c r="D26" s="67" t="s">
        <v>112</v>
      </c>
      <c r="E26" s="67" t="s">
        <v>112</v>
      </c>
      <c r="F26" s="70" t="s">
        <v>113</v>
      </c>
      <c r="G26" s="71" t="s">
        <v>32</v>
      </c>
      <c r="H26" s="70" t="s">
        <v>114</v>
      </c>
      <c r="I26" s="70" t="s">
        <v>115</v>
      </c>
      <c r="J26" s="72" t="s">
        <v>35</v>
      </c>
      <c r="K26" s="73">
        <f t="shared" si="0"/>
        <v>0.333333333333333</v>
      </c>
      <c r="L26" s="75"/>
    </row>
    <row r="27" ht="18" spans="1:12">
      <c r="A27" s="66"/>
      <c r="B27" s="67"/>
      <c r="C27" s="67"/>
      <c r="D27" s="67"/>
      <c r="E27" s="67"/>
      <c r="F27" s="70" t="s">
        <v>112</v>
      </c>
      <c r="G27" s="71" t="s">
        <v>38</v>
      </c>
      <c r="H27" s="70" t="s">
        <v>116</v>
      </c>
      <c r="I27" s="70" t="s">
        <v>117</v>
      </c>
      <c r="J27" s="72" t="s">
        <v>35</v>
      </c>
      <c r="K27" s="73">
        <f t="shared" si="0"/>
        <v>0.333333333333333</v>
      </c>
      <c r="L27" s="75"/>
    </row>
    <row r="28" ht="18" spans="1:12">
      <c r="A28" s="66"/>
      <c r="B28" s="67"/>
      <c r="C28" s="67"/>
      <c r="D28" s="67"/>
      <c r="E28" s="67"/>
      <c r="F28" s="70" t="s">
        <v>118</v>
      </c>
      <c r="G28" s="71" t="s">
        <v>42</v>
      </c>
      <c r="H28" s="70" t="s">
        <v>119</v>
      </c>
      <c r="I28" s="70" t="s">
        <v>120</v>
      </c>
      <c r="J28" s="72" t="s">
        <v>35</v>
      </c>
      <c r="K28" s="73">
        <f t="shared" si="0"/>
        <v>0.333333333333333</v>
      </c>
      <c r="L28" s="75"/>
    </row>
    <row r="29" ht="18" spans="1:12">
      <c r="A29" s="66"/>
      <c r="B29" s="67"/>
      <c r="C29" s="67"/>
      <c r="D29" s="67" t="s">
        <v>121</v>
      </c>
      <c r="E29" s="67" t="s">
        <v>121</v>
      </c>
      <c r="F29" s="70" t="s">
        <v>122</v>
      </c>
      <c r="G29" s="71" t="s">
        <v>32</v>
      </c>
      <c r="H29" s="70" t="s">
        <v>123</v>
      </c>
      <c r="I29" s="70" t="s">
        <v>124</v>
      </c>
      <c r="J29" s="72" t="s">
        <v>35</v>
      </c>
      <c r="K29" s="73">
        <f t="shared" si="0"/>
        <v>0.333333333333333</v>
      </c>
      <c r="L29" s="75"/>
    </row>
    <row r="30" ht="18" spans="1:12">
      <c r="A30" s="66"/>
      <c r="B30" s="67"/>
      <c r="C30" s="67"/>
      <c r="D30" s="67"/>
      <c r="E30" s="67"/>
      <c r="F30" s="70" t="s">
        <v>121</v>
      </c>
      <c r="G30" s="71" t="s">
        <v>38</v>
      </c>
      <c r="H30" s="70" t="s">
        <v>125</v>
      </c>
      <c r="I30" s="70" t="s">
        <v>126</v>
      </c>
      <c r="J30" s="72" t="s">
        <v>35</v>
      </c>
      <c r="K30" s="73">
        <f t="shared" si="0"/>
        <v>0.333333333333333</v>
      </c>
      <c r="L30" s="75"/>
    </row>
    <row r="31" ht="18" spans="1:12">
      <c r="A31" s="66"/>
      <c r="B31" s="67"/>
      <c r="C31" s="67"/>
      <c r="D31" s="67"/>
      <c r="E31" s="67"/>
      <c r="F31" s="70" t="s">
        <v>127</v>
      </c>
      <c r="G31" s="71" t="s">
        <v>42</v>
      </c>
      <c r="H31" s="70" t="s">
        <v>128</v>
      </c>
      <c r="I31" s="70" t="s">
        <v>129</v>
      </c>
      <c r="J31" s="72" t="s">
        <v>35</v>
      </c>
      <c r="K31" s="73">
        <f t="shared" si="0"/>
        <v>0.333333333333333</v>
      </c>
      <c r="L31" s="76"/>
    </row>
    <row r="32" ht="28.8" customHeight="1" spans="1:12">
      <c r="A32" s="66"/>
      <c r="B32" s="67" t="s">
        <v>28</v>
      </c>
      <c r="C32" s="67" t="s">
        <v>130</v>
      </c>
      <c r="D32" s="67" t="s">
        <v>131</v>
      </c>
      <c r="E32" s="67" t="s">
        <v>131</v>
      </c>
      <c r="F32" s="70" t="s">
        <v>132</v>
      </c>
      <c r="G32" s="71" t="s">
        <v>32</v>
      </c>
      <c r="H32" s="70" t="s">
        <v>133</v>
      </c>
      <c r="I32" s="70" t="s">
        <v>134</v>
      </c>
      <c r="J32" s="72" t="s">
        <v>35</v>
      </c>
      <c r="K32" s="73">
        <f t="shared" si="0"/>
        <v>0.333333333333333</v>
      </c>
      <c r="L32" s="74" t="s">
        <v>36</v>
      </c>
    </row>
    <row r="33" ht="18" spans="1:12">
      <c r="A33" s="66"/>
      <c r="B33" s="67"/>
      <c r="C33" s="67"/>
      <c r="D33" s="67"/>
      <c r="E33" s="67"/>
      <c r="F33" s="70" t="s">
        <v>135</v>
      </c>
      <c r="G33" s="71" t="s">
        <v>38</v>
      </c>
      <c r="H33" s="70" t="s">
        <v>136</v>
      </c>
      <c r="I33" s="70" t="s">
        <v>137</v>
      </c>
      <c r="J33" s="72" t="s">
        <v>35</v>
      </c>
      <c r="K33" s="73">
        <f t="shared" si="0"/>
        <v>0.333333333333333</v>
      </c>
      <c r="L33" s="75"/>
    </row>
    <row r="34" ht="18" spans="1:12">
      <c r="A34" s="66"/>
      <c r="B34" s="67"/>
      <c r="C34" s="67"/>
      <c r="D34" s="67"/>
      <c r="E34" s="67"/>
      <c r="F34" s="70" t="s">
        <v>138</v>
      </c>
      <c r="G34" s="71" t="s">
        <v>42</v>
      </c>
      <c r="H34" s="70" t="s">
        <v>139</v>
      </c>
      <c r="I34" s="70" t="s">
        <v>140</v>
      </c>
      <c r="J34" s="72" t="s">
        <v>35</v>
      </c>
      <c r="K34" s="73">
        <f t="shared" si="0"/>
        <v>0.333333333333333</v>
      </c>
      <c r="L34" s="75"/>
    </row>
    <row r="35" ht="18" spans="1:12">
      <c r="A35" s="66"/>
      <c r="B35" s="67"/>
      <c r="C35" s="67"/>
      <c r="D35" s="67" t="s">
        <v>141</v>
      </c>
      <c r="E35" s="67" t="s">
        <v>141</v>
      </c>
      <c r="F35" s="70" t="s">
        <v>142</v>
      </c>
      <c r="G35" s="71" t="s">
        <v>32</v>
      </c>
      <c r="H35" s="70" t="s">
        <v>143</v>
      </c>
      <c r="I35" s="70" t="s">
        <v>144</v>
      </c>
      <c r="J35" s="72" t="s">
        <v>35</v>
      </c>
      <c r="K35" s="73">
        <f t="shared" si="0"/>
        <v>0.333333333333333</v>
      </c>
      <c r="L35" s="75"/>
    </row>
    <row r="36" ht="18" spans="1:12">
      <c r="A36" s="66"/>
      <c r="B36" s="67"/>
      <c r="C36" s="67"/>
      <c r="D36" s="67"/>
      <c r="E36" s="67"/>
      <c r="F36" s="70" t="s">
        <v>145</v>
      </c>
      <c r="G36" s="71" t="s">
        <v>38</v>
      </c>
      <c r="H36" s="70" t="s">
        <v>146</v>
      </c>
      <c r="I36" s="70" t="s">
        <v>147</v>
      </c>
      <c r="J36" s="72" t="s">
        <v>35</v>
      </c>
      <c r="K36" s="73">
        <f t="shared" si="0"/>
        <v>0.333333333333333</v>
      </c>
      <c r="L36" s="75"/>
    </row>
    <row r="37" ht="18" spans="1:12">
      <c r="A37" s="66"/>
      <c r="B37" s="67"/>
      <c r="C37" s="67"/>
      <c r="D37" s="67"/>
      <c r="E37" s="67"/>
      <c r="F37" s="70" t="s">
        <v>148</v>
      </c>
      <c r="G37" s="71" t="s">
        <v>42</v>
      </c>
      <c r="H37" s="70" t="s">
        <v>149</v>
      </c>
      <c r="I37" s="70" t="s">
        <v>150</v>
      </c>
      <c r="J37" s="72" t="s">
        <v>35</v>
      </c>
      <c r="K37" s="73">
        <f t="shared" si="0"/>
        <v>0.333333333333333</v>
      </c>
      <c r="L37" s="75"/>
    </row>
    <row r="38" ht="18" spans="1:12">
      <c r="A38" s="66"/>
      <c r="B38" s="67"/>
      <c r="C38" s="67"/>
      <c r="D38" s="67" t="s">
        <v>151</v>
      </c>
      <c r="E38" s="67" t="s">
        <v>151</v>
      </c>
      <c r="F38" s="70" t="s">
        <v>152</v>
      </c>
      <c r="G38" s="71" t="s">
        <v>32</v>
      </c>
      <c r="H38" s="70" t="s">
        <v>153</v>
      </c>
      <c r="I38" s="70" t="s">
        <v>154</v>
      </c>
      <c r="J38" s="72" t="s">
        <v>35</v>
      </c>
      <c r="K38" s="73">
        <f t="shared" si="0"/>
        <v>0.333333333333333</v>
      </c>
      <c r="L38" s="75"/>
    </row>
    <row r="39" ht="18" spans="1:12">
      <c r="A39" s="66"/>
      <c r="B39" s="67"/>
      <c r="C39" s="67"/>
      <c r="D39" s="67"/>
      <c r="E39" s="67"/>
      <c r="F39" s="70" t="s">
        <v>155</v>
      </c>
      <c r="G39" s="71" t="s">
        <v>38</v>
      </c>
      <c r="H39" s="70" t="s">
        <v>156</v>
      </c>
      <c r="I39" s="70" t="s">
        <v>157</v>
      </c>
      <c r="J39" s="72" t="s">
        <v>35</v>
      </c>
      <c r="K39" s="73">
        <f t="shared" si="0"/>
        <v>0.333333333333333</v>
      </c>
      <c r="L39" s="75"/>
    </row>
    <row r="40" ht="18" spans="1:12">
      <c r="A40" s="66"/>
      <c r="B40" s="67"/>
      <c r="C40" s="67"/>
      <c r="D40" s="67"/>
      <c r="E40" s="67"/>
      <c r="F40" s="70" t="s">
        <v>158</v>
      </c>
      <c r="G40" s="71" t="s">
        <v>42</v>
      </c>
      <c r="H40" s="70" t="s">
        <v>159</v>
      </c>
      <c r="I40" s="70" t="s">
        <v>160</v>
      </c>
      <c r="J40" s="72" t="s">
        <v>35</v>
      </c>
      <c r="K40" s="73">
        <f t="shared" si="0"/>
        <v>0.333333333333333</v>
      </c>
      <c r="L40" s="75"/>
    </row>
    <row r="41" ht="18" spans="1:12">
      <c r="A41" s="66"/>
      <c r="B41" s="67"/>
      <c r="C41" s="67"/>
      <c r="D41" s="67" t="s">
        <v>161</v>
      </c>
      <c r="E41" s="67" t="s">
        <v>161</v>
      </c>
      <c r="F41" s="70" t="s">
        <v>162</v>
      </c>
      <c r="G41" s="71" t="s">
        <v>32</v>
      </c>
      <c r="H41" s="70" t="s">
        <v>163</v>
      </c>
      <c r="I41" s="70" t="s">
        <v>164</v>
      </c>
      <c r="J41" s="72" t="s">
        <v>35</v>
      </c>
      <c r="K41" s="73">
        <f t="shared" si="0"/>
        <v>0.333333333333333</v>
      </c>
      <c r="L41" s="75"/>
    </row>
    <row r="42" ht="18" spans="1:12">
      <c r="A42" s="66"/>
      <c r="B42" s="67"/>
      <c r="C42" s="67"/>
      <c r="D42" s="67"/>
      <c r="E42" s="67"/>
      <c r="F42" s="70" t="s">
        <v>165</v>
      </c>
      <c r="G42" s="71" t="s">
        <v>38</v>
      </c>
      <c r="H42" s="70" t="s">
        <v>166</v>
      </c>
      <c r="I42" s="70" t="s">
        <v>167</v>
      </c>
      <c r="J42" s="72" t="s">
        <v>35</v>
      </c>
      <c r="K42" s="73">
        <f t="shared" si="0"/>
        <v>0.333333333333333</v>
      </c>
      <c r="L42" s="75"/>
    </row>
    <row r="43" ht="18" spans="1:12">
      <c r="A43" s="66"/>
      <c r="B43" s="67"/>
      <c r="C43" s="67"/>
      <c r="D43" s="67"/>
      <c r="E43" s="67"/>
      <c r="F43" s="70" t="s">
        <v>168</v>
      </c>
      <c r="G43" s="71" t="s">
        <v>42</v>
      </c>
      <c r="H43" s="70" t="s">
        <v>169</v>
      </c>
      <c r="I43" s="70" t="s">
        <v>170</v>
      </c>
      <c r="J43" s="72" t="s">
        <v>35</v>
      </c>
      <c r="K43" s="73">
        <f t="shared" si="0"/>
        <v>0.333333333333333</v>
      </c>
      <c r="L43" s="76"/>
    </row>
    <row r="44" ht="18" spans="1:12">
      <c r="A44" s="66"/>
      <c r="B44" s="67" t="s">
        <v>28</v>
      </c>
      <c r="C44" s="67" t="s">
        <v>171</v>
      </c>
      <c r="D44" s="67" t="s">
        <v>172</v>
      </c>
      <c r="E44" s="67" t="s">
        <v>172</v>
      </c>
      <c r="F44" s="70" t="s">
        <v>173</v>
      </c>
      <c r="G44" s="71" t="s">
        <v>32</v>
      </c>
      <c r="H44" s="70" t="s">
        <v>174</v>
      </c>
      <c r="I44" s="70" t="s">
        <v>175</v>
      </c>
      <c r="J44" s="72" t="s">
        <v>35</v>
      </c>
      <c r="K44" s="73">
        <f t="shared" ref="K44:K107" si="1">IF(J44="新增",1,IF(J44="复用",1/3,IF(J44="利旧",0)))</f>
        <v>0.333333333333333</v>
      </c>
      <c r="L44" s="74" t="s">
        <v>36</v>
      </c>
    </row>
    <row r="45" ht="18" spans="1:12">
      <c r="A45" s="66"/>
      <c r="B45" s="67"/>
      <c r="C45" s="67"/>
      <c r="D45" s="67"/>
      <c r="E45" s="67"/>
      <c r="F45" s="70" t="s">
        <v>176</v>
      </c>
      <c r="G45" s="71" t="s">
        <v>38</v>
      </c>
      <c r="H45" s="70" t="s">
        <v>177</v>
      </c>
      <c r="I45" s="70" t="s">
        <v>178</v>
      </c>
      <c r="J45" s="72" t="s">
        <v>35</v>
      </c>
      <c r="K45" s="73">
        <f t="shared" si="1"/>
        <v>0.333333333333333</v>
      </c>
      <c r="L45" s="75"/>
    </row>
    <row r="46" ht="18" spans="1:12">
      <c r="A46" s="66"/>
      <c r="B46" s="67"/>
      <c r="C46" s="67"/>
      <c r="D46" s="67"/>
      <c r="E46" s="67"/>
      <c r="F46" s="70" t="s">
        <v>179</v>
      </c>
      <c r="G46" s="71" t="s">
        <v>42</v>
      </c>
      <c r="H46" s="70" t="s">
        <v>180</v>
      </c>
      <c r="I46" s="70" t="s">
        <v>181</v>
      </c>
      <c r="J46" s="72" t="s">
        <v>35</v>
      </c>
      <c r="K46" s="73">
        <f t="shared" si="1"/>
        <v>0.333333333333333</v>
      </c>
      <c r="L46" s="75"/>
    </row>
    <row r="47" ht="18" spans="1:12">
      <c r="A47" s="66"/>
      <c r="B47" s="67"/>
      <c r="C47" s="67"/>
      <c r="D47" s="67" t="s">
        <v>182</v>
      </c>
      <c r="E47" s="67" t="s">
        <v>182</v>
      </c>
      <c r="F47" s="70" t="s">
        <v>183</v>
      </c>
      <c r="G47" s="71" t="s">
        <v>32</v>
      </c>
      <c r="H47" s="70" t="s">
        <v>184</v>
      </c>
      <c r="I47" s="70" t="s">
        <v>185</v>
      </c>
      <c r="J47" s="72" t="s">
        <v>35</v>
      </c>
      <c r="K47" s="73">
        <f t="shared" si="1"/>
        <v>0.333333333333333</v>
      </c>
      <c r="L47" s="75"/>
    </row>
    <row r="48" ht="18" spans="1:12">
      <c r="A48" s="66"/>
      <c r="B48" s="67"/>
      <c r="C48" s="67"/>
      <c r="D48" s="67"/>
      <c r="E48" s="67"/>
      <c r="F48" s="70" t="s">
        <v>186</v>
      </c>
      <c r="G48" s="71" t="s">
        <v>38</v>
      </c>
      <c r="H48" s="70" t="s">
        <v>187</v>
      </c>
      <c r="I48" s="70" t="s">
        <v>188</v>
      </c>
      <c r="J48" s="72" t="s">
        <v>35</v>
      </c>
      <c r="K48" s="73">
        <f t="shared" si="1"/>
        <v>0.333333333333333</v>
      </c>
      <c r="L48" s="75"/>
    </row>
    <row r="49" ht="18" spans="1:12">
      <c r="A49" s="66"/>
      <c r="B49" s="67"/>
      <c r="C49" s="67"/>
      <c r="D49" s="67"/>
      <c r="E49" s="67"/>
      <c r="F49" s="70" t="s">
        <v>189</v>
      </c>
      <c r="G49" s="71" t="s">
        <v>42</v>
      </c>
      <c r="H49" s="70" t="s">
        <v>190</v>
      </c>
      <c r="I49" s="70" t="s">
        <v>191</v>
      </c>
      <c r="J49" s="72" t="s">
        <v>35</v>
      </c>
      <c r="K49" s="73">
        <f t="shared" si="1"/>
        <v>0.333333333333333</v>
      </c>
      <c r="L49" s="75"/>
    </row>
    <row r="50" ht="18" spans="1:12">
      <c r="A50" s="66"/>
      <c r="B50" s="67"/>
      <c r="C50" s="67"/>
      <c r="D50" s="67" t="s">
        <v>192</v>
      </c>
      <c r="E50" s="67" t="s">
        <v>192</v>
      </c>
      <c r="F50" s="70" t="s">
        <v>193</v>
      </c>
      <c r="G50" s="71" t="s">
        <v>32</v>
      </c>
      <c r="H50" s="70" t="s">
        <v>194</v>
      </c>
      <c r="I50" s="70" t="s">
        <v>195</v>
      </c>
      <c r="J50" s="72" t="s">
        <v>35</v>
      </c>
      <c r="K50" s="73">
        <f t="shared" si="1"/>
        <v>0.333333333333333</v>
      </c>
      <c r="L50" s="75"/>
    </row>
    <row r="51" ht="18" spans="1:12">
      <c r="A51" s="66"/>
      <c r="B51" s="67"/>
      <c r="C51" s="67"/>
      <c r="D51" s="67"/>
      <c r="E51" s="67"/>
      <c r="F51" s="70" t="s">
        <v>196</v>
      </c>
      <c r="G51" s="71" t="s">
        <v>38</v>
      </c>
      <c r="H51" s="70" t="s">
        <v>197</v>
      </c>
      <c r="I51" s="70" t="s">
        <v>198</v>
      </c>
      <c r="J51" s="72" t="s">
        <v>35</v>
      </c>
      <c r="K51" s="73">
        <f t="shared" si="1"/>
        <v>0.333333333333333</v>
      </c>
      <c r="L51" s="75"/>
    </row>
    <row r="52" ht="18" spans="1:12">
      <c r="A52" s="66"/>
      <c r="B52" s="67"/>
      <c r="C52" s="67"/>
      <c r="D52" s="67"/>
      <c r="E52" s="67"/>
      <c r="F52" s="70" t="s">
        <v>199</v>
      </c>
      <c r="G52" s="71" t="s">
        <v>42</v>
      </c>
      <c r="H52" s="70" t="s">
        <v>200</v>
      </c>
      <c r="I52" s="70" t="s">
        <v>201</v>
      </c>
      <c r="J52" s="72" t="s">
        <v>35</v>
      </c>
      <c r="K52" s="73">
        <f t="shared" si="1"/>
        <v>0.333333333333333</v>
      </c>
      <c r="L52" s="75"/>
    </row>
    <row r="53" ht="18" spans="1:12">
      <c r="A53" s="66"/>
      <c r="B53" s="67"/>
      <c r="C53" s="67"/>
      <c r="D53" s="67" t="s">
        <v>202</v>
      </c>
      <c r="E53" s="67" t="s">
        <v>202</v>
      </c>
      <c r="F53" s="70" t="s">
        <v>203</v>
      </c>
      <c r="G53" s="71" t="s">
        <v>32</v>
      </c>
      <c r="H53" s="70" t="s">
        <v>204</v>
      </c>
      <c r="I53" s="70" t="s">
        <v>205</v>
      </c>
      <c r="J53" s="72" t="s">
        <v>35</v>
      </c>
      <c r="K53" s="73">
        <f t="shared" si="1"/>
        <v>0.333333333333333</v>
      </c>
      <c r="L53" s="75"/>
    </row>
    <row r="54" ht="18" spans="1:12">
      <c r="A54" s="66"/>
      <c r="B54" s="67"/>
      <c r="C54" s="67"/>
      <c r="D54" s="67"/>
      <c r="E54" s="67"/>
      <c r="F54" s="70" t="s">
        <v>206</v>
      </c>
      <c r="G54" s="71" t="s">
        <v>38</v>
      </c>
      <c r="H54" s="70" t="s">
        <v>207</v>
      </c>
      <c r="I54" s="70" t="s">
        <v>208</v>
      </c>
      <c r="J54" s="72" t="s">
        <v>35</v>
      </c>
      <c r="K54" s="73">
        <f t="shared" si="1"/>
        <v>0.333333333333333</v>
      </c>
      <c r="L54" s="75"/>
    </row>
    <row r="55" ht="18" spans="1:12">
      <c r="A55" s="66"/>
      <c r="B55" s="67"/>
      <c r="C55" s="67"/>
      <c r="D55" s="67"/>
      <c r="E55" s="67"/>
      <c r="F55" s="70" t="s">
        <v>209</v>
      </c>
      <c r="G55" s="71" t="s">
        <v>42</v>
      </c>
      <c r="H55" s="70" t="s">
        <v>210</v>
      </c>
      <c r="I55" s="70" t="s">
        <v>211</v>
      </c>
      <c r="J55" s="72" t="s">
        <v>35</v>
      </c>
      <c r="K55" s="73">
        <f t="shared" si="1"/>
        <v>0.333333333333333</v>
      </c>
      <c r="L55" s="76"/>
    </row>
    <row r="56" ht="18" spans="1:12">
      <c r="A56" s="66"/>
      <c r="B56" s="67" t="s">
        <v>28</v>
      </c>
      <c r="C56" s="67" t="s">
        <v>212</v>
      </c>
      <c r="D56" s="67" t="s">
        <v>213</v>
      </c>
      <c r="E56" s="67" t="s">
        <v>213</v>
      </c>
      <c r="F56" s="70" t="s">
        <v>214</v>
      </c>
      <c r="G56" s="71" t="s">
        <v>32</v>
      </c>
      <c r="H56" s="70" t="s">
        <v>215</v>
      </c>
      <c r="I56" s="70" t="s">
        <v>216</v>
      </c>
      <c r="J56" s="72" t="s">
        <v>35</v>
      </c>
      <c r="K56" s="73">
        <f t="shared" si="1"/>
        <v>0.333333333333333</v>
      </c>
      <c r="L56" s="74" t="s">
        <v>36</v>
      </c>
    </row>
    <row r="57" ht="18" spans="1:12">
      <c r="A57" s="66"/>
      <c r="B57" s="67"/>
      <c r="C57" s="67"/>
      <c r="D57" s="67"/>
      <c r="E57" s="67"/>
      <c r="F57" s="70" t="s">
        <v>213</v>
      </c>
      <c r="G57" s="71" t="s">
        <v>38</v>
      </c>
      <c r="H57" s="70" t="s">
        <v>217</v>
      </c>
      <c r="I57" s="70" t="s">
        <v>218</v>
      </c>
      <c r="J57" s="72" t="s">
        <v>35</v>
      </c>
      <c r="K57" s="73">
        <f t="shared" si="1"/>
        <v>0.333333333333333</v>
      </c>
      <c r="L57" s="75"/>
    </row>
    <row r="58" ht="18" spans="1:12">
      <c r="A58" s="66"/>
      <c r="B58" s="67"/>
      <c r="C58" s="67"/>
      <c r="D58" s="67"/>
      <c r="E58" s="67"/>
      <c r="F58" s="70" t="s">
        <v>219</v>
      </c>
      <c r="G58" s="71" t="s">
        <v>42</v>
      </c>
      <c r="H58" s="70" t="s">
        <v>220</v>
      </c>
      <c r="I58" s="70" t="s">
        <v>221</v>
      </c>
      <c r="J58" s="72" t="s">
        <v>35</v>
      </c>
      <c r="K58" s="73">
        <f t="shared" si="1"/>
        <v>0.333333333333333</v>
      </c>
      <c r="L58" s="75"/>
    </row>
    <row r="59" ht="18" spans="1:12">
      <c r="A59" s="66"/>
      <c r="B59" s="67"/>
      <c r="C59" s="67"/>
      <c r="D59" s="67" t="s">
        <v>222</v>
      </c>
      <c r="E59" s="67" t="s">
        <v>222</v>
      </c>
      <c r="F59" s="70" t="s">
        <v>223</v>
      </c>
      <c r="G59" s="71" t="s">
        <v>32</v>
      </c>
      <c r="H59" s="70" t="s">
        <v>224</v>
      </c>
      <c r="I59" s="70" t="s">
        <v>225</v>
      </c>
      <c r="J59" s="72" t="s">
        <v>35</v>
      </c>
      <c r="K59" s="73">
        <f t="shared" si="1"/>
        <v>0.333333333333333</v>
      </c>
      <c r="L59" s="75"/>
    </row>
    <row r="60" ht="18" spans="1:12">
      <c r="A60" s="66"/>
      <c r="B60" s="67"/>
      <c r="C60" s="67"/>
      <c r="D60" s="67"/>
      <c r="E60" s="67"/>
      <c r="F60" s="70" t="s">
        <v>222</v>
      </c>
      <c r="G60" s="71" t="s">
        <v>38</v>
      </c>
      <c r="H60" s="70" t="s">
        <v>226</v>
      </c>
      <c r="I60" s="70" t="s">
        <v>227</v>
      </c>
      <c r="J60" s="72" t="s">
        <v>35</v>
      </c>
      <c r="K60" s="73">
        <f t="shared" si="1"/>
        <v>0.333333333333333</v>
      </c>
      <c r="L60" s="75"/>
    </row>
    <row r="61" ht="18" spans="1:12">
      <c r="A61" s="66"/>
      <c r="B61" s="67"/>
      <c r="C61" s="67"/>
      <c r="D61" s="67"/>
      <c r="E61" s="67"/>
      <c r="F61" s="70" t="s">
        <v>228</v>
      </c>
      <c r="G61" s="71" t="s">
        <v>42</v>
      </c>
      <c r="H61" s="70" t="s">
        <v>229</v>
      </c>
      <c r="I61" s="70" t="s">
        <v>230</v>
      </c>
      <c r="J61" s="72" t="s">
        <v>35</v>
      </c>
      <c r="K61" s="73">
        <f t="shared" si="1"/>
        <v>0.333333333333333</v>
      </c>
      <c r="L61" s="75"/>
    </row>
    <row r="62" ht="18" spans="1:12">
      <c r="A62" s="66"/>
      <c r="B62" s="67"/>
      <c r="C62" s="67"/>
      <c r="D62" s="67" t="s">
        <v>231</v>
      </c>
      <c r="E62" s="67" t="s">
        <v>231</v>
      </c>
      <c r="F62" s="70" t="s">
        <v>232</v>
      </c>
      <c r="G62" s="71" t="s">
        <v>32</v>
      </c>
      <c r="H62" s="70" t="s">
        <v>233</v>
      </c>
      <c r="I62" s="70" t="s">
        <v>234</v>
      </c>
      <c r="J62" s="72" t="s">
        <v>35</v>
      </c>
      <c r="K62" s="73">
        <f t="shared" si="1"/>
        <v>0.333333333333333</v>
      </c>
      <c r="L62" s="75"/>
    </row>
    <row r="63" ht="18" spans="1:12">
      <c r="A63" s="66"/>
      <c r="B63" s="67"/>
      <c r="C63" s="67"/>
      <c r="D63" s="67"/>
      <c r="E63" s="67"/>
      <c r="F63" s="70" t="s">
        <v>231</v>
      </c>
      <c r="G63" s="71" t="s">
        <v>38</v>
      </c>
      <c r="H63" s="70" t="s">
        <v>235</v>
      </c>
      <c r="I63" s="70" t="s">
        <v>236</v>
      </c>
      <c r="J63" s="72" t="s">
        <v>35</v>
      </c>
      <c r="K63" s="73">
        <f t="shared" si="1"/>
        <v>0.333333333333333</v>
      </c>
      <c r="L63" s="75"/>
    </row>
    <row r="64" ht="18" spans="1:12">
      <c r="A64" s="66"/>
      <c r="B64" s="67"/>
      <c r="C64" s="67"/>
      <c r="D64" s="67"/>
      <c r="E64" s="67"/>
      <c r="F64" s="70" t="s">
        <v>237</v>
      </c>
      <c r="G64" s="71" t="s">
        <v>42</v>
      </c>
      <c r="H64" s="70" t="s">
        <v>238</v>
      </c>
      <c r="I64" s="70" t="s">
        <v>239</v>
      </c>
      <c r="J64" s="72" t="s">
        <v>35</v>
      </c>
      <c r="K64" s="73">
        <f t="shared" si="1"/>
        <v>0.333333333333333</v>
      </c>
      <c r="L64" s="76"/>
    </row>
    <row r="65" ht="28.8" customHeight="1" spans="1:12">
      <c r="A65" s="66"/>
      <c r="B65" s="67" t="s">
        <v>28</v>
      </c>
      <c r="C65" s="67" t="s">
        <v>240</v>
      </c>
      <c r="D65" s="67" t="s">
        <v>241</v>
      </c>
      <c r="E65" s="67" t="s">
        <v>241</v>
      </c>
      <c r="F65" s="70" t="s">
        <v>242</v>
      </c>
      <c r="G65" s="71" t="s">
        <v>32</v>
      </c>
      <c r="H65" s="70" t="s">
        <v>243</v>
      </c>
      <c r="I65" s="70" t="s">
        <v>244</v>
      </c>
      <c r="J65" s="72" t="s">
        <v>35</v>
      </c>
      <c r="K65" s="73">
        <f t="shared" si="1"/>
        <v>0.333333333333333</v>
      </c>
      <c r="L65" s="74" t="s">
        <v>36</v>
      </c>
    </row>
    <row r="66" ht="18" spans="1:12">
      <c r="A66" s="66"/>
      <c r="B66" s="67"/>
      <c r="C66" s="67"/>
      <c r="D66" s="67"/>
      <c r="E66" s="67"/>
      <c r="F66" s="70" t="s">
        <v>245</v>
      </c>
      <c r="G66" s="71" t="s">
        <v>38</v>
      </c>
      <c r="H66" s="70" t="s">
        <v>246</v>
      </c>
      <c r="I66" s="70" t="s">
        <v>247</v>
      </c>
      <c r="J66" s="72" t="s">
        <v>35</v>
      </c>
      <c r="K66" s="73">
        <f t="shared" si="1"/>
        <v>0.333333333333333</v>
      </c>
      <c r="L66" s="75"/>
    </row>
    <row r="67" ht="18" spans="1:12">
      <c r="A67" s="66"/>
      <c r="B67" s="67"/>
      <c r="C67" s="67"/>
      <c r="D67" s="67"/>
      <c r="E67" s="67"/>
      <c r="F67" s="70" t="s">
        <v>248</v>
      </c>
      <c r="G67" s="71" t="s">
        <v>42</v>
      </c>
      <c r="H67" s="70" t="s">
        <v>249</v>
      </c>
      <c r="I67" s="70" t="s">
        <v>250</v>
      </c>
      <c r="J67" s="72" t="s">
        <v>35</v>
      </c>
      <c r="K67" s="73">
        <f t="shared" si="1"/>
        <v>0.333333333333333</v>
      </c>
      <c r="L67" s="75"/>
    </row>
    <row r="68" ht="18" spans="1:12">
      <c r="A68" s="66"/>
      <c r="B68" s="67"/>
      <c r="C68" s="67"/>
      <c r="D68" s="67" t="s">
        <v>251</v>
      </c>
      <c r="E68" s="67" t="s">
        <v>251</v>
      </c>
      <c r="F68" s="70" t="s">
        <v>252</v>
      </c>
      <c r="G68" s="71" t="s">
        <v>32</v>
      </c>
      <c r="H68" s="70" t="s">
        <v>253</v>
      </c>
      <c r="I68" s="70" t="s">
        <v>254</v>
      </c>
      <c r="J68" s="72" t="s">
        <v>35</v>
      </c>
      <c r="K68" s="73">
        <f t="shared" si="1"/>
        <v>0.333333333333333</v>
      </c>
      <c r="L68" s="75"/>
    </row>
    <row r="69" ht="18" spans="1:12">
      <c r="A69" s="66"/>
      <c r="B69" s="67"/>
      <c r="C69" s="67"/>
      <c r="D69" s="67"/>
      <c r="E69" s="67"/>
      <c r="F69" s="70" t="s">
        <v>255</v>
      </c>
      <c r="G69" s="71" t="s">
        <v>38</v>
      </c>
      <c r="H69" s="70" t="s">
        <v>256</v>
      </c>
      <c r="I69" s="70" t="s">
        <v>257</v>
      </c>
      <c r="J69" s="72" t="s">
        <v>35</v>
      </c>
      <c r="K69" s="73">
        <f t="shared" si="1"/>
        <v>0.333333333333333</v>
      </c>
      <c r="L69" s="75"/>
    </row>
    <row r="70" ht="18" spans="1:12">
      <c r="A70" s="66"/>
      <c r="B70" s="67"/>
      <c r="C70" s="67"/>
      <c r="D70" s="67"/>
      <c r="E70" s="67"/>
      <c r="F70" s="70" t="s">
        <v>258</v>
      </c>
      <c r="G70" s="71" t="s">
        <v>42</v>
      </c>
      <c r="H70" s="70" t="s">
        <v>259</v>
      </c>
      <c r="I70" s="70" t="s">
        <v>260</v>
      </c>
      <c r="J70" s="72" t="s">
        <v>35</v>
      </c>
      <c r="K70" s="73">
        <f t="shared" si="1"/>
        <v>0.333333333333333</v>
      </c>
      <c r="L70" s="75"/>
    </row>
    <row r="71" ht="18" spans="1:12">
      <c r="A71" s="66"/>
      <c r="B71" s="67"/>
      <c r="C71" s="67"/>
      <c r="D71" s="67" t="s">
        <v>261</v>
      </c>
      <c r="E71" s="67" t="s">
        <v>261</v>
      </c>
      <c r="F71" s="70" t="s">
        <v>262</v>
      </c>
      <c r="G71" s="71" t="s">
        <v>32</v>
      </c>
      <c r="H71" s="70" t="s">
        <v>263</v>
      </c>
      <c r="I71" s="70" t="s">
        <v>264</v>
      </c>
      <c r="J71" s="72" t="s">
        <v>35</v>
      </c>
      <c r="K71" s="73">
        <f t="shared" si="1"/>
        <v>0.333333333333333</v>
      </c>
      <c r="L71" s="75"/>
    </row>
    <row r="72" ht="18" spans="1:12">
      <c r="A72" s="66"/>
      <c r="B72" s="67"/>
      <c r="C72" s="67"/>
      <c r="D72" s="67"/>
      <c r="E72" s="67"/>
      <c r="F72" s="70" t="s">
        <v>265</v>
      </c>
      <c r="G72" s="71" t="s">
        <v>38</v>
      </c>
      <c r="H72" s="70" t="s">
        <v>266</v>
      </c>
      <c r="I72" s="70" t="s">
        <v>267</v>
      </c>
      <c r="J72" s="72" t="s">
        <v>35</v>
      </c>
      <c r="K72" s="73">
        <f t="shared" si="1"/>
        <v>0.333333333333333</v>
      </c>
      <c r="L72" s="75"/>
    </row>
    <row r="73" ht="18" spans="1:12">
      <c r="A73" s="66"/>
      <c r="B73" s="67"/>
      <c r="C73" s="67"/>
      <c r="D73" s="67"/>
      <c r="E73" s="67"/>
      <c r="F73" s="70" t="s">
        <v>268</v>
      </c>
      <c r="G73" s="71" t="s">
        <v>42</v>
      </c>
      <c r="H73" s="70" t="s">
        <v>269</v>
      </c>
      <c r="I73" s="70" t="s">
        <v>270</v>
      </c>
      <c r="J73" s="72" t="s">
        <v>35</v>
      </c>
      <c r="K73" s="73">
        <f t="shared" si="1"/>
        <v>0.333333333333333</v>
      </c>
      <c r="L73" s="75"/>
    </row>
    <row r="74" ht="18" spans="1:12">
      <c r="A74" s="66"/>
      <c r="B74" s="67"/>
      <c r="C74" s="67"/>
      <c r="D74" s="67" t="s">
        <v>271</v>
      </c>
      <c r="E74" s="67" t="s">
        <v>271</v>
      </c>
      <c r="F74" s="70" t="s">
        <v>272</v>
      </c>
      <c r="G74" s="71" t="s">
        <v>32</v>
      </c>
      <c r="H74" s="70" t="s">
        <v>273</v>
      </c>
      <c r="I74" s="70" t="s">
        <v>274</v>
      </c>
      <c r="J74" s="72" t="s">
        <v>35</v>
      </c>
      <c r="K74" s="73">
        <f t="shared" si="1"/>
        <v>0.333333333333333</v>
      </c>
      <c r="L74" s="75"/>
    </row>
    <row r="75" ht="18" spans="1:12">
      <c r="A75" s="66"/>
      <c r="B75" s="67"/>
      <c r="C75" s="67"/>
      <c r="D75" s="67"/>
      <c r="E75" s="67"/>
      <c r="F75" s="70" t="s">
        <v>275</v>
      </c>
      <c r="G75" s="71" t="s">
        <v>38</v>
      </c>
      <c r="H75" s="70" t="s">
        <v>276</v>
      </c>
      <c r="I75" s="70" t="s">
        <v>277</v>
      </c>
      <c r="J75" s="72" t="s">
        <v>35</v>
      </c>
      <c r="K75" s="73">
        <f t="shared" si="1"/>
        <v>0.333333333333333</v>
      </c>
      <c r="L75" s="75"/>
    </row>
    <row r="76" ht="18" spans="1:12">
      <c r="A76" s="66"/>
      <c r="B76" s="67"/>
      <c r="C76" s="67"/>
      <c r="D76" s="67"/>
      <c r="E76" s="67"/>
      <c r="F76" s="70" t="s">
        <v>278</v>
      </c>
      <c r="G76" s="71" t="s">
        <v>42</v>
      </c>
      <c r="H76" s="70" t="s">
        <v>279</v>
      </c>
      <c r="I76" s="70" t="s">
        <v>280</v>
      </c>
      <c r="J76" s="72" t="s">
        <v>35</v>
      </c>
      <c r="K76" s="73">
        <f t="shared" si="1"/>
        <v>0.333333333333333</v>
      </c>
      <c r="L76" s="75"/>
    </row>
    <row r="77" ht="18" spans="1:12">
      <c r="A77" s="66"/>
      <c r="B77" s="67"/>
      <c r="C77" s="67"/>
      <c r="D77" s="67" t="s">
        <v>281</v>
      </c>
      <c r="E77" s="67" t="s">
        <v>281</v>
      </c>
      <c r="F77" s="70" t="s">
        <v>282</v>
      </c>
      <c r="G77" s="71" t="s">
        <v>32</v>
      </c>
      <c r="H77" s="70" t="s">
        <v>283</v>
      </c>
      <c r="I77" s="70" t="s">
        <v>284</v>
      </c>
      <c r="J77" s="72" t="s">
        <v>35</v>
      </c>
      <c r="K77" s="73">
        <f t="shared" si="1"/>
        <v>0.333333333333333</v>
      </c>
      <c r="L77" s="75"/>
    </row>
    <row r="78" ht="18" spans="1:12">
      <c r="A78" s="66"/>
      <c r="B78" s="67"/>
      <c r="C78" s="67"/>
      <c r="D78" s="67"/>
      <c r="E78" s="67"/>
      <c r="F78" s="70" t="s">
        <v>281</v>
      </c>
      <c r="G78" s="71" t="s">
        <v>38</v>
      </c>
      <c r="H78" s="70" t="s">
        <v>285</v>
      </c>
      <c r="I78" s="70" t="s">
        <v>286</v>
      </c>
      <c r="J78" s="72" t="s">
        <v>35</v>
      </c>
      <c r="K78" s="73">
        <f t="shared" si="1"/>
        <v>0.333333333333333</v>
      </c>
      <c r="L78" s="75"/>
    </row>
    <row r="79" ht="18" spans="1:12">
      <c r="A79" s="66"/>
      <c r="B79" s="67"/>
      <c r="C79" s="67"/>
      <c r="D79" s="67"/>
      <c r="E79" s="67"/>
      <c r="F79" s="70" t="s">
        <v>287</v>
      </c>
      <c r="G79" s="71" t="s">
        <v>42</v>
      </c>
      <c r="H79" s="70" t="s">
        <v>288</v>
      </c>
      <c r="I79" s="70" t="s">
        <v>289</v>
      </c>
      <c r="J79" s="72" t="s">
        <v>35</v>
      </c>
      <c r="K79" s="73">
        <f t="shared" si="1"/>
        <v>0.333333333333333</v>
      </c>
      <c r="L79" s="75"/>
    </row>
    <row r="80" ht="18" spans="1:12">
      <c r="A80" s="66"/>
      <c r="B80" s="67"/>
      <c r="C80" s="67"/>
      <c r="D80" s="67" t="s">
        <v>290</v>
      </c>
      <c r="E80" s="67" t="s">
        <v>290</v>
      </c>
      <c r="F80" s="70" t="s">
        <v>291</v>
      </c>
      <c r="G80" s="71" t="s">
        <v>32</v>
      </c>
      <c r="H80" s="70" t="s">
        <v>292</v>
      </c>
      <c r="I80" s="70" t="s">
        <v>293</v>
      </c>
      <c r="J80" s="72" t="s">
        <v>35</v>
      </c>
      <c r="K80" s="73">
        <f t="shared" si="1"/>
        <v>0.333333333333333</v>
      </c>
      <c r="L80" s="75"/>
    </row>
    <row r="81" ht="18" spans="1:12">
      <c r="A81" s="66"/>
      <c r="B81" s="67"/>
      <c r="C81" s="67"/>
      <c r="D81" s="67"/>
      <c r="E81" s="67"/>
      <c r="F81" s="70" t="s">
        <v>290</v>
      </c>
      <c r="G81" s="71" t="s">
        <v>38</v>
      </c>
      <c r="H81" s="70" t="s">
        <v>294</v>
      </c>
      <c r="I81" s="70" t="s">
        <v>295</v>
      </c>
      <c r="J81" s="72" t="s">
        <v>35</v>
      </c>
      <c r="K81" s="73">
        <f t="shared" si="1"/>
        <v>0.333333333333333</v>
      </c>
      <c r="L81" s="75"/>
    </row>
    <row r="82" ht="18" spans="1:12">
      <c r="A82" s="66"/>
      <c r="B82" s="67"/>
      <c r="C82" s="67"/>
      <c r="D82" s="67"/>
      <c r="E82" s="67"/>
      <c r="F82" s="70" t="s">
        <v>296</v>
      </c>
      <c r="G82" s="71" t="s">
        <v>42</v>
      </c>
      <c r="H82" s="70" t="s">
        <v>297</v>
      </c>
      <c r="I82" s="70" t="s">
        <v>298</v>
      </c>
      <c r="J82" s="72" t="s">
        <v>35</v>
      </c>
      <c r="K82" s="73">
        <f t="shared" si="1"/>
        <v>0.333333333333333</v>
      </c>
      <c r="L82" s="75"/>
    </row>
    <row r="83" ht="18" spans="1:12">
      <c r="A83" s="66"/>
      <c r="B83" s="67"/>
      <c r="C83" s="67"/>
      <c r="D83" s="67" t="s">
        <v>299</v>
      </c>
      <c r="E83" s="67" t="s">
        <v>299</v>
      </c>
      <c r="F83" s="70" t="s">
        <v>300</v>
      </c>
      <c r="G83" s="71" t="s">
        <v>32</v>
      </c>
      <c r="H83" s="70" t="s">
        <v>301</v>
      </c>
      <c r="I83" s="70" t="s">
        <v>302</v>
      </c>
      <c r="J83" s="72" t="s">
        <v>35</v>
      </c>
      <c r="K83" s="73">
        <f t="shared" si="1"/>
        <v>0.333333333333333</v>
      </c>
      <c r="L83" s="75"/>
    </row>
    <row r="84" ht="18" spans="1:12">
      <c r="A84" s="66"/>
      <c r="B84" s="67"/>
      <c r="C84" s="67"/>
      <c r="D84" s="67"/>
      <c r="E84" s="67"/>
      <c r="F84" s="70" t="s">
        <v>299</v>
      </c>
      <c r="G84" s="71" t="s">
        <v>38</v>
      </c>
      <c r="H84" s="70" t="s">
        <v>303</v>
      </c>
      <c r="I84" s="70" t="s">
        <v>304</v>
      </c>
      <c r="J84" s="72" t="s">
        <v>35</v>
      </c>
      <c r="K84" s="73">
        <f t="shared" si="1"/>
        <v>0.333333333333333</v>
      </c>
      <c r="L84" s="75"/>
    </row>
    <row r="85" ht="18" spans="1:12">
      <c r="A85" s="66"/>
      <c r="B85" s="67"/>
      <c r="C85" s="67"/>
      <c r="D85" s="67"/>
      <c r="E85" s="67"/>
      <c r="F85" s="70" t="s">
        <v>305</v>
      </c>
      <c r="G85" s="71" t="s">
        <v>42</v>
      </c>
      <c r="H85" s="70" t="s">
        <v>306</v>
      </c>
      <c r="I85" s="70" t="s">
        <v>307</v>
      </c>
      <c r="J85" s="72" t="s">
        <v>35</v>
      </c>
      <c r="K85" s="73">
        <f t="shared" si="1"/>
        <v>0.333333333333333</v>
      </c>
      <c r="L85" s="76"/>
    </row>
    <row r="86" ht="18" spans="1:12">
      <c r="A86" s="66"/>
      <c r="B86" s="67" t="s">
        <v>28</v>
      </c>
      <c r="C86" s="67" t="s">
        <v>308</v>
      </c>
      <c r="D86" s="67" t="s">
        <v>309</v>
      </c>
      <c r="E86" s="67" t="s">
        <v>309</v>
      </c>
      <c r="F86" s="70" t="s">
        <v>310</v>
      </c>
      <c r="G86" s="71" t="s">
        <v>32</v>
      </c>
      <c r="H86" s="70" t="s">
        <v>311</v>
      </c>
      <c r="I86" s="70" t="s">
        <v>312</v>
      </c>
      <c r="J86" s="72" t="s">
        <v>35</v>
      </c>
      <c r="K86" s="73">
        <f t="shared" si="1"/>
        <v>0.333333333333333</v>
      </c>
      <c r="L86" s="74" t="s">
        <v>36</v>
      </c>
    </row>
    <row r="87" ht="18" spans="1:12">
      <c r="A87" s="66"/>
      <c r="B87" s="67"/>
      <c r="C87" s="67"/>
      <c r="D87" s="67"/>
      <c r="E87" s="67"/>
      <c r="F87" s="70" t="s">
        <v>313</v>
      </c>
      <c r="G87" s="71" t="s">
        <v>38</v>
      </c>
      <c r="H87" s="70" t="s">
        <v>314</v>
      </c>
      <c r="I87" s="70" t="s">
        <v>315</v>
      </c>
      <c r="J87" s="72" t="s">
        <v>35</v>
      </c>
      <c r="K87" s="73">
        <f t="shared" si="1"/>
        <v>0.333333333333333</v>
      </c>
      <c r="L87" s="75"/>
    </row>
    <row r="88" ht="18" spans="1:12">
      <c r="A88" s="66"/>
      <c r="B88" s="67"/>
      <c r="C88" s="67"/>
      <c r="D88" s="67"/>
      <c r="E88" s="67"/>
      <c r="F88" s="70" t="s">
        <v>316</v>
      </c>
      <c r="G88" s="71" t="s">
        <v>42</v>
      </c>
      <c r="H88" s="70" t="s">
        <v>317</v>
      </c>
      <c r="I88" s="70" t="s">
        <v>318</v>
      </c>
      <c r="J88" s="72" t="s">
        <v>35</v>
      </c>
      <c r="K88" s="73">
        <f t="shared" si="1"/>
        <v>0.333333333333333</v>
      </c>
      <c r="L88" s="75"/>
    </row>
    <row r="89" ht="18" spans="1:12">
      <c r="A89" s="66"/>
      <c r="B89" s="67"/>
      <c r="C89" s="67"/>
      <c r="D89" s="67" t="s">
        <v>319</v>
      </c>
      <c r="E89" s="67" t="s">
        <v>319</v>
      </c>
      <c r="F89" s="70" t="s">
        <v>320</v>
      </c>
      <c r="G89" s="71" t="s">
        <v>32</v>
      </c>
      <c r="H89" s="70" t="s">
        <v>321</v>
      </c>
      <c r="I89" s="70" t="s">
        <v>322</v>
      </c>
      <c r="J89" s="72" t="s">
        <v>35</v>
      </c>
      <c r="K89" s="73">
        <f t="shared" si="1"/>
        <v>0.333333333333333</v>
      </c>
      <c r="L89" s="75"/>
    </row>
    <row r="90" ht="18" spans="1:12">
      <c r="A90" s="66"/>
      <c r="B90" s="67"/>
      <c r="C90" s="67"/>
      <c r="D90" s="67"/>
      <c r="E90" s="67"/>
      <c r="F90" s="70" t="s">
        <v>323</v>
      </c>
      <c r="G90" s="71" t="s">
        <v>38</v>
      </c>
      <c r="H90" s="70" t="s">
        <v>324</v>
      </c>
      <c r="I90" s="70" t="s">
        <v>325</v>
      </c>
      <c r="J90" s="72" t="s">
        <v>35</v>
      </c>
      <c r="K90" s="73">
        <f t="shared" si="1"/>
        <v>0.333333333333333</v>
      </c>
      <c r="L90" s="75"/>
    </row>
    <row r="91" ht="18" spans="1:12">
      <c r="A91" s="66"/>
      <c r="B91" s="67"/>
      <c r="C91" s="67"/>
      <c r="D91" s="67"/>
      <c r="E91" s="67"/>
      <c r="F91" s="70" t="s">
        <v>326</v>
      </c>
      <c r="G91" s="71" t="s">
        <v>42</v>
      </c>
      <c r="H91" s="70" t="s">
        <v>327</v>
      </c>
      <c r="I91" s="70" t="s">
        <v>328</v>
      </c>
      <c r="J91" s="72" t="s">
        <v>35</v>
      </c>
      <c r="K91" s="73">
        <f t="shared" si="1"/>
        <v>0.333333333333333</v>
      </c>
      <c r="L91" s="75"/>
    </row>
    <row r="92" ht="18" spans="1:12">
      <c r="A92" s="66"/>
      <c r="B92" s="67"/>
      <c r="C92" s="67"/>
      <c r="D92" s="67" t="s">
        <v>329</v>
      </c>
      <c r="E92" s="67" t="s">
        <v>329</v>
      </c>
      <c r="F92" s="70" t="s">
        <v>330</v>
      </c>
      <c r="G92" s="71" t="s">
        <v>32</v>
      </c>
      <c r="H92" s="70" t="s">
        <v>331</v>
      </c>
      <c r="I92" s="70" t="s">
        <v>332</v>
      </c>
      <c r="J92" s="72" t="s">
        <v>35</v>
      </c>
      <c r="K92" s="73">
        <f t="shared" si="1"/>
        <v>0.333333333333333</v>
      </c>
      <c r="L92" s="75"/>
    </row>
    <row r="93" ht="18" spans="1:12">
      <c r="A93" s="66"/>
      <c r="B93" s="67"/>
      <c r="C93" s="67"/>
      <c r="D93" s="67"/>
      <c r="E93" s="67"/>
      <c r="F93" s="70" t="s">
        <v>333</v>
      </c>
      <c r="G93" s="71" t="s">
        <v>38</v>
      </c>
      <c r="H93" s="70" t="s">
        <v>334</v>
      </c>
      <c r="I93" s="70" t="s">
        <v>335</v>
      </c>
      <c r="J93" s="72" t="s">
        <v>35</v>
      </c>
      <c r="K93" s="73">
        <f t="shared" si="1"/>
        <v>0.333333333333333</v>
      </c>
      <c r="L93" s="75"/>
    </row>
    <row r="94" ht="18" spans="1:12">
      <c r="A94" s="66"/>
      <c r="B94" s="67"/>
      <c r="C94" s="67"/>
      <c r="D94" s="67"/>
      <c r="E94" s="67"/>
      <c r="F94" s="70" t="s">
        <v>336</v>
      </c>
      <c r="G94" s="71" t="s">
        <v>42</v>
      </c>
      <c r="H94" s="70" t="s">
        <v>337</v>
      </c>
      <c r="I94" s="70" t="s">
        <v>338</v>
      </c>
      <c r="J94" s="72" t="s">
        <v>35</v>
      </c>
      <c r="K94" s="73">
        <f t="shared" si="1"/>
        <v>0.333333333333333</v>
      </c>
      <c r="L94" s="75"/>
    </row>
    <row r="95" ht="18" spans="1:12">
      <c r="A95" s="66"/>
      <c r="B95" s="67"/>
      <c r="C95" s="67"/>
      <c r="D95" s="67" t="s">
        <v>339</v>
      </c>
      <c r="E95" s="67" t="s">
        <v>339</v>
      </c>
      <c r="F95" s="70" t="s">
        <v>340</v>
      </c>
      <c r="G95" s="71" t="s">
        <v>32</v>
      </c>
      <c r="H95" s="70" t="s">
        <v>341</v>
      </c>
      <c r="I95" s="70" t="s">
        <v>342</v>
      </c>
      <c r="J95" s="72" t="s">
        <v>35</v>
      </c>
      <c r="K95" s="73">
        <f t="shared" si="1"/>
        <v>0.333333333333333</v>
      </c>
      <c r="L95" s="75"/>
    </row>
    <row r="96" ht="18" spans="1:12">
      <c r="A96" s="66"/>
      <c r="B96" s="67"/>
      <c r="C96" s="67"/>
      <c r="D96" s="67"/>
      <c r="E96" s="67"/>
      <c r="F96" s="70" t="s">
        <v>343</v>
      </c>
      <c r="G96" s="71" t="s">
        <v>38</v>
      </c>
      <c r="H96" s="70" t="s">
        <v>344</v>
      </c>
      <c r="I96" s="70" t="s">
        <v>345</v>
      </c>
      <c r="J96" s="72" t="s">
        <v>35</v>
      </c>
      <c r="K96" s="73">
        <f t="shared" si="1"/>
        <v>0.333333333333333</v>
      </c>
      <c r="L96" s="75"/>
    </row>
    <row r="97" ht="18" spans="1:12">
      <c r="A97" s="66"/>
      <c r="B97" s="67"/>
      <c r="C97" s="67"/>
      <c r="D97" s="67"/>
      <c r="E97" s="67"/>
      <c r="F97" s="70" t="s">
        <v>346</v>
      </c>
      <c r="G97" s="71" t="s">
        <v>42</v>
      </c>
      <c r="H97" s="70" t="s">
        <v>347</v>
      </c>
      <c r="I97" s="70" t="s">
        <v>348</v>
      </c>
      <c r="J97" s="72" t="s">
        <v>35</v>
      </c>
      <c r="K97" s="73">
        <f t="shared" si="1"/>
        <v>0.333333333333333</v>
      </c>
      <c r="L97" s="76"/>
    </row>
    <row r="98" ht="28.8" customHeight="1" spans="1:12">
      <c r="A98" s="66"/>
      <c r="B98" s="67" t="s">
        <v>28</v>
      </c>
      <c r="C98" s="67" t="s">
        <v>349</v>
      </c>
      <c r="D98" s="67" t="s">
        <v>350</v>
      </c>
      <c r="E98" s="67" t="s">
        <v>350</v>
      </c>
      <c r="F98" s="70" t="s">
        <v>351</v>
      </c>
      <c r="G98" s="71" t="s">
        <v>32</v>
      </c>
      <c r="H98" s="70" t="s">
        <v>352</v>
      </c>
      <c r="I98" s="70" t="s">
        <v>353</v>
      </c>
      <c r="J98" s="72" t="s">
        <v>35</v>
      </c>
      <c r="K98" s="73">
        <f t="shared" si="1"/>
        <v>0.333333333333333</v>
      </c>
      <c r="L98" s="74" t="s">
        <v>36</v>
      </c>
    </row>
    <row r="99" ht="18" spans="1:12">
      <c r="A99" s="66"/>
      <c r="B99" s="67"/>
      <c r="C99" s="67"/>
      <c r="D99" s="67"/>
      <c r="E99" s="67"/>
      <c r="F99" s="70" t="s">
        <v>350</v>
      </c>
      <c r="G99" s="71" t="s">
        <v>38</v>
      </c>
      <c r="H99" s="70" t="s">
        <v>354</v>
      </c>
      <c r="I99" s="70" t="s">
        <v>355</v>
      </c>
      <c r="J99" s="72" t="s">
        <v>35</v>
      </c>
      <c r="K99" s="73">
        <f t="shared" si="1"/>
        <v>0.333333333333333</v>
      </c>
      <c r="L99" s="75"/>
    </row>
    <row r="100" ht="18" spans="1:12">
      <c r="A100" s="66"/>
      <c r="B100" s="67"/>
      <c r="C100" s="67"/>
      <c r="D100" s="67"/>
      <c r="E100" s="67"/>
      <c r="F100" s="70" t="s">
        <v>356</v>
      </c>
      <c r="G100" s="71" t="s">
        <v>42</v>
      </c>
      <c r="H100" s="70" t="s">
        <v>357</v>
      </c>
      <c r="I100" s="70" t="s">
        <v>358</v>
      </c>
      <c r="J100" s="72" t="s">
        <v>35</v>
      </c>
      <c r="K100" s="73">
        <f t="shared" si="1"/>
        <v>0.333333333333333</v>
      </c>
      <c r="L100" s="75"/>
    </row>
    <row r="101" ht="18" spans="1:12">
      <c r="A101" s="66"/>
      <c r="B101" s="67"/>
      <c r="C101" s="67"/>
      <c r="D101" s="67" t="s">
        <v>359</v>
      </c>
      <c r="E101" s="67" t="s">
        <v>359</v>
      </c>
      <c r="F101" s="70" t="s">
        <v>360</v>
      </c>
      <c r="G101" s="71" t="s">
        <v>32</v>
      </c>
      <c r="H101" s="70" t="s">
        <v>361</v>
      </c>
      <c r="I101" s="70" t="s">
        <v>362</v>
      </c>
      <c r="J101" s="72" t="s">
        <v>35</v>
      </c>
      <c r="K101" s="73">
        <f t="shared" si="1"/>
        <v>0.333333333333333</v>
      </c>
      <c r="L101" s="75"/>
    </row>
    <row r="102" ht="18" spans="1:12">
      <c r="A102" s="66"/>
      <c r="B102" s="67"/>
      <c r="C102" s="67"/>
      <c r="D102" s="67"/>
      <c r="E102" s="67"/>
      <c r="F102" s="70" t="s">
        <v>359</v>
      </c>
      <c r="G102" s="71" t="s">
        <v>38</v>
      </c>
      <c r="H102" s="70" t="s">
        <v>363</v>
      </c>
      <c r="I102" s="70" t="s">
        <v>364</v>
      </c>
      <c r="J102" s="72" t="s">
        <v>35</v>
      </c>
      <c r="K102" s="73">
        <f t="shared" si="1"/>
        <v>0.333333333333333</v>
      </c>
      <c r="L102" s="75"/>
    </row>
    <row r="103" ht="18" spans="1:12">
      <c r="A103" s="66"/>
      <c r="B103" s="67"/>
      <c r="C103" s="67"/>
      <c r="D103" s="67"/>
      <c r="E103" s="67"/>
      <c r="F103" s="70" t="s">
        <v>365</v>
      </c>
      <c r="G103" s="71" t="s">
        <v>42</v>
      </c>
      <c r="H103" s="70" t="s">
        <v>366</v>
      </c>
      <c r="I103" s="70" t="s">
        <v>367</v>
      </c>
      <c r="J103" s="72" t="s">
        <v>35</v>
      </c>
      <c r="K103" s="73">
        <f t="shared" si="1"/>
        <v>0.333333333333333</v>
      </c>
      <c r="L103" s="75"/>
    </row>
    <row r="104" ht="18" spans="1:12">
      <c r="A104" s="66"/>
      <c r="B104" s="67"/>
      <c r="C104" s="67"/>
      <c r="D104" s="67" t="s">
        <v>349</v>
      </c>
      <c r="E104" s="67" t="s">
        <v>349</v>
      </c>
      <c r="F104" s="70" t="s">
        <v>368</v>
      </c>
      <c r="G104" s="71" t="s">
        <v>32</v>
      </c>
      <c r="H104" s="70" t="s">
        <v>369</v>
      </c>
      <c r="I104" s="70" t="s">
        <v>370</v>
      </c>
      <c r="J104" s="72" t="s">
        <v>35</v>
      </c>
      <c r="K104" s="73">
        <f t="shared" si="1"/>
        <v>0.333333333333333</v>
      </c>
      <c r="L104" s="75"/>
    </row>
    <row r="105" ht="18" spans="1:12">
      <c r="A105" s="66"/>
      <c r="B105" s="67"/>
      <c r="C105" s="67"/>
      <c r="D105" s="67"/>
      <c r="E105" s="67"/>
      <c r="F105" s="70" t="s">
        <v>349</v>
      </c>
      <c r="G105" s="71" t="s">
        <v>38</v>
      </c>
      <c r="H105" s="70" t="s">
        <v>371</v>
      </c>
      <c r="I105" s="70" t="s">
        <v>372</v>
      </c>
      <c r="J105" s="72" t="s">
        <v>35</v>
      </c>
      <c r="K105" s="73">
        <f t="shared" si="1"/>
        <v>0.333333333333333</v>
      </c>
      <c r="L105" s="75"/>
    </row>
    <row r="106" ht="18" spans="1:12">
      <c r="A106" s="66"/>
      <c r="B106" s="67"/>
      <c r="C106" s="67"/>
      <c r="D106" s="67"/>
      <c r="E106" s="67"/>
      <c r="F106" s="70" t="s">
        <v>373</v>
      </c>
      <c r="G106" s="71" t="s">
        <v>42</v>
      </c>
      <c r="H106" s="70" t="s">
        <v>374</v>
      </c>
      <c r="I106" s="70" t="s">
        <v>375</v>
      </c>
      <c r="J106" s="72" t="s">
        <v>35</v>
      </c>
      <c r="K106" s="73">
        <f t="shared" si="1"/>
        <v>0.333333333333333</v>
      </c>
      <c r="L106" s="75"/>
    </row>
    <row r="107" ht="18" spans="1:12">
      <c r="A107" s="66"/>
      <c r="B107" s="67"/>
      <c r="C107" s="67"/>
      <c r="D107" s="67" t="s">
        <v>376</v>
      </c>
      <c r="E107" s="67" t="s">
        <v>376</v>
      </c>
      <c r="F107" s="70" t="s">
        <v>377</v>
      </c>
      <c r="G107" s="71" t="s">
        <v>32</v>
      </c>
      <c r="H107" s="70" t="s">
        <v>378</v>
      </c>
      <c r="I107" s="70" t="s">
        <v>379</v>
      </c>
      <c r="J107" s="72" t="s">
        <v>35</v>
      </c>
      <c r="K107" s="73">
        <f t="shared" si="1"/>
        <v>0.333333333333333</v>
      </c>
      <c r="L107" s="75"/>
    </row>
    <row r="108" ht="18" spans="1:12">
      <c r="A108" s="66"/>
      <c r="B108" s="67"/>
      <c r="C108" s="67"/>
      <c r="D108" s="67"/>
      <c r="E108" s="67"/>
      <c r="F108" s="70" t="s">
        <v>376</v>
      </c>
      <c r="G108" s="71" t="s">
        <v>38</v>
      </c>
      <c r="H108" s="70" t="s">
        <v>380</v>
      </c>
      <c r="I108" s="70" t="s">
        <v>381</v>
      </c>
      <c r="J108" s="72" t="s">
        <v>35</v>
      </c>
      <c r="K108" s="73">
        <f t="shared" ref="K108:K171" si="2">IF(J108="新增",1,IF(J108="复用",1/3,IF(J108="利旧",0)))</f>
        <v>0.333333333333333</v>
      </c>
      <c r="L108" s="75"/>
    </row>
    <row r="109" ht="18" spans="1:12">
      <c r="A109" s="66"/>
      <c r="B109" s="67"/>
      <c r="C109" s="67"/>
      <c r="D109" s="67"/>
      <c r="E109" s="67"/>
      <c r="F109" s="70" t="s">
        <v>382</v>
      </c>
      <c r="G109" s="71" t="s">
        <v>42</v>
      </c>
      <c r="H109" s="70" t="s">
        <v>383</v>
      </c>
      <c r="I109" s="70" t="s">
        <v>384</v>
      </c>
      <c r="J109" s="72" t="s">
        <v>35</v>
      </c>
      <c r="K109" s="73">
        <f t="shared" si="2"/>
        <v>0.333333333333333</v>
      </c>
      <c r="L109" s="76"/>
    </row>
    <row r="110" ht="18" spans="1:12">
      <c r="A110" s="66"/>
      <c r="B110" s="67" t="s">
        <v>28</v>
      </c>
      <c r="C110" s="67" t="s">
        <v>385</v>
      </c>
      <c r="D110" s="67" t="s">
        <v>386</v>
      </c>
      <c r="E110" s="67" t="s">
        <v>386</v>
      </c>
      <c r="F110" s="70" t="s">
        <v>387</v>
      </c>
      <c r="G110" s="71" t="s">
        <v>32</v>
      </c>
      <c r="H110" s="70" t="s">
        <v>388</v>
      </c>
      <c r="I110" s="70" t="s">
        <v>389</v>
      </c>
      <c r="J110" s="72" t="s">
        <v>35</v>
      </c>
      <c r="K110" s="73">
        <f t="shared" si="2"/>
        <v>0.333333333333333</v>
      </c>
      <c r="L110" s="74" t="s">
        <v>36</v>
      </c>
    </row>
    <row r="111" ht="18" spans="1:12">
      <c r="A111" s="66"/>
      <c r="B111" s="67"/>
      <c r="C111" s="67"/>
      <c r="D111" s="67"/>
      <c r="E111" s="67"/>
      <c r="F111" s="70" t="s">
        <v>386</v>
      </c>
      <c r="G111" s="71" t="s">
        <v>38</v>
      </c>
      <c r="H111" s="70" t="s">
        <v>390</v>
      </c>
      <c r="I111" s="70" t="s">
        <v>391</v>
      </c>
      <c r="J111" s="72" t="s">
        <v>35</v>
      </c>
      <c r="K111" s="73">
        <f t="shared" si="2"/>
        <v>0.333333333333333</v>
      </c>
      <c r="L111" s="75"/>
    </row>
    <row r="112" ht="18" spans="1:12">
      <c r="A112" s="66"/>
      <c r="B112" s="67"/>
      <c r="C112" s="67"/>
      <c r="D112" s="67"/>
      <c r="E112" s="67"/>
      <c r="F112" s="70" t="s">
        <v>392</v>
      </c>
      <c r="G112" s="71" t="s">
        <v>42</v>
      </c>
      <c r="H112" s="70" t="s">
        <v>393</v>
      </c>
      <c r="I112" s="70" t="s">
        <v>394</v>
      </c>
      <c r="J112" s="72" t="s">
        <v>35</v>
      </c>
      <c r="K112" s="73">
        <f t="shared" si="2"/>
        <v>0.333333333333333</v>
      </c>
      <c r="L112" s="75"/>
    </row>
    <row r="113" ht="18" spans="1:12">
      <c r="A113" s="66"/>
      <c r="B113" s="67"/>
      <c r="C113" s="67"/>
      <c r="D113" s="67" t="s">
        <v>395</v>
      </c>
      <c r="E113" s="67" t="s">
        <v>395</v>
      </c>
      <c r="F113" s="70" t="s">
        <v>396</v>
      </c>
      <c r="G113" s="71" t="s">
        <v>32</v>
      </c>
      <c r="H113" s="70" t="s">
        <v>397</v>
      </c>
      <c r="I113" s="70" t="s">
        <v>398</v>
      </c>
      <c r="J113" s="72" t="s">
        <v>35</v>
      </c>
      <c r="K113" s="73">
        <f t="shared" si="2"/>
        <v>0.333333333333333</v>
      </c>
      <c r="L113" s="75"/>
    </row>
    <row r="114" ht="18" spans="1:12">
      <c r="A114" s="66"/>
      <c r="B114" s="67"/>
      <c r="C114" s="67"/>
      <c r="D114" s="67"/>
      <c r="E114" s="67"/>
      <c r="F114" s="70" t="s">
        <v>395</v>
      </c>
      <c r="G114" s="71" t="s">
        <v>38</v>
      </c>
      <c r="H114" s="70" t="s">
        <v>399</v>
      </c>
      <c r="I114" s="70" t="s">
        <v>400</v>
      </c>
      <c r="J114" s="72" t="s">
        <v>35</v>
      </c>
      <c r="K114" s="73">
        <f t="shared" si="2"/>
        <v>0.333333333333333</v>
      </c>
      <c r="L114" s="75"/>
    </row>
    <row r="115" ht="18" spans="1:12">
      <c r="A115" s="66"/>
      <c r="B115" s="67"/>
      <c r="C115" s="67"/>
      <c r="D115" s="67"/>
      <c r="E115" s="67"/>
      <c r="F115" s="70" t="s">
        <v>401</v>
      </c>
      <c r="G115" s="71" t="s">
        <v>42</v>
      </c>
      <c r="H115" s="70" t="s">
        <v>402</v>
      </c>
      <c r="I115" s="70" t="s">
        <v>403</v>
      </c>
      <c r="J115" s="72" t="s">
        <v>35</v>
      </c>
      <c r="K115" s="73">
        <f t="shared" si="2"/>
        <v>0.333333333333333</v>
      </c>
      <c r="L115" s="75"/>
    </row>
    <row r="116" ht="18" spans="1:12">
      <c r="A116" s="66"/>
      <c r="B116" s="67"/>
      <c r="C116" s="67"/>
      <c r="D116" s="67" t="s">
        <v>404</v>
      </c>
      <c r="E116" s="67" t="s">
        <v>404</v>
      </c>
      <c r="F116" s="70" t="s">
        <v>405</v>
      </c>
      <c r="G116" s="71" t="s">
        <v>32</v>
      </c>
      <c r="H116" s="70" t="s">
        <v>406</v>
      </c>
      <c r="I116" s="70" t="s">
        <v>407</v>
      </c>
      <c r="J116" s="72" t="s">
        <v>35</v>
      </c>
      <c r="K116" s="73">
        <f t="shared" si="2"/>
        <v>0.333333333333333</v>
      </c>
      <c r="L116" s="75"/>
    </row>
    <row r="117" ht="18" spans="1:12">
      <c r="A117" s="66"/>
      <c r="B117" s="67"/>
      <c r="C117" s="67"/>
      <c r="D117" s="67"/>
      <c r="E117" s="67"/>
      <c r="F117" s="70" t="s">
        <v>404</v>
      </c>
      <c r="G117" s="71" t="s">
        <v>38</v>
      </c>
      <c r="H117" s="70" t="s">
        <v>408</v>
      </c>
      <c r="I117" s="70" t="s">
        <v>409</v>
      </c>
      <c r="J117" s="72" t="s">
        <v>35</v>
      </c>
      <c r="K117" s="73">
        <f t="shared" si="2"/>
        <v>0.333333333333333</v>
      </c>
      <c r="L117" s="75"/>
    </row>
    <row r="118" ht="18" spans="1:12">
      <c r="A118" s="66"/>
      <c r="B118" s="67"/>
      <c r="C118" s="67"/>
      <c r="D118" s="67"/>
      <c r="E118" s="67"/>
      <c r="F118" s="70" t="s">
        <v>410</v>
      </c>
      <c r="G118" s="71" t="s">
        <v>42</v>
      </c>
      <c r="H118" s="70" t="s">
        <v>411</v>
      </c>
      <c r="I118" s="70" t="s">
        <v>412</v>
      </c>
      <c r="J118" s="72" t="s">
        <v>35</v>
      </c>
      <c r="K118" s="73">
        <f t="shared" si="2"/>
        <v>0.333333333333333</v>
      </c>
      <c r="L118" s="76"/>
    </row>
    <row r="119" ht="28.8" customHeight="1" spans="1:12">
      <c r="A119" s="66"/>
      <c r="B119" s="67" t="s">
        <v>28</v>
      </c>
      <c r="C119" s="67" t="s">
        <v>413</v>
      </c>
      <c r="D119" s="67" t="s">
        <v>414</v>
      </c>
      <c r="E119" s="67" t="s">
        <v>414</v>
      </c>
      <c r="F119" s="70" t="s">
        <v>415</v>
      </c>
      <c r="G119" s="71" t="s">
        <v>32</v>
      </c>
      <c r="H119" s="70" t="s">
        <v>416</v>
      </c>
      <c r="I119" s="70" t="s">
        <v>417</v>
      </c>
      <c r="J119" s="72" t="s">
        <v>35</v>
      </c>
      <c r="K119" s="73">
        <f t="shared" si="2"/>
        <v>0.333333333333333</v>
      </c>
      <c r="L119" s="74" t="s">
        <v>36</v>
      </c>
    </row>
    <row r="120" ht="18" spans="1:12">
      <c r="A120" s="66"/>
      <c r="B120" s="67"/>
      <c r="C120" s="67"/>
      <c r="D120" s="67"/>
      <c r="E120" s="67"/>
      <c r="F120" s="70" t="s">
        <v>418</v>
      </c>
      <c r="G120" s="71" t="s">
        <v>38</v>
      </c>
      <c r="H120" s="70" t="s">
        <v>419</v>
      </c>
      <c r="I120" s="70" t="s">
        <v>420</v>
      </c>
      <c r="J120" s="72" t="s">
        <v>35</v>
      </c>
      <c r="K120" s="73">
        <f t="shared" si="2"/>
        <v>0.333333333333333</v>
      </c>
      <c r="L120" s="75"/>
    </row>
    <row r="121" ht="18" spans="1:12">
      <c r="A121" s="66"/>
      <c r="B121" s="67"/>
      <c r="C121" s="67"/>
      <c r="D121" s="67"/>
      <c r="E121" s="67"/>
      <c r="F121" s="70" t="s">
        <v>421</v>
      </c>
      <c r="G121" s="71" t="s">
        <v>42</v>
      </c>
      <c r="H121" s="70" t="s">
        <v>422</v>
      </c>
      <c r="I121" s="70" t="s">
        <v>423</v>
      </c>
      <c r="J121" s="72" t="s">
        <v>35</v>
      </c>
      <c r="K121" s="73">
        <f t="shared" si="2"/>
        <v>0.333333333333333</v>
      </c>
      <c r="L121" s="75"/>
    </row>
    <row r="122" ht="18" spans="1:12">
      <c r="A122" s="66"/>
      <c r="B122" s="67"/>
      <c r="C122" s="67"/>
      <c r="D122" s="67" t="s">
        <v>424</v>
      </c>
      <c r="E122" s="67" t="s">
        <v>424</v>
      </c>
      <c r="F122" s="70" t="s">
        <v>425</v>
      </c>
      <c r="G122" s="71" t="s">
        <v>32</v>
      </c>
      <c r="H122" s="70" t="s">
        <v>426</v>
      </c>
      <c r="I122" s="70" t="s">
        <v>427</v>
      </c>
      <c r="J122" s="72" t="s">
        <v>35</v>
      </c>
      <c r="K122" s="73">
        <f t="shared" si="2"/>
        <v>0.333333333333333</v>
      </c>
      <c r="L122" s="75"/>
    </row>
    <row r="123" ht="18" spans="1:12">
      <c r="A123" s="66"/>
      <c r="B123" s="67"/>
      <c r="C123" s="67"/>
      <c r="D123" s="67"/>
      <c r="E123" s="67"/>
      <c r="F123" s="70" t="s">
        <v>428</v>
      </c>
      <c r="G123" s="71" t="s">
        <v>38</v>
      </c>
      <c r="H123" s="70" t="s">
        <v>429</v>
      </c>
      <c r="I123" s="70" t="s">
        <v>430</v>
      </c>
      <c r="J123" s="72" t="s">
        <v>35</v>
      </c>
      <c r="K123" s="73">
        <f t="shared" si="2"/>
        <v>0.333333333333333</v>
      </c>
      <c r="L123" s="75"/>
    </row>
    <row r="124" ht="18" spans="1:12">
      <c r="A124" s="66"/>
      <c r="B124" s="67"/>
      <c r="C124" s="67"/>
      <c r="D124" s="67"/>
      <c r="E124" s="67"/>
      <c r="F124" s="70" t="s">
        <v>431</v>
      </c>
      <c r="G124" s="71" t="s">
        <v>42</v>
      </c>
      <c r="H124" s="70" t="s">
        <v>432</v>
      </c>
      <c r="I124" s="70" t="s">
        <v>433</v>
      </c>
      <c r="J124" s="72" t="s">
        <v>35</v>
      </c>
      <c r="K124" s="73">
        <f t="shared" si="2"/>
        <v>0.333333333333333</v>
      </c>
      <c r="L124" s="75"/>
    </row>
    <row r="125" ht="18" spans="1:12">
      <c r="A125" s="66"/>
      <c r="B125" s="67"/>
      <c r="C125" s="67"/>
      <c r="D125" s="67" t="s">
        <v>434</v>
      </c>
      <c r="E125" s="67" t="s">
        <v>434</v>
      </c>
      <c r="F125" s="70" t="s">
        <v>435</v>
      </c>
      <c r="G125" s="71" t="s">
        <v>32</v>
      </c>
      <c r="H125" s="70" t="s">
        <v>436</v>
      </c>
      <c r="I125" s="70" t="s">
        <v>437</v>
      </c>
      <c r="J125" s="72" t="s">
        <v>35</v>
      </c>
      <c r="K125" s="73">
        <f t="shared" si="2"/>
        <v>0.333333333333333</v>
      </c>
      <c r="L125" s="75"/>
    </row>
    <row r="126" ht="18" spans="1:12">
      <c r="A126" s="66"/>
      <c r="B126" s="67"/>
      <c r="C126" s="67"/>
      <c r="D126" s="67"/>
      <c r="E126" s="67"/>
      <c r="F126" s="70" t="s">
        <v>438</v>
      </c>
      <c r="G126" s="71" t="s">
        <v>38</v>
      </c>
      <c r="H126" s="70" t="s">
        <v>439</v>
      </c>
      <c r="I126" s="70" t="s">
        <v>440</v>
      </c>
      <c r="J126" s="72" t="s">
        <v>35</v>
      </c>
      <c r="K126" s="73">
        <f t="shared" si="2"/>
        <v>0.333333333333333</v>
      </c>
      <c r="L126" s="75"/>
    </row>
    <row r="127" ht="18" spans="1:12">
      <c r="A127" s="66"/>
      <c r="B127" s="67"/>
      <c r="C127" s="67"/>
      <c r="D127" s="67"/>
      <c r="E127" s="67"/>
      <c r="F127" s="70" t="s">
        <v>441</v>
      </c>
      <c r="G127" s="71" t="s">
        <v>42</v>
      </c>
      <c r="H127" s="70" t="s">
        <v>442</v>
      </c>
      <c r="I127" s="70" t="s">
        <v>443</v>
      </c>
      <c r="J127" s="72" t="s">
        <v>35</v>
      </c>
      <c r="K127" s="73">
        <f t="shared" si="2"/>
        <v>0.333333333333333</v>
      </c>
      <c r="L127" s="75"/>
    </row>
    <row r="128" ht="18" spans="1:12">
      <c r="A128" s="66"/>
      <c r="B128" s="67"/>
      <c r="C128" s="67"/>
      <c r="D128" s="67" t="s">
        <v>444</v>
      </c>
      <c r="E128" s="67" t="s">
        <v>444</v>
      </c>
      <c r="F128" s="70" t="s">
        <v>445</v>
      </c>
      <c r="G128" s="71" t="s">
        <v>32</v>
      </c>
      <c r="H128" s="70" t="s">
        <v>446</v>
      </c>
      <c r="I128" s="70" t="s">
        <v>447</v>
      </c>
      <c r="J128" s="72" t="s">
        <v>35</v>
      </c>
      <c r="K128" s="73">
        <f t="shared" si="2"/>
        <v>0.333333333333333</v>
      </c>
      <c r="L128" s="75"/>
    </row>
    <row r="129" ht="18" spans="1:12">
      <c r="A129" s="66"/>
      <c r="B129" s="67"/>
      <c r="C129" s="67"/>
      <c r="D129" s="67"/>
      <c r="E129" s="67"/>
      <c r="F129" s="70" t="s">
        <v>448</v>
      </c>
      <c r="G129" s="71" t="s">
        <v>38</v>
      </c>
      <c r="H129" s="70" t="s">
        <v>449</v>
      </c>
      <c r="I129" s="70" t="s">
        <v>450</v>
      </c>
      <c r="J129" s="72" t="s">
        <v>35</v>
      </c>
      <c r="K129" s="73">
        <f t="shared" si="2"/>
        <v>0.333333333333333</v>
      </c>
      <c r="L129" s="75"/>
    </row>
    <row r="130" ht="18" spans="1:12">
      <c r="A130" s="66"/>
      <c r="B130" s="67"/>
      <c r="C130" s="67"/>
      <c r="D130" s="67"/>
      <c r="E130" s="67"/>
      <c r="F130" s="70" t="s">
        <v>451</v>
      </c>
      <c r="G130" s="71" t="s">
        <v>42</v>
      </c>
      <c r="H130" s="70" t="s">
        <v>452</v>
      </c>
      <c r="I130" s="70" t="s">
        <v>453</v>
      </c>
      <c r="J130" s="72" t="s">
        <v>35</v>
      </c>
      <c r="K130" s="73">
        <f t="shared" si="2"/>
        <v>0.333333333333333</v>
      </c>
      <c r="L130" s="76"/>
    </row>
    <row r="131" ht="18" spans="1:12">
      <c r="A131" s="66"/>
      <c r="B131" s="67" t="s">
        <v>28</v>
      </c>
      <c r="C131" s="67" t="s">
        <v>454</v>
      </c>
      <c r="D131" s="67" t="s">
        <v>455</v>
      </c>
      <c r="E131" s="67" t="s">
        <v>455</v>
      </c>
      <c r="F131" s="70" t="s">
        <v>456</v>
      </c>
      <c r="G131" s="71" t="s">
        <v>32</v>
      </c>
      <c r="H131" s="70" t="s">
        <v>457</v>
      </c>
      <c r="I131" s="70" t="s">
        <v>458</v>
      </c>
      <c r="J131" s="72" t="s">
        <v>35</v>
      </c>
      <c r="K131" s="73">
        <f t="shared" si="2"/>
        <v>0.333333333333333</v>
      </c>
      <c r="L131" s="74" t="s">
        <v>36</v>
      </c>
    </row>
    <row r="132" ht="18" spans="1:12">
      <c r="A132" s="66"/>
      <c r="B132" s="67"/>
      <c r="C132" s="67"/>
      <c r="D132" s="67"/>
      <c r="E132" s="67"/>
      <c r="F132" s="70" t="s">
        <v>459</v>
      </c>
      <c r="G132" s="71" t="s">
        <v>38</v>
      </c>
      <c r="H132" s="70" t="s">
        <v>460</v>
      </c>
      <c r="I132" s="70" t="s">
        <v>461</v>
      </c>
      <c r="J132" s="72" t="s">
        <v>35</v>
      </c>
      <c r="K132" s="73">
        <f t="shared" si="2"/>
        <v>0.333333333333333</v>
      </c>
      <c r="L132" s="75"/>
    </row>
    <row r="133" ht="18" spans="1:12">
      <c r="A133" s="66"/>
      <c r="B133" s="67"/>
      <c r="C133" s="67"/>
      <c r="D133" s="67"/>
      <c r="E133" s="67"/>
      <c r="F133" s="70" t="s">
        <v>462</v>
      </c>
      <c r="G133" s="71" t="s">
        <v>42</v>
      </c>
      <c r="H133" s="70" t="s">
        <v>463</v>
      </c>
      <c r="I133" s="70" t="s">
        <v>464</v>
      </c>
      <c r="J133" s="72" t="s">
        <v>35</v>
      </c>
      <c r="K133" s="73">
        <f t="shared" si="2"/>
        <v>0.333333333333333</v>
      </c>
      <c r="L133" s="75"/>
    </row>
    <row r="134" ht="18" spans="1:12">
      <c r="A134" s="66"/>
      <c r="B134" s="67"/>
      <c r="C134" s="67"/>
      <c r="D134" s="67" t="s">
        <v>465</v>
      </c>
      <c r="E134" s="67" t="s">
        <v>465</v>
      </c>
      <c r="F134" s="70" t="s">
        <v>466</v>
      </c>
      <c r="G134" s="71" t="s">
        <v>32</v>
      </c>
      <c r="H134" s="70" t="s">
        <v>467</v>
      </c>
      <c r="I134" s="70" t="s">
        <v>468</v>
      </c>
      <c r="J134" s="72" t="s">
        <v>35</v>
      </c>
      <c r="K134" s="73">
        <f t="shared" si="2"/>
        <v>0.333333333333333</v>
      </c>
      <c r="L134" s="75"/>
    </row>
    <row r="135" ht="18" spans="1:12">
      <c r="A135" s="66"/>
      <c r="B135" s="67"/>
      <c r="C135" s="67"/>
      <c r="D135" s="67"/>
      <c r="E135" s="67"/>
      <c r="F135" s="70" t="s">
        <v>469</v>
      </c>
      <c r="G135" s="71" t="s">
        <v>38</v>
      </c>
      <c r="H135" s="70" t="s">
        <v>470</v>
      </c>
      <c r="I135" s="70" t="s">
        <v>471</v>
      </c>
      <c r="J135" s="72" t="s">
        <v>35</v>
      </c>
      <c r="K135" s="73">
        <f t="shared" si="2"/>
        <v>0.333333333333333</v>
      </c>
      <c r="L135" s="75"/>
    </row>
    <row r="136" ht="18" spans="1:12">
      <c r="A136" s="66"/>
      <c r="B136" s="67"/>
      <c r="C136" s="67"/>
      <c r="D136" s="67"/>
      <c r="E136" s="67"/>
      <c r="F136" s="70" t="s">
        <v>472</v>
      </c>
      <c r="G136" s="71" t="s">
        <v>42</v>
      </c>
      <c r="H136" s="70" t="s">
        <v>473</v>
      </c>
      <c r="I136" s="70" t="s">
        <v>474</v>
      </c>
      <c r="J136" s="72" t="s">
        <v>35</v>
      </c>
      <c r="K136" s="73">
        <f t="shared" si="2"/>
        <v>0.333333333333333</v>
      </c>
      <c r="L136" s="75"/>
    </row>
    <row r="137" ht="18" spans="1:12">
      <c r="A137" s="66"/>
      <c r="B137" s="67"/>
      <c r="C137" s="67"/>
      <c r="D137" s="67" t="s">
        <v>475</v>
      </c>
      <c r="E137" s="67" t="s">
        <v>475</v>
      </c>
      <c r="F137" s="70" t="s">
        <v>476</v>
      </c>
      <c r="G137" s="71" t="s">
        <v>32</v>
      </c>
      <c r="H137" s="70" t="s">
        <v>477</v>
      </c>
      <c r="I137" s="70" t="s">
        <v>478</v>
      </c>
      <c r="J137" s="72" t="s">
        <v>35</v>
      </c>
      <c r="K137" s="73">
        <f t="shared" si="2"/>
        <v>0.333333333333333</v>
      </c>
      <c r="L137" s="75"/>
    </row>
    <row r="138" ht="18" spans="1:12">
      <c r="A138" s="66"/>
      <c r="B138" s="67"/>
      <c r="C138" s="67"/>
      <c r="D138" s="67"/>
      <c r="E138" s="67"/>
      <c r="F138" s="70" t="s">
        <v>479</v>
      </c>
      <c r="G138" s="71" t="s">
        <v>38</v>
      </c>
      <c r="H138" s="70" t="s">
        <v>480</v>
      </c>
      <c r="I138" s="70" t="s">
        <v>481</v>
      </c>
      <c r="J138" s="72" t="s">
        <v>35</v>
      </c>
      <c r="K138" s="73">
        <f t="shared" si="2"/>
        <v>0.333333333333333</v>
      </c>
      <c r="L138" s="75"/>
    </row>
    <row r="139" ht="18" spans="1:12">
      <c r="A139" s="66"/>
      <c r="B139" s="67"/>
      <c r="C139" s="67"/>
      <c r="D139" s="67"/>
      <c r="E139" s="67"/>
      <c r="F139" s="70" t="s">
        <v>482</v>
      </c>
      <c r="G139" s="71" t="s">
        <v>42</v>
      </c>
      <c r="H139" s="70" t="s">
        <v>483</v>
      </c>
      <c r="I139" s="70" t="s">
        <v>484</v>
      </c>
      <c r="J139" s="72" t="s">
        <v>35</v>
      </c>
      <c r="K139" s="73">
        <f t="shared" si="2"/>
        <v>0.333333333333333</v>
      </c>
      <c r="L139" s="75"/>
    </row>
    <row r="140" ht="18" spans="1:12">
      <c r="A140" s="66"/>
      <c r="B140" s="67"/>
      <c r="C140" s="67"/>
      <c r="D140" s="67" t="s">
        <v>485</v>
      </c>
      <c r="E140" s="67" t="s">
        <v>485</v>
      </c>
      <c r="F140" s="70" t="s">
        <v>486</v>
      </c>
      <c r="G140" s="71" t="s">
        <v>32</v>
      </c>
      <c r="H140" s="70" t="s">
        <v>487</v>
      </c>
      <c r="I140" s="70" t="s">
        <v>488</v>
      </c>
      <c r="J140" s="72" t="s">
        <v>35</v>
      </c>
      <c r="K140" s="73">
        <f t="shared" si="2"/>
        <v>0.333333333333333</v>
      </c>
      <c r="L140" s="75"/>
    </row>
    <row r="141" ht="18" spans="1:12">
      <c r="A141" s="66"/>
      <c r="B141" s="67"/>
      <c r="C141" s="67"/>
      <c r="D141" s="67"/>
      <c r="E141" s="67"/>
      <c r="F141" s="70" t="s">
        <v>489</v>
      </c>
      <c r="G141" s="71" t="s">
        <v>38</v>
      </c>
      <c r="H141" s="70" t="s">
        <v>490</v>
      </c>
      <c r="I141" s="70" t="s">
        <v>491</v>
      </c>
      <c r="J141" s="72" t="s">
        <v>35</v>
      </c>
      <c r="K141" s="73">
        <f t="shared" si="2"/>
        <v>0.333333333333333</v>
      </c>
      <c r="L141" s="75"/>
    </row>
    <row r="142" ht="18" spans="1:12">
      <c r="A142" s="66"/>
      <c r="B142" s="67"/>
      <c r="C142" s="67"/>
      <c r="D142" s="67"/>
      <c r="E142" s="67"/>
      <c r="F142" s="70" t="s">
        <v>492</v>
      </c>
      <c r="G142" s="71" t="s">
        <v>42</v>
      </c>
      <c r="H142" s="70" t="s">
        <v>493</v>
      </c>
      <c r="I142" s="70" t="s">
        <v>494</v>
      </c>
      <c r="J142" s="72" t="s">
        <v>35</v>
      </c>
      <c r="K142" s="73">
        <f t="shared" si="2"/>
        <v>0.333333333333333</v>
      </c>
      <c r="L142" s="76"/>
    </row>
    <row r="143" ht="18" spans="1:12">
      <c r="A143" s="66"/>
      <c r="B143" s="67" t="s">
        <v>28</v>
      </c>
      <c r="C143" s="67" t="s">
        <v>495</v>
      </c>
      <c r="D143" s="67" t="s">
        <v>496</v>
      </c>
      <c r="E143" s="67" t="s">
        <v>496</v>
      </c>
      <c r="F143" s="70" t="s">
        <v>497</v>
      </c>
      <c r="G143" s="71" t="s">
        <v>32</v>
      </c>
      <c r="H143" s="70" t="s">
        <v>498</v>
      </c>
      <c r="I143" s="70" t="s">
        <v>499</v>
      </c>
      <c r="J143" s="72" t="s">
        <v>35</v>
      </c>
      <c r="K143" s="73">
        <f t="shared" si="2"/>
        <v>0.333333333333333</v>
      </c>
      <c r="L143" s="74" t="s">
        <v>36</v>
      </c>
    </row>
    <row r="144" ht="18" spans="1:12">
      <c r="A144" s="66"/>
      <c r="B144" s="67"/>
      <c r="C144" s="67"/>
      <c r="D144" s="67"/>
      <c r="E144" s="67"/>
      <c r="F144" s="70" t="s">
        <v>500</v>
      </c>
      <c r="G144" s="71" t="s">
        <v>38</v>
      </c>
      <c r="H144" s="70" t="s">
        <v>501</v>
      </c>
      <c r="I144" s="70" t="s">
        <v>502</v>
      </c>
      <c r="J144" s="72" t="s">
        <v>35</v>
      </c>
      <c r="K144" s="73">
        <f t="shared" si="2"/>
        <v>0.333333333333333</v>
      </c>
      <c r="L144" s="75"/>
    </row>
    <row r="145" ht="18" spans="1:12">
      <c r="A145" s="66"/>
      <c r="B145" s="67"/>
      <c r="C145" s="67"/>
      <c r="D145" s="67"/>
      <c r="E145" s="67"/>
      <c r="F145" s="70" t="s">
        <v>503</v>
      </c>
      <c r="G145" s="71" t="s">
        <v>42</v>
      </c>
      <c r="H145" s="70" t="s">
        <v>504</v>
      </c>
      <c r="I145" s="70" t="s">
        <v>505</v>
      </c>
      <c r="J145" s="72" t="s">
        <v>35</v>
      </c>
      <c r="K145" s="73">
        <f t="shared" si="2"/>
        <v>0.333333333333333</v>
      </c>
      <c r="L145" s="75"/>
    </row>
    <row r="146" ht="18" spans="1:12">
      <c r="A146" s="66"/>
      <c r="B146" s="67"/>
      <c r="C146" s="67"/>
      <c r="D146" s="67" t="s">
        <v>506</v>
      </c>
      <c r="E146" s="67" t="s">
        <v>506</v>
      </c>
      <c r="F146" s="70" t="s">
        <v>507</v>
      </c>
      <c r="G146" s="71" t="s">
        <v>32</v>
      </c>
      <c r="H146" s="70" t="s">
        <v>508</v>
      </c>
      <c r="I146" s="70" t="s">
        <v>509</v>
      </c>
      <c r="J146" s="72" t="s">
        <v>35</v>
      </c>
      <c r="K146" s="73">
        <f t="shared" si="2"/>
        <v>0.333333333333333</v>
      </c>
      <c r="L146" s="75"/>
    </row>
    <row r="147" ht="18" spans="1:12">
      <c r="A147" s="66"/>
      <c r="B147" s="67"/>
      <c r="C147" s="67"/>
      <c r="D147" s="67"/>
      <c r="E147" s="67"/>
      <c r="F147" s="70" t="s">
        <v>510</v>
      </c>
      <c r="G147" s="71" t="s">
        <v>38</v>
      </c>
      <c r="H147" s="70" t="s">
        <v>511</v>
      </c>
      <c r="I147" s="70" t="s">
        <v>512</v>
      </c>
      <c r="J147" s="72" t="s">
        <v>35</v>
      </c>
      <c r="K147" s="73">
        <f t="shared" si="2"/>
        <v>0.333333333333333</v>
      </c>
      <c r="L147" s="75"/>
    </row>
    <row r="148" ht="18" spans="1:12">
      <c r="A148" s="66"/>
      <c r="B148" s="67"/>
      <c r="C148" s="67"/>
      <c r="D148" s="67"/>
      <c r="E148" s="67"/>
      <c r="F148" s="70" t="s">
        <v>513</v>
      </c>
      <c r="G148" s="71" t="s">
        <v>42</v>
      </c>
      <c r="H148" s="70" t="s">
        <v>514</v>
      </c>
      <c r="I148" s="70" t="s">
        <v>515</v>
      </c>
      <c r="J148" s="72" t="s">
        <v>35</v>
      </c>
      <c r="K148" s="73">
        <f t="shared" si="2"/>
        <v>0.333333333333333</v>
      </c>
      <c r="L148" s="75"/>
    </row>
    <row r="149" ht="18" spans="1:12">
      <c r="A149" s="66"/>
      <c r="B149" s="67"/>
      <c r="C149" s="67"/>
      <c r="D149" s="67" t="s">
        <v>516</v>
      </c>
      <c r="E149" s="67" t="s">
        <v>516</v>
      </c>
      <c r="F149" s="70" t="s">
        <v>517</v>
      </c>
      <c r="G149" s="71" t="s">
        <v>32</v>
      </c>
      <c r="H149" s="70" t="s">
        <v>518</v>
      </c>
      <c r="I149" s="70" t="s">
        <v>519</v>
      </c>
      <c r="J149" s="72" t="s">
        <v>35</v>
      </c>
      <c r="K149" s="73">
        <f t="shared" si="2"/>
        <v>0.333333333333333</v>
      </c>
      <c r="L149" s="75"/>
    </row>
    <row r="150" ht="18" spans="1:12">
      <c r="A150" s="66"/>
      <c r="B150" s="67"/>
      <c r="C150" s="67"/>
      <c r="D150" s="67"/>
      <c r="E150" s="67"/>
      <c r="F150" s="70" t="s">
        <v>520</v>
      </c>
      <c r="G150" s="71" t="s">
        <v>38</v>
      </c>
      <c r="H150" s="70" t="s">
        <v>521</v>
      </c>
      <c r="I150" s="70" t="s">
        <v>522</v>
      </c>
      <c r="J150" s="72" t="s">
        <v>35</v>
      </c>
      <c r="K150" s="73">
        <f t="shared" si="2"/>
        <v>0.333333333333333</v>
      </c>
      <c r="L150" s="75"/>
    </row>
    <row r="151" ht="18" spans="1:12">
      <c r="A151" s="66"/>
      <c r="B151" s="67"/>
      <c r="C151" s="67"/>
      <c r="D151" s="67"/>
      <c r="E151" s="67"/>
      <c r="F151" s="70" t="s">
        <v>523</v>
      </c>
      <c r="G151" s="71" t="s">
        <v>42</v>
      </c>
      <c r="H151" s="70" t="s">
        <v>524</v>
      </c>
      <c r="I151" s="70" t="s">
        <v>525</v>
      </c>
      <c r="J151" s="72" t="s">
        <v>35</v>
      </c>
      <c r="K151" s="73">
        <f t="shared" si="2"/>
        <v>0.333333333333333</v>
      </c>
      <c r="L151" s="75"/>
    </row>
    <row r="152" ht="18" spans="1:12">
      <c r="A152" s="66"/>
      <c r="B152" s="67"/>
      <c r="C152" s="67"/>
      <c r="D152" s="67" t="s">
        <v>526</v>
      </c>
      <c r="E152" s="67" t="s">
        <v>526</v>
      </c>
      <c r="F152" s="70" t="s">
        <v>527</v>
      </c>
      <c r="G152" s="71" t="s">
        <v>32</v>
      </c>
      <c r="H152" s="70" t="s">
        <v>528</v>
      </c>
      <c r="I152" s="70" t="s">
        <v>529</v>
      </c>
      <c r="J152" s="72" t="s">
        <v>35</v>
      </c>
      <c r="K152" s="73">
        <f t="shared" si="2"/>
        <v>0.333333333333333</v>
      </c>
      <c r="L152" s="75"/>
    </row>
    <row r="153" ht="18" spans="1:12">
      <c r="A153" s="66"/>
      <c r="B153" s="67"/>
      <c r="C153" s="67"/>
      <c r="D153" s="67"/>
      <c r="E153" s="67"/>
      <c r="F153" s="70" t="s">
        <v>530</v>
      </c>
      <c r="G153" s="71" t="s">
        <v>38</v>
      </c>
      <c r="H153" s="70" t="s">
        <v>531</v>
      </c>
      <c r="I153" s="70" t="s">
        <v>532</v>
      </c>
      <c r="J153" s="72" t="s">
        <v>35</v>
      </c>
      <c r="K153" s="73">
        <f t="shared" si="2"/>
        <v>0.333333333333333</v>
      </c>
      <c r="L153" s="75"/>
    </row>
    <row r="154" ht="18" spans="1:12">
      <c r="A154" s="66"/>
      <c r="B154" s="67"/>
      <c r="C154" s="67"/>
      <c r="D154" s="67"/>
      <c r="E154" s="67"/>
      <c r="F154" s="70" t="s">
        <v>533</v>
      </c>
      <c r="G154" s="71" t="s">
        <v>42</v>
      </c>
      <c r="H154" s="70" t="s">
        <v>534</v>
      </c>
      <c r="I154" s="70" t="s">
        <v>535</v>
      </c>
      <c r="J154" s="72" t="s">
        <v>35</v>
      </c>
      <c r="K154" s="73">
        <f t="shared" si="2"/>
        <v>0.333333333333333</v>
      </c>
      <c r="L154" s="76"/>
    </row>
    <row r="155" ht="28.8" customHeight="1" spans="1:12">
      <c r="A155" s="66"/>
      <c r="B155" s="67" t="s">
        <v>28</v>
      </c>
      <c r="C155" s="67" t="s">
        <v>536</v>
      </c>
      <c r="D155" s="67" t="s">
        <v>537</v>
      </c>
      <c r="E155" s="67" t="s">
        <v>537</v>
      </c>
      <c r="F155" s="70" t="s">
        <v>538</v>
      </c>
      <c r="G155" s="71" t="s">
        <v>32</v>
      </c>
      <c r="H155" s="70" t="s">
        <v>539</v>
      </c>
      <c r="I155" s="70" t="s">
        <v>540</v>
      </c>
      <c r="J155" s="72" t="s">
        <v>35</v>
      </c>
      <c r="K155" s="73">
        <f t="shared" si="2"/>
        <v>0.333333333333333</v>
      </c>
      <c r="L155" s="74" t="s">
        <v>36</v>
      </c>
    </row>
    <row r="156" ht="18" spans="1:12">
      <c r="A156" s="66"/>
      <c r="B156" s="67"/>
      <c r="C156" s="67"/>
      <c r="D156" s="67"/>
      <c r="E156" s="67"/>
      <c r="F156" s="70" t="s">
        <v>541</v>
      </c>
      <c r="G156" s="71" t="s">
        <v>38</v>
      </c>
      <c r="H156" s="70" t="s">
        <v>542</v>
      </c>
      <c r="I156" s="70" t="s">
        <v>543</v>
      </c>
      <c r="J156" s="72" t="s">
        <v>35</v>
      </c>
      <c r="K156" s="73">
        <f t="shared" si="2"/>
        <v>0.333333333333333</v>
      </c>
      <c r="L156" s="75"/>
    </row>
    <row r="157" ht="18" spans="1:12">
      <c r="A157" s="66"/>
      <c r="B157" s="67"/>
      <c r="C157" s="67"/>
      <c r="D157" s="67"/>
      <c r="E157" s="67"/>
      <c r="F157" s="70" t="s">
        <v>544</v>
      </c>
      <c r="G157" s="71" t="s">
        <v>42</v>
      </c>
      <c r="H157" s="70" t="s">
        <v>545</v>
      </c>
      <c r="I157" s="70" t="s">
        <v>546</v>
      </c>
      <c r="J157" s="72" t="s">
        <v>35</v>
      </c>
      <c r="K157" s="73">
        <f t="shared" si="2"/>
        <v>0.333333333333333</v>
      </c>
      <c r="L157" s="75"/>
    </row>
    <row r="158" ht="18" spans="1:12">
      <c r="A158" s="66"/>
      <c r="B158" s="67"/>
      <c r="C158" s="67"/>
      <c r="D158" s="67" t="s">
        <v>547</v>
      </c>
      <c r="E158" s="67" t="s">
        <v>547</v>
      </c>
      <c r="F158" s="70" t="s">
        <v>548</v>
      </c>
      <c r="G158" s="71" t="s">
        <v>32</v>
      </c>
      <c r="H158" s="70" t="s">
        <v>549</v>
      </c>
      <c r="I158" s="70" t="s">
        <v>550</v>
      </c>
      <c r="J158" s="72" t="s">
        <v>35</v>
      </c>
      <c r="K158" s="73">
        <f t="shared" si="2"/>
        <v>0.333333333333333</v>
      </c>
      <c r="L158" s="75"/>
    </row>
    <row r="159" ht="18" spans="1:12">
      <c r="A159" s="66"/>
      <c r="B159" s="67"/>
      <c r="C159" s="67"/>
      <c r="D159" s="67"/>
      <c r="E159" s="67"/>
      <c r="F159" s="70" t="s">
        <v>551</v>
      </c>
      <c r="G159" s="71" t="s">
        <v>38</v>
      </c>
      <c r="H159" s="70" t="s">
        <v>552</v>
      </c>
      <c r="I159" s="70" t="s">
        <v>553</v>
      </c>
      <c r="J159" s="72" t="s">
        <v>35</v>
      </c>
      <c r="K159" s="73">
        <f t="shared" si="2"/>
        <v>0.333333333333333</v>
      </c>
      <c r="L159" s="75"/>
    </row>
    <row r="160" ht="18" spans="1:12">
      <c r="A160" s="66"/>
      <c r="B160" s="67"/>
      <c r="C160" s="67"/>
      <c r="D160" s="67"/>
      <c r="E160" s="67"/>
      <c r="F160" s="70" t="s">
        <v>554</v>
      </c>
      <c r="G160" s="71" t="s">
        <v>42</v>
      </c>
      <c r="H160" s="70" t="s">
        <v>555</v>
      </c>
      <c r="I160" s="70" t="s">
        <v>556</v>
      </c>
      <c r="J160" s="72" t="s">
        <v>35</v>
      </c>
      <c r="K160" s="73">
        <f t="shared" si="2"/>
        <v>0.333333333333333</v>
      </c>
      <c r="L160" s="75"/>
    </row>
    <row r="161" ht="18" spans="1:12">
      <c r="A161" s="66"/>
      <c r="B161" s="67"/>
      <c r="C161" s="67"/>
      <c r="D161" s="67" t="s">
        <v>557</v>
      </c>
      <c r="E161" s="67" t="s">
        <v>557</v>
      </c>
      <c r="F161" s="70" t="s">
        <v>558</v>
      </c>
      <c r="G161" s="71" t="s">
        <v>32</v>
      </c>
      <c r="H161" s="70" t="s">
        <v>559</v>
      </c>
      <c r="I161" s="70" t="s">
        <v>560</v>
      </c>
      <c r="J161" s="72" t="s">
        <v>35</v>
      </c>
      <c r="K161" s="73">
        <f t="shared" si="2"/>
        <v>0.333333333333333</v>
      </c>
      <c r="L161" s="75"/>
    </row>
    <row r="162" ht="18" spans="1:12">
      <c r="A162" s="66"/>
      <c r="B162" s="67"/>
      <c r="C162" s="67"/>
      <c r="D162" s="67"/>
      <c r="E162" s="67"/>
      <c r="F162" s="70" t="s">
        <v>561</v>
      </c>
      <c r="G162" s="71" t="s">
        <v>38</v>
      </c>
      <c r="H162" s="70" t="s">
        <v>562</v>
      </c>
      <c r="I162" s="70" t="s">
        <v>563</v>
      </c>
      <c r="J162" s="72" t="s">
        <v>35</v>
      </c>
      <c r="K162" s="73">
        <f t="shared" si="2"/>
        <v>0.333333333333333</v>
      </c>
      <c r="L162" s="75"/>
    </row>
    <row r="163" ht="18" spans="1:12">
      <c r="A163" s="66"/>
      <c r="B163" s="67"/>
      <c r="C163" s="67"/>
      <c r="D163" s="67"/>
      <c r="E163" s="67"/>
      <c r="F163" s="70" t="s">
        <v>564</v>
      </c>
      <c r="G163" s="71" t="s">
        <v>42</v>
      </c>
      <c r="H163" s="70" t="s">
        <v>565</v>
      </c>
      <c r="I163" s="70" t="s">
        <v>566</v>
      </c>
      <c r="J163" s="72" t="s">
        <v>35</v>
      </c>
      <c r="K163" s="73">
        <f t="shared" si="2"/>
        <v>0.333333333333333</v>
      </c>
      <c r="L163" s="75"/>
    </row>
    <row r="164" ht="18" spans="1:12">
      <c r="A164" s="66"/>
      <c r="B164" s="67"/>
      <c r="C164" s="67"/>
      <c r="D164" s="67" t="s">
        <v>567</v>
      </c>
      <c r="E164" s="67" t="s">
        <v>567</v>
      </c>
      <c r="F164" s="70" t="s">
        <v>568</v>
      </c>
      <c r="G164" s="71" t="s">
        <v>32</v>
      </c>
      <c r="H164" s="70" t="s">
        <v>569</v>
      </c>
      <c r="I164" s="70" t="s">
        <v>570</v>
      </c>
      <c r="J164" s="72" t="s">
        <v>35</v>
      </c>
      <c r="K164" s="73">
        <f t="shared" si="2"/>
        <v>0.333333333333333</v>
      </c>
      <c r="L164" s="75"/>
    </row>
    <row r="165" ht="18" spans="1:12">
      <c r="A165" s="66"/>
      <c r="B165" s="67"/>
      <c r="C165" s="67"/>
      <c r="D165" s="67"/>
      <c r="E165" s="67"/>
      <c r="F165" s="70" t="s">
        <v>571</v>
      </c>
      <c r="G165" s="71" t="s">
        <v>38</v>
      </c>
      <c r="H165" s="70" t="s">
        <v>572</v>
      </c>
      <c r="I165" s="70" t="s">
        <v>573</v>
      </c>
      <c r="J165" s="72" t="s">
        <v>35</v>
      </c>
      <c r="K165" s="73">
        <f t="shared" si="2"/>
        <v>0.333333333333333</v>
      </c>
      <c r="L165" s="75"/>
    </row>
    <row r="166" ht="18" spans="1:12">
      <c r="A166" s="66"/>
      <c r="B166" s="67"/>
      <c r="C166" s="67"/>
      <c r="D166" s="67"/>
      <c r="E166" s="67"/>
      <c r="F166" s="70" t="s">
        <v>574</v>
      </c>
      <c r="G166" s="71" t="s">
        <v>42</v>
      </c>
      <c r="H166" s="70" t="s">
        <v>575</v>
      </c>
      <c r="I166" s="70" t="s">
        <v>576</v>
      </c>
      <c r="J166" s="72" t="s">
        <v>35</v>
      </c>
      <c r="K166" s="73">
        <f t="shared" si="2"/>
        <v>0.333333333333333</v>
      </c>
      <c r="L166" s="76"/>
    </row>
    <row r="167" ht="28.8" customHeight="1" spans="1:12">
      <c r="A167" s="66"/>
      <c r="B167" s="67" t="s">
        <v>28</v>
      </c>
      <c r="C167" s="67" t="s">
        <v>577</v>
      </c>
      <c r="D167" s="67" t="s">
        <v>578</v>
      </c>
      <c r="E167" s="67" t="s">
        <v>578</v>
      </c>
      <c r="F167" s="70" t="s">
        <v>579</v>
      </c>
      <c r="G167" s="71" t="s">
        <v>32</v>
      </c>
      <c r="H167" s="70" t="s">
        <v>580</v>
      </c>
      <c r="I167" s="70" t="s">
        <v>581</v>
      </c>
      <c r="J167" s="72" t="s">
        <v>35</v>
      </c>
      <c r="K167" s="73">
        <f t="shared" si="2"/>
        <v>0.333333333333333</v>
      </c>
      <c r="L167" s="74" t="s">
        <v>36</v>
      </c>
    </row>
    <row r="168" ht="18" spans="1:12">
      <c r="A168" s="66"/>
      <c r="B168" s="67"/>
      <c r="C168" s="67"/>
      <c r="D168" s="67"/>
      <c r="E168" s="67"/>
      <c r="F168" s="70" t="s">
        <v>578</v>
      </c>
      <c r="G168" s="71" t="s">
        <v>38</v>
      </c>
      <c r="H168" s="70" t="s">
        <v>582</v>
      </c>
      <c r="I168" s="70" t="s">
        <v>583</v>
      </c>
      <c r="J168" s="72" t="s">
        <v>35</v>
      </c>
      <c r="K168" s="73">
        <f t="shared" si="2"/>
        <v>0.333333333333333</v>
      </c>
      <c r="L168" s="75"/>
    </row>
    <row r="169" ht="18" spans="1:12">
      <c r="A169" s="66"/>
      <c r="B169" s="67"/>
      <c r="C169" s="67"/>
      <c r="D169" s="67"/>
      <c r="E169" s="67"/>
      <c r="F169" s="70" t="s">
        <v>584</v>
      </c>
      <c r="G169" s="71" t="s">
        <v>42</v>
      </c>
      <c r="H169" s="70" t="s">
        <v>585</v>
      </c>
      <c r="I169" s="70" t="s">
        <v>586</v>
      </c>
      <c r="J169" s="72" t="s">
        <v>35</v>
      </c>
      <c r="K169" s="73">
        <f t="shared" si="2"/>
        <v>0.333333333333333</v>
      </c>
      <c r="L169" s="75"/>
    </row>
    <row r="170" ht="18" spans="1:12">
      <c r="A170" s="66"/>
      <c r="B170" s="67"/>
      <c r="C170" s="67"/>
      <c r="D170" s="67" t="s">
        <v>587</v>
      </c>
      <c r="E170" s="67" t="s">
        <v>587</v>
      </c>
      <c r="F170" s="70" t="s">
        <v>588</v>
      </c>
      <c r="G170" s="71" t="s">
        <v>32</v>
      </c>
      <c r="H170" s="70" t="s">
        <v>589</v>
      </c>
      <c r="I170" s="70" t="s">
        <v>590</v>
      </c>
      <c r="J170" s="72" t="s">
        <v>35</v>
      </c>
      <c r="K170" s="73">
        <f t="shared" si="2"/>
        <v>0.333333333333333</v>
      </c>
      <c r="L170" s="75"/>
    </row>
    <row r="171" ht="18" spans="1:12">
      <c r="A171" s="66"/>
      <c r="B171" s="67"/>
      <c r="C171" s="67"/>
      <c r="D171" s="67"/>
      <c r="E171" s="67"/>
      <c r="F171" s="70" t="s">
        <v>587</v>
      </c>
      <c r="G171" s="71" t="s">
        <v>38</v>
      </c>
      <c r="H171" s="70" t="s">
        <v>591</v>
      </c>
      <c r="I171" s="70" t="s">
        <v>592</v>
      </c>
      <c r="J171" s="72" t="s">
        <v>35</v>
      </c>
      <c r="K171" s="73">
        <f t="shared" si="2"/>
        <v>0.333333333333333</v>
      </c>
      <c r="L171" s="75"/>
    </row>
    <row r="172" ht="18" spans="1:12">
      <c r="A172" s="66"/>
      <c r="B172" s="67"/>
      <c r="C172" s="67"/>
      <c r="D172" s="67"/>
      <c r="E172" s="67"/>
      <c r="F172" s="70" t="s">
        <v>593</v>
      </c>
      <c r="G172" s="71" t="s">
        <v>42</v>
      </c>
      <c r="H172" s="70" t="s">
        <v>594</v>
      </c>
      <c r="I172" s="70" t="s">
        <v>595</v>
      </c>
      <c r="J172" s="72" t="s">
        <v>35</v>
      </c>
      <c r="K172" s="73">
        <f t="shared" ref="K172:K235" si="3">IF(J172="新增",1,IF(J172="复用",1/3,IF(J172="利旧",0)))</f>
        <v>0.333333333333333</v>
      </c>
      <c r="L172" s="75"/>
    </row>
    <row r="173" ht="18" spans="1:12">
      <c r="A173" s="66"/>
      <c r="B173" s="67"/>
      <c r="C173" s="67"/>
      <c r="D173" s="67" t="s">
        <v>596</v>
      </c>
      <c r="E173" s="67" t="s">
        <v>596</v>
      </c>
      <c r="F173" s="70" t="s">
        <v>597</v>
      </c>
      <c r="G173" s="71" t="s">
        <v>32</v>
      </c>
      <c r="H173" s="70" t="s">
        <v>598</v>
      </c>
      <c r="I173" s="70" t="s">
        <v>599</v>
      </c>
      <c r="J173" s="72" t="s">
        <v>35</v>
      </c>
      <c r="K173" s="73">
        <f t="shared" si="3"/>
        <v>0.333333333333333</v>
      </c>
      <c r="L173" s="75"/>
    </row>
    <row r="174" ht="18" spans="1:12">
      <c r="A174" s="66"/>
      <c r="B174" s="67"/>
      <c r="C174" s="67"/>
      <c r="D174" s="67"/>
      <c r="E174" s="67"/>
      <c r="F174" s="70" t="s">
        <v>596</v>
      </c>
      <c r="G174" s="71" t="s">
        <v>38</v>
      </c>
      <c r="H174" s="70" t="s">
        <v>600</v>
      </c>
      <c r="I174" s="70" t="s">
        <v>601</v>
      </c>
      <c r="J174" s="72" t="s">
        <v>35</v>
      </c>
      <c r="K174" s="73">
        <f t="shared" si="3"/>
        <v>0.333333333333333</v>
      </c>
      <c r="L174" s="75"/>
    </row>
    <row r="175" ht="18" spans="1:12">
      <c r="A175" s="66"/>
      <c r="B175" s="67"/>
      <c r="C175" s="67"/>
      <c r="D175" s="67"/>
      <c r="E175" s="67"/>
      <c r="F175" s="70" t="s">
        <v>602</v>
      </c>
      <c r="G175" s="71" t="s">
        <v>42</v>
      </c>
      <c r="H175" s="70" t="s">
        <v>603</v>
      </c>
      <c r="I175" s="70" t="s">
        <v>604</v>
      </c>
      <c r="J175" s="72" t="s">
        <v>35</v>
      </c>
      <c r="K175" s="73">
        <f t="shared" si="3"/>
        <v>0.333333333333333</v>
      </c>
      <c r="L175" s="75"/>
    </row>
    <row r="176" ht="18" spans="1:12">
      <c r="A176" s="66"/>
      <c r="B176" s="67"/>
      <c r="C176" s="67"/>
      <c r="D176" s="67" t="s">
        <v>605</v>
      </c>
      <c r="E176" s="67" t="s">
        <v>605</v>
      </c>
      <c r="F176" s="70" t="s">
        <v>606</v>
      </c>
      <c r="G176" s="71" t="s">
        <v>32</v>
      </c>
      <c r="H176" s="70" t="s">
        <v>607</v>
      </c>
      <c r="I176" s="70" t="s">
        <v>608</v>
      </c>
      <c r="J176" s="72" t="s">
        <v>35</v>
      </c>
      <c r="K176" s="73">
        <f t="shared" si="3"/>
        <v>0.333333333333333</v>
      </c>
      <c r="L176" s="75"/>
    </row>
    <row r="177" ht="18" spans="1:12">
      <c r="A177" s="66"/>
      <c r="B177" s="67"/>
      <c r="C177" s="67"/>
      <c r="D177" s="67"/>
      <c r="E177" s="67"/>
      <c r="F177" s="70" t="s">
        <v>605</v>
      </c>
      <c r="G177" s="71" t="s">
        <v>38</v>
      </c>
      <c r="H177" s="70" t="s">
        <v>609</v>
      </c>
      <c r="I177" s="70" t="s">
        <v>610</v>
      </c>
      <c r="J177" s="72" t="s">
        <v>35</v>
      </c>
      <c r="K177" s="73">
        <f t="shared" si="3"/>
        <v>0.333333333333333</v>
      </c>
      <c r="L177" s="75"/>
    </row>
    <row r="178" ht="18" spans="1:12">
      <c r="A178" s="66"/>
      <c r="B178" s="67"/>
      <c r="C178" s="67"/>
      <c r="D178" s="67"/>
      <c r="E178" s="67"/>
      <c r="F178" s="70" t="s">
        <v>611</v>
      </c>
      <c r="G178" s="71" t="s">
        <v>42</v>
      </c>
      <c r="H178" s="70" t="s">
        <v>612</v>
      </c>
      <c r="I178" s="70" t="s">
        <v>613</v>
      </c>
      <c r="J178" s="72" t="s">
        <v>35</v>
      </c>
      <c r="K178" s="73">
        <f t="shared" si="3"/>
        <v>0.333333333333333</v>
      </c>
      <c r="L178" s="75"/>
    </row>
    <row r="179" ht="18" spans="1:12">
      <c r="A179" s="66"/>
      <c r="B179" s="67"/>
      <c r="C179" s="67"/>
      <c r="D179" s="67" t="s">
        <v>614</v>
      </c>
      <c r="E179" s="67" t="s">
        <v>614</v>
      </c>
      <c r="F179" s="70" t="s">
        <v>615</v>
      </c>
      <c r="G179" s="71" t="s">
        <v>32</v>
      </c>
      <c r="H179" s="70" t="s">
        <v>616</v>
      </c>
      <c r="I179" s="70" t="s">
        <v>617</v>
      </c>
      <c r="J179" s="72" t="s">
        <v>35</v>
      </c>
      <c r="K179" s="73">
        <f t="shared" si="3"/>
        <v>0.333333333333333</v>
      </c>
      <c r="L179" s="75"/>
    </row>
    <row r="180" ht="18" spans="1:12">
      <c r="A180" s="66"/>
      <c r="B180" s="67"/>
      <c r="C180" s="67"/>
      <c r="D180" s="67"/>
      <c r="E180" s="67"/>
      <c r="F180" s="70" t="s">
        <v>614</v>
      </c>
      <c r="G180" s="71" t="s">
        <v>38</v>
      </c>
      <c r="H180" s="70" t="s">
        <v>618</v>
      </c>
      <c r="I180" s="70" t="s">
        <v>619</v>
      </c>
      <c r="J180" s="72" t="s">
        <v>35</v>
      </c>
      <c r="K180" s="73">
        <f t="shared" si="3"/>
        <v>0.333333333333333</v>
      </c>
      <c r="L180" s="75"/>
    </row>
    <row r="181" ht="18" spans="1:12">
      <c r="A181" s="66"/>
      <c r="B181" s="67"/>
      <c r="C181" s="67"/>
      <c r="D181" s="67"/>
      <c r="E181" s="67"/>
      <c r="F181" s="70" t="s">
        <v>620</v>
      </c>
      <c r="G181" s="71" t="s">
        <v>42</v>
      </c>
      <c r="H181" s="70" t="s">
        <v>621</v>
      </c>
      <c r="I181" s="70" t="s">
        <v>622</v>
      </c>
      <c r="J181" s="72" t="s">
        <v>35</v>
      </c>
      <c r="K181" s="73">
        <f t="shared" si="3"/>
        <v>0.333333333333333</v>
      </c>
      <c r="L181" s="75"/>
    </row>
    <row r="182" ht="18" spans="1:12">
      <c r="A182" s="66"/>
      <c r="B182" s="67"/>
      <c r="C182" s="67"/>
      <c r="D182" s="67" t="s">
        <v>623</v>
      </c>
      <c r="E182" s="67" t="s">
        <v>623</v>
      </c>
      <c r="F182" s="70" t="s">
        <v>624</v>
      </c>
      <c r="G182" s="71" t="s">
        <v>32</v>
      </c>
      <c r="H182" s="70" t="s">
        <v>625</v>
      </c>
      <c r="I182" s="70" t="s">
        <v>626</v>
      </c>
      <c r="J182" s="72" t="s">
        <v>35</v>
      </c>
      <c r="K182" s="73">
        <f t="shared" si="3"/>
        <v>0.333333333333333</v>
      </c>
      <c r="L182" s="75"/>
    </row>
    <row r="183" ht="18" spans="1:12">
      <c r="A183" s="66"/>
      <c r="B183" s="67"/>
      <c r="C183" s="67"/>
      <c r="D183" s="67"/>
      <c r="E183" s="67"/>
      <c r="F183" s="70" t="s">
        <v>623</v>
      </c>
      <c r="G183" s="71" t="s">
        <v>38</v>
      </c>
      <c r="H183" s="70" t="s">
        <v>627</v>
      </c>
      <c r="I183" s="70" t="s">
        <v>628</v>
      </c>
      <c r="J183" s="72" t="s">
        <v>35</v>
      </c>
      <c r="K183" s="73">
        <f t="shared" si="3"/>
        <v>0.333333333333333</v>
      </c>
      <c r="L183" s="75"/>
    </row>
    <row r="184" ht="18" spans="1:12">
      <c r="A184" s="66"/>
      <c r="B184" s="67"/>
      <c r="C184" s="67"/>
      <c r="D184" s="67"/>
      <c r="E184" s="67"/>
      <c r="F184" s="70" t="s">
        <v>629</v>
      </c>
      <c r="G184" s="71" t="s">
        <v>42</v>
      </c>
      <c r="H184" s="70" t="s">
        <v>630</v>
      </c>
      <c r="I184" s="70" t="s">
        <v>631</v>
      </c>
      <c r="J184" s="72" t="s">
        <v>35</v>
      </c>
      <c r="K184" s="73">
        <f t="shared" si="3"/>
        <v>0.333333333333333</v>
      </c>
      <c r="L184" s="76"/>
    </row>
    <row r="185" ht="28.8" customHeight="1" spans="1:12">
      <c r="A185" s="66"/>
      <c r="B185" s="67" t="s">
        <v>28</v>
      </c>
      <c r="C185" s="67" t="s">
        <v>632</v>
      </c>
      <c r="D185" s="67" t="s">
        <v>633</v>
      </c>
      <c r="E185" s="67" t="s">
        <v>633</v>
      </c>
      <c r="F185" s="70" t="s">
        <v>634</v>
      </c>
      <c r="G185" s="71" t="s">
        <v>32</v>
      </c>
      <c r="H185" s="70" t="s">
        <v>635</v>
      </c>
      <c r="I185" s="70" t="s">
        <v>636</v>
      </c>
      <c r="J185" s="72" t="s">
        <v>35</v>
      </c>
      <c r="K185" s="73">
        <f t="shared" si="3"/>
        <v>0.333333333333333</v>
      </c>
      <c r="L185" s="74" t="s">
        <v>36</v>
      </c>
    </row>
    <row r="186" ht="18" spans="1:12">
      <c r="A186" s="66"/>
      <c r="B186" s="67"/>
      <c r="C186" s="67"/>
      <c r="D186" s="67"/>
      <c r="E186" s="67"/>
      <c r="F186" s="70" t="s">
        <v>637</v>
      </c>
      <c r="G186" s="71" t="s">
        <v>38</v>
      </c>
      <c r="H186" s="70" t="s">
        <v>638</v>
      </c>
      <c r="I186" s="70" t="s">
        <v>639</v>
      </c>
      <c r="J186" s="72" t="s">
        <v>35</v>
      </c>
      <c r="K186" s="73">
        <f t="shared" si="3"/>
        <v>0.333333333333333</v>
      </c>
      <c r="L186" s="75"/>
    </row>
    <row r="187" ht="18" spans="1:12">
      <c r="A187" s="66"/>
      <c r="B187" s="67"/>
      <c r="C187" s="67"/>
      <c r="D187" s="67"/>
      <c r="E187" s="67"/>
      <c r="F187" s="70" t="s">
        <v>640</v>
      </c>
      <c r="G187" s="71" t="s">
        <v>42</v>
      </c>
      <c r="H187" s="70" t="s">
        <v>641</v>
      </c>
      <c r="I187" s="70" t="s">
        <v>642</v>
      </c>
      <c r="J187" s="72" t="s">
        <v>35</v>
      </c>
      <c r="K187" s="73">
        <f t="shared" si="3"/>
        <v>0.333333333333333</v>
      </c>
      <c r="L187" s="75"/>
    </row>
    <row r="188" ht="18" spans="1:12">
      <c r="A188" s="66"/>
      <c r="B188" s="67"/>
      <c r="C188" s="67"/>
      <c r="D188" s="67" t="s">
        <v>643</v>
      </c>
      <c r="E188" s="67" t="s">
        <v>643</v>
      </c>
      <c r="F188" s="70" t="s">
        <v>644</v>
      </c>
      <c r="G188" s="71" t="s">
        <v>32</v>
      </c>
      <c r="H188" s="70" t="s">
        <v>645</v>
      </c>
      <c r="I188" s="70" t="s">
        <v>646</v>
      </c>
      <c r="J188" s="72" t="s">
        <v>35</v>
      </c>
      <c r="K188" s="73">
        <f t="shared" si="3"/>
        <v>0.333333333333333</v>
      </c>
      <c r="L188" s="75"/>
    </row>
    <row r="189" ht="18" spans="1:12">
      <c r="A189" s="66"/>
      <c r="B189" s="67"/>
      <c r="C189" s="67"/>
      <c r="D189" s="67"/>
      <c r="E189" s="67"/>
      <c r="F189" s="70" t="s">
        <v>647</v>
      </c>
      <c r="G189" s="71" t="s">
        <v>38</v>
      </c>
      <c r="H189" s="70" t="s">
        <v>648</v>
      </c>
      <c r="I189" s="70" t="s">
        <v>649</v>
      </c>
      <c r="J189" s="72" t="s">
        <v>35</v>
      </c>
      <c r="K189" s="73">
        <f t="shared" si="3"/>
        <v>0.333333333333333</v>
      </c>
      <c r="L189" s="75"/>
    </row>
    <row r="190" ht="18" spans="1:12">
      <c r="A190" s="66"/>
      <c r="B190" s="67"/>
      <c r="C190" s="67"/>
      <c r="D190" s="67"/>
      <c r="E190" s="67"/>
      <c r="F190" s="70" t="s">
        <v>650</v>
      </c>
      <c r="G190" s="71" t="s">
        <v>42</v>
      </c>
      <c r="H190" s="70" t="s">
        <v>651</v>
      </c>
      <c r="I190" s="70" t="s">
        <v>652</v>
      </c>
      <c r="J190" s="72" t="s">
        <v>35</v>
      </c>
      <c r="K190" s="73">
        <f t="shared" si="3"/>
        <v>0.333333333333333</v>
      </c>
      <c r="L190" s="75"/>
    </row>
    <row r="191" ht="18" spans="1:12">
      <c r="A191" s="66"/>
      <c r="B191" s="67"/>
      <c r="C191" s="67"/>
      <c r="D191" s="67" t="s">
        <v>653</v>
      </c>
      <c r="E191" s="67" t="s">
        <v>653</v>
      </c>
      <c r="F191" s="70" t="s">
        <v>654</v>
      </c>
      <c r="G191" s="71" t="s">
        <v>32</v>
      </c>
      <c r="H191" s="70" t="s">
        <v>655</v>
      </c>
      <c r="I191" s="70" t="s">
        <v>656</v>
      </c>
      <c r="J191" s="72" t="s">
        <v>35</v>
      </c>
      <c r="K191" s="73">
        <f t="shared" si="3"/>
        <v>0.333333333333333</v>
      </c>
      <c r="L191" s="75"/>
    </row>
    <row r="192" ht="18" spans="1:12">
      <c r="A192" s="66"/>
      <c r="B192" s="67"/>
      <c r="C192" s="67"/>
      <c r="D192" s="67"/>
      <c r="E192" s="67"/>
      <c r="F192" s="70" t="s">
        <v>657</v>
      </c>
      <c r="G192" s="71" t="s">
        <v>38</v>
      </c>
      <c r="H192" s="70" t="s">
        <v>658</v>
      </c>
      <c r="I192" s="70" t="s">
        <v>659</v>
      </c>
      <c r="J192" s="72" t="s">
        <v>35</v>
      </c>
      <c r="K192" s="73">
        <f t="shared" si="3"/>
        <v>0.333333333333333</v>
      </c>
      <c r="L192" s="75"/>
    </row>
    <row r="193" ht="18" spans="1:12">
      <c r="A193" s="66"/>
      <c r="B193" s="67"/>
      <c r="C193" s="67"/>
      <c r="D193" s="67"/>
      <c r="E193" s="67"/>
      <c r="F193" s="70" t="s">
        <v>660</v>
      </c>
      <c r="G193" s="71" t="s">
        <v>42</v>
      </c>
      <c r="H193" s="70" t="s">
        <v>661</v>
      </c>
      <c r="I193" s="70" t="s">
        <v>662</v>
      </c>
      <c r="J193" s="72" t="s">
        <v>35</v>
      </c>
      <c r="K193" s="73">
        <f t="shared" si="3"/>
        <v>0.333333333333333</v>
      </c>
      <c r="L193" s="75"/>
    </row>
    <row r="194" ht="18" spans="1:12">
      <c r="A194" s="66"/>
      <c r="B194" s="67"/>
      <c r="C194" s="67"/>
      <c r="D194" s="67" t="s">
        <v>663</v>
      </c>
      <c r="E194" s="67" t="s">
        <v>663</v>
      </c>
      <c r="F194" s="70" t="s">
        <v>664</v>
      </c>
      <c r="G194" s="71" t="s">
        <v>32</v>
      </c>
      <c r="H194" s="70" t="s">
        <v>665</v>
      </c>
      <c r="I194" s="70" t="s">
        <v>666</v>
      </c>
      <c r="J194" s="72" t="s">
        <v>35</v>
      </c>
      <c r="K194" s="73">
        <f t="shared" si="3"/>
        <v>0.333333333333333</v>
      </c>
      <c r="L194" s="75"/>
    </row>
    <row r="195" ht="18" spans="1:12">
      <c r="A195" s="66"/>
      <c r="B195" s="67"/>
      <c r="C195" s="67"/>
      <c r="D195" s="67"/>
      <c r="E195" s="67"/>
      <c r="F195" s="70" t="s">
        <v>667</v>
      </c>
      <c r="G195" s="71" t="s">
        <v>38</v>
      </c>
      <c r="H195" s="70" t="s">
        <v>668</v>
      </c>
      <c r="I195" s="70" t="s">
        <v>669</v>
      </c>
      <c r="J195" s="72" t="s">
        <v>35</v>
      </c>
      <c r="K195" s="73">
        <f t="shared" si="3"/>
        <v>0.333333333333333</v>
      </c>
      <c r="L195" s="75"/>
    </row>
    <row r="196" ht="18" spans="1:12">
      <c r="A196" s="66"/>
      <c r="B196" s="67"/>
      <c r="C196" s="67"/>
      <c r="D196" s="67"/>
      <c r="E196" s="67"/>
      <c r="F196" s="70" t="s">
        <v>670</v>
      </c>
      <c r="G196" s="71" t="s">
        <v>42</v>
      </c>
      <c r="H196" s="70" t="s">
        <v>671</v>
      </c>
      <c r="I196" s="70" t="s">
        <v>672</v>
      </c>
      <c r="J196" s="72" t="s">
        <v>35</v>
      </c>
      <c r="K196" s="73">
        <f t="shared" si="3"/>
        <v>0.333333333333333</v>
      </c>
      <c r="L196" s="76"/>
    </row>
    <row r="197" ht="28.8" customHeight="1" spans="1:12">
      <c r="A197" s="66"/>
      <c r="B197" s="67" t="s">
        <v>28</v>
      </c>
      <c r="C197" s="67" t="s">
        <v>673</v>
      </c>
      <c r="D197" s="67" t="s">
        <v>674</v>
      </c>
      <c r="E197" s="67" t="s">
        <v>674</v>
      </c>
      <c r="F197" s="70" t="s">
        <v>675</v>
      </c>
      <c r="G197" s="71" t="s">
        <v>32</v>
      </c>
      <c r="H197" s="70" t="s">
        <v>676</v>
      </c>
      <c r="I197" s="70" t="s">
        <v>677</v>
      </c>
      <c r="J197" s="72" t="s">
        <v>35</v>
      </c>
      <c r="K197" s="73">
        <f t="shared" si="3"/>
        <v>0.333333333333333</v>
      </c>
      <c r="L197" s="74" t="s">
        <v>36</v>
      </c>
    </row>
    <row r="198" ht="18" spans="1:12">
      <c r="A198" s="66"/>
      <c r="B198" s="67"/>
      <c r="C198" s="67"/>
      <c r="D198" s="67"/>
      <c r="E198" s="67"/>
      <c r="F198" s="70" t="s">
        <v>678</v>
      </c>
      <c r="G198" s="71" t="s">
        <v>38</v>
      </c>
      <c r="H198" s="70" t="s">
        <v>679</v>
      </c>
      <c r="I198" s="70" t="s">
        <v>680</v>
      </c>
      <c r="J198" s="72" t="s">
        <v>35</v>
      </c>
      <c r="K198" s="73">
        <f t="shared" si="3"/>
        <v>0.333333333333333</v>
      </c>
      <c r="L198" s="75"/>
    </row>
    <row r="199" ht="18" spans="1:12">
      <c r="A199" s="66"/>
      <c r="B199" s="67"/>
      <c r="C199" s="67"/>
      <c r="D199" s="67"/>
      <c r="E199" s="67"/>
      <c r="F199" s="70" t="s">
        <v>681</v>
      </c>
      <c r="G199" s="71" t="s">
        <v>42</v>
      </c>
      <c r="H199" s="70" t="s">
        <v>682</v>
      </c>
      <c r="I199" s="70" t="s">
        <v>683</v>
      </c>
      <c r="J199" s="72" t="s">
        <v>35</v>
      </c>
      <c r="K199" s="73">
        <f t="shared" si="3"/>
        <v>0.333333333333333</v>
      </c>
      <c r="L199" s="75"/>
    </row>
    <row r="200" ht="18" spans="1:12">
      <c r="A200" s="66"/>
      <c r="B200" s="67"/>
      <c r="C200" s="67"/>
      <c r="D200" s="67" t="s">
        <v>684</v>
      </c>
      <c r="E200" s="67" t="s">
        <v>684</v>
      </c>
      <c r="F200" s="70" t="s">
        <v>685</v>
      </c>
      <c r="G200" s="71" t="s">
        <v>32</v>
      </c>
      <c r="H200" s="70" t="s">
        <v>686</v>
      </c>
      <c r="I200" s="70" t="s">
        <v>687</v>
      </c>
      <c r="J200" s="72" t="s">
        <v>35</v>
      </c>
      <c r="K200" s="73">
        <f t="shared" si="3"/>
        <v>0.333333333333333</v>
      </c>
      <c r="L200" s="75"/>
    </row>
    <row r="201" ht="18" spans="1:12">
      <c r="A201" s="66"/>
      <c r="B201" s="67"/>
      <c r="C201" s="67"/>
      <c r="D201" s="67"/>
      <c r="E201" s="67"/>
      <c r="F201" s="70" t="s">
        <v>688</v>
      </c>
      <c r="G201" s="71" t="s">
        <v>38</v>
      </c>
      <c r="H201" s="70" t="s">
        <v>689</v>
      </c>
      <c r="I201" s="70" t="s">
        <v>690</v>
      </c>
      <c r="J201" s="72" t="s">
        <v>35</v>
      </c>
      <c r="K201" s="73">
        <f t="shared" si="3"/>
        <v>0.333333333333333</v>
      </c>
      <c r="L201" s="75"/>
    </row>
    <row r="202" ht="18" spans="1:12">
      <c r="A202" s="66"/>
      <c r="B202" s="67"/>
      <c r="C202" s="67"/>
      <c r="D202" s="67"/>
      <c r="E202" s="67"/>
      <c r="F202" s="70" t="s">
        <v>691</v>
      </c>
      <c r="G202" s="71" t="s">
        <v>42</v>
      </c>
      <c r="H202" s="70" t="s">
        <v>692</v>
      </c>
      <c r="I202" s="70" t="s">
        <v>693</v>
      </c>
      <c r="J202" s="72" t="s">
        <v>35</v>
      </c>
      <c r="K202" s="73">
        <f t="shared" si="3"/>
        <v>0.333333333333333</v>
      </c>
      <c r="L202" s="75"/>
    </row>
    <row r="203" ht="18" spans="1:12">
      <c r="A203" s="66"/>
      <c r="B203" s="67"/>
      <c r="C203" s="67"/>
      <c r="D203" s="67" t="s">
        <v>694</v>
      </c>
      <c r="E203" s="67" t="s">
        <v>694</v>
      </c>
      <c r="F203" s="70" t="s">
        <v>695</v>
      </c>
      <c r="G203" s="71" t="s">
        <v>32</v>
      </c>
      <c r="H203" s="70" t="s">
        <v>696</v>
      </c>
      <c r="I203" s="70" t="s">
        <v>697</v>
      </c>
      <c r="J203" s="72" t="s">
        <v>35</v>
      </c>
      <c r="K203" s="73">
        <f t="shared" si="3"/>
        <v>0.333333333333333</v>
      </c>
      <c r="L203" s="75"/>
    </row>
    <row r="204" ht="18" spans="1:12">
      <c r="A204" s="66"/>
      <c r="B204" s="67"/>
      <c r="C204" s="67"/>
      <c r="D204" s="67"/>
      <c r="E204" s="67"/>
      <c r="F204" s="70" t="s">
        <v>698</v>
      </c>
      <c r="G204" s="71" t="s">
        <v>38</v>
      </c>
      <c r="H204" s="70" t="s">
        <v>699</v>
      </c>
      <c r="I204" s="70" t="s">
        <v>700</v>
      </c>
      <c r="J204" s="72" t="s">
        <v>35</v>
      </c>
      <c r="K204" s="73">
        <f t="shared" si="3"/>
        <v>0.333333333333333</v>
      </c>
      <c r="L204" s="75"/>
    </row>
    <row r="205" ht="18" spans="1:12">
      <c r="A205" s="66"/>
      <c r="B205" s="67"/>
      <c r="C205" s="67"/>
      <c r="D205" s="67"/>
      <c r="E205" s="67"/>
      <c r="F205" s="70" t="s">
        <v>701</v>
      </c>
      <c r="G205" s="71" t="s">
        <v>42</v>
      </c>
      <c r="H205" s="70" t="s">
        <v>702</v>
      </c>
      <c r="I205" s="70" t="s">
        <v>703</v>
      </c>
      <c r="J205" s="72" t="s">
        <v>35</v>
      </c>
      <c r="K205" s="73">
        <f t="shared" si="3"/>
        <v>0.333333333333333</v>
      </c>
      <c r="L205" s="75"/>
    </row>
    <row r="206" ht="18" spans="1:12">
      <c r="A206" s="66"/>
      <c r="B206" s="67"/>
      <c r="C206" s="67"/>
      <c r="D206" s="67" t="s">
        <v>704</v>
      </c>
      <c r="E206" s="67" t="s">
        <v>704</v>
      </c>
      <c r="F206" s="70" t="s">
        <v>705</v>
      </c>
      <c r="G206" s="71" t="s">
        <v>32</v>
      </c>
      <c r="H206" s="70" t="s">
        <v>706</v>
      </c>
      <c r="I206" s="70" t="s">
        <v>707</v>
      </c>
      <c r="J206" s="72" t="s">
        <v>35</v>
      </c>
      <c r="K206" s="73">
        <f t="shared" si="3"/>
        <v>0.333333333333333</v>
      </c>
      <c r="L206" s="75"/>
    </row>
    <row r="207" ht="18" spans="1:12">
      <c r="A207" s="66"/>
      <c r="B207" s="67"/>
      <c r="C207" s="67"/>
      <c r="D207" s="67"/>
      <c r="E207" s="67"/>
      <c r="F207" s="70" t="s">
        <v>708</v>
      </c>
      <c r="G207" s="71" t="s">
        <v>38</v>
      </c>
      <c r="H207" s="70" t="s">
        <v>709</v>
      </c>
      <c r="I207" s="70" t="s">
        <v>710</v>
      </c>
      <c r="J207" s="72" t="s">
        <v>35</v>
      </c>
      <c r="K207" s="73">
        <f t="shared" si="3"/>
        <v>0.333333333333333</v>
      </c>
      <c r="L207" s="75"/>
    </row>
    <row r="208" ht="18" spans="1:12">
      <c r="A208" s="66"/>
      <c r="B208" s="67"/>
      <c r="C208" s="67"/>
      <c r="D208" s="67"/>
      <c r="E208" s="67"/>
      <c r="F208" s="70" t="s">
        <v>711</v>
      </c>
      <c r="G208" s="71" t="s">
        <v>42</v>
      </c>
      <c r="H208" s="70" t="s">
        <v>712</v>
      </c>
      <c r="I208" s="70" t="s">
        <v>713</v>
      </c>
      <c r="J208" s="72" t="s">
        <v>35</v>
      </c>
      <c r="K208" s="73">
        <f t="shared" si="3"/>
        <v>0.333333333333333</v>
      </c>
      <c r="L208" s="76"/>
    </row>
    <row r="209" ht="18" spans="1:12">
      <c r="A209" s="66"/>
      <c r="B209" s="67" t="s">
        <v>28</v>
      </c>
      <c r="C209" s="67" t="s">
        <v>714</v>
      </c>
      <c r="D209" s="67" t="s">
        <v>715</v>
      </c>
      <c r="E209" s="67" t="s">
        <v>715</v>
      </c>
      <c r="F209" s="70" t="s">
        <v>716</v>
      </c>
      <c r="G209" s="71" t="s">
        <v>32</v>
      </c>
      <c r="H209" s="70" t="s">
        <v>717</v>
      </c>
      <c r="I209" s="70" t="s">
        <v>718</v>
      </c>
      <c r="J209" s="72" t="s">
        <v>35</v>
      </c>
      <c r="K209" s="73">
        <f t="shared" si="3"/>
        <v>0.333333333333333</v>
      </c>
      <c r="L209" s="74" t="s">
        <v>36</v>
      </c>
    </row>
    <row r="210" ht="18" spans="1:12">
      <c r="A210" s="66"/>
      <c r="B210" s="67"/>
      <c r="C210" s="67"/>
      <c r="D210" s="67"/>
      <c r="E210" s="67"/>
      <c r="F210" s="70" t="s">
        <v>719</v>
      </c>
      <c r="G210" s="71" t="s">
        <v>38</v>
      </c>
      <c r="H210" s="70" t="s">
        <v>720</v>
      </c>
      <c r="I210" s="70" t="s">
        <v>721</v>
      </c>
      <c r="J210" s="72" t="s">
        <v>35</v>
      </c>
      <c r="K210" s="73">
        <f t="shared" si="3"/>
        <v>0.333333333333333</v>
      </c>
      <c r="L210" s="75"/>
    </row>
    <row r="211" ht="18" spans="1:12">
      <c r="A211" s="66"/>
      <c r="B211" s="67"/>
      <c r="C211" s="67"/>
      <c r="D211" s="67"/>
      <c r="E211" s="67"/>
      <c r="F211" s="70" t="s">
        <v>722</v>
      </c>
      <c r="G211" s="71" t="s">
        <v>42</v>
      </c>
      <c r="H211" s="70" t="s">
        <v>723</v>
      </c>
      <c r="I211" s="70" t="s">
        <v>724</v>
      </c>
      <c r="J211" s="72" t="s">
        <v>35</v>
      </c>
      <c r="K211" s="73">
        <f t="shared" si="3"/>
        <v>0.333333333333333</v>
      </c>
      <c r="L211" s="75"/>
    </row>
    <row r="212" ht="18" spans="1:12">
      <c r="A212" s="66"/>
      <c r="B212" s="67"/>
      <c r="C212" s="67"/>
      <c r="D212" s="67" t="s">
        <v>725</v>
      </c>
      <c r="E212" s="67" t="s">
        <v>725</v>
      </c>
      <c r="F212" s="70" t="s">
        <v>726</v>
      </c>
      <c r="G212" s="71" t="s">
        <v>32</v>
      </c>
      <c r="H212" s="70" t="s">
        <v>727</v>
      </c>
      <c r="I212" s="70" t="s">
        <v>728</v>
      </c>
      <c r="J212" s="72" t="s">
        <v>35</v>
      </c>
      <c r="K212" s="73">
        <f t="shared" si="3"/>
        <v>0.333333333333333</v>
      </c>
      <c r="L212" s="75"/>
    </row>
    <row r="213" ht="18" spans="1:12">
      <c r="A213" s="66"/>
      <c r="B213" s="67"/>
      <c r="C213" s="67"/>
      <c r="D213" s="67"/>
      <c r="E213" s="67"/>
      <c r="F213" s="70" t="s">
        <v>729</v>
      </c>
      <c r="G213" s="71" t="s">
        <v>38</v>
      </c>
      <c r="H213" s="70" t="s">
        <v>730</v>
      </c>
      <c r="I213" s="70" t="s">
        <v>731</v>
      </c>
      <c r="J213" s="72" t="s">
        <v>35</v>
      </c>
      <c r="K213" s="73">
        <f t="shared" si="3"/>
        <v>0.333333333333333</v>
      </c>
      <c r="L213" s="75"/>
    </row>
    <row r="214" ht="18" spans="1:12">
      <c r="A214" s="66"/>
      <c r="B214" s="67"/>
      <c r="C214" s="67"/>
      <c r="D214" s="67"/>
      <c r="E214" s="67"/>
      <c r="F214" s="70" t="s">
        <v>732</v>
      </c>
      <c r="G214" s="71" t="s">
        <v>42</v>
      </c>
      <c r="H214" s="70" t="s">
        <v>733</v>
      </c>
      <c r="I214" s="70" t="s">
        <v>734</v>
      </c>
      <c r="J214" s="72" t="s">
        <v>35</v>
      </c>
      <c r="K214" s="73">
        <f t="shared" si="3"/>
        <v>0.333333333333333</v>
      </c>
      <c r="L214" s="75"/>
    </row>
    <row r="215" ht="18" spans="1:12">
      <c r="A215" s="66"/>
      <c r="B215" s="67"/>
      <c r="C215" s="67"/>
      <c r="D215" s="67" t="s">
        <v>735</v>
      </c>
      <c r="E215" s="67" t="s">
        <v>735</v>
      </c>
      <c r="F215" s="70" t="s">
        <v>736</v>
      </c>
      <c r="G215" s="71" t="s">
        <v>32</v>
      </c>
      <c r="H215" s="70" t="s">
        <v>737</v>
      </c>
      <c r="I215" s="70" t="s">
        <v>738</v>
      </c>
      <c r="J215" s="72" t="s">
        <v>35</v>
      </c>
      <c r="K215" s="73">
        <f t="shared" si="3"/>
        <v>0.333333333333333</v>
      </c>
      <c r="L215" s="75"/>
    </row>
    <row r="216" ht="18" spans="1:12">
      <c r="A216" s="66"/>
      <c r="B216" s="67"/>
      <c r="C216" s="67"/>
      <c r="D216" s="67"/>
      <c r="E216" s="67"/>
      <c r="F216" s="70" t="s">
        <v>739</v>
      </c>
      <c r="G216" s="71" t="s">
        <v>38</v>
      </c>
      <c r="H216" s="70" t="s">
        <v>740</v>
      </c>
      <c r="I216" s="70" t="s">
        <v>741</v>
      </c>
      <c r="J216" s="72" t="s">
        <v>35</v>
      </c>
      <c r="K216" s="73">
        <f t="shared" si="3"/>
        <v>0.333333333333333</v>
      </c>
      <c r="L216" s="75"/>
    </row>
    <row r="217" ht="18" spans="1:12">
      <c r="A217" s="66"/>
      <c r="B217" s="67"/>
      <c r="C217" s="67"/>
      <c r="D217" s="67"/>
      <c r="E217" s="67"/>
      <c r="F217" s="70" t="s">
        <v>742</v>
      </c>
      <c r="G217" s="71" t="s">
        <v>42</v>
      </c>
      <c r="H217" s="70" t="s">
        <v>743</v>
      </c>
      <c r="I217" s="70" t="s">
        <v>744</v>
      </c>
      <c r="J217" s="72" t="s">
        <v>35</v>
      </c>
      <c r="K217" s="73">
        <f t="shared" si="3"/>
        <v>0.333333333333333</v>
      </c>
      <c r="L217" s="75"/>
    </row>
    <row r="218" ht="18" spans="1:12">
      <c r="A218" s="66"/>
      <c r="B218" s="67"/>
      <c r="C218" s="67"/>
      <c r="D218" s="67" t="s">
        <v>745</v>
      </c>
      <c r="E218" s="67" t="s">
        <v>745</v>
      </c>
      <c r="F218" s="70" t="s">
        <v>746</v>
      </c>
      <c r="G218" s="71" t="s">
        <v>32</v>
      </c>
      <c r="H218" s="70" t="s">
        <v>747</v>
      </c>
      <c r="I218" s="70" t="s">
        <v>748</v>
      </c>
      <c r="J218" s="72" t="s">
        <v>35</v>
      </c>
      <c r="K218" s="73">
        <f t="shared" si="3"/>
        <v>0.333333333333333</v>
      </c>
      <c r="L218" s="75"/>
    </row>
    <row r="219" ht="18" spans="1:12">
      <c r="A219" s="66"/>
      <c r="B219" s="67"/>
      <c r="C219" s="67"/>
      <c r="D219" s="67"/>
      <c r="E219" s="67"/>
      <c r="F219" s="70" t="s">
        <v>749</v>
      </c>
      <c r="G219" s="71" t="s">
        <v>38</v>
      </c>
      <c r="H219" s="70" t="s">
        <v>750</v>
      </c>
      <c r="I219" s="70" t="s">
        <v>751</v>
      </c>
      <c r="J219" s="72" t="s">
        <v>35</v>
      </c>
      <c r="K219" s="73">
        <f t="shared" si="3"/>
        <v>0.333333333333333</v>
      </c>
      <c r="L219" s="75"/>
    </row>
    <row r="220" ht="18" spans="1:12">
      <c r="A220" s="66"/>
      <c r="B220" s="67"/>
      <c r="C220" s="67"/>
      <c r="D220" s="67"/>
      <c r="E220" s="67"/>
      <c r="F220" s="70" t="s">
        <v>752</v>
      </c>
      <c r="G220" s="71" t="s">
        <v>42</v>
      </c>
      <c r="H220" s="70" t="s">
        <v>753</v>
      </c>
      <c r="I220" s="70" t="s">
        <v>754</v>
      </c>
      <c r="J220" s="72" t="s">
        <v>35</v>
      </c>
      <c r="K220" s="73">
        <f t="shared" si="3"/>
        <v>0.333333333333333</v>
      </c>
      <c r="L220" s="76"/>
    </row>
    <row r="221" ht="18" spans="1:12">
      <c r="A221" s="66"/>
      <c r="B221" s="67" t="s">
        <v>28</v>
      </c>
      <c r="C221" s="67" t="s">
        <v>755</v>
      </c>
      <c r="D221" s="67" t="s">
        <v>756</v>
      </c>
      <c r="E221" s="67" t="s">
        <v>756</v>
      </c>
      <c r="F221" s="70" t="s">
        <v>757</v>
      </c>
      <c r="G221" s="71" t="s">
        <v>32</v>
      </c>
      <c r="H221" s="70" t="s">
        <v>758</v>
      </c>
      <c r="I221" s="70" t="s">
        <v>759</v>
      </c>
      <c r="J221" s="72" t="s">
        <v>35</v>
      </c>
      <c r="K221" s="73">
        <f t="shared" si="3"/>
        <v>0.333333333333333</v>
      </c>
      <c r="L221" s="74" t="s">
        <v>36</v>
      </c>
    </row>
    <row r="222" ht="18" spans="1:12">
      <c r="A222" s="66"/>
      <c r="B222" s="67"/>
      <c r="C222" s="67"/>
      <c r="D222" s="67"/>
      <c r="E222" s="67"/>
      <c r="F222" s="70" t="s">
        <v>760</v>
      </c>
      <c r="G222" s="71" t="s">
        <v>38</v>
      </c>
      <c r="H222" s="70" t="s">
        <v>761</v>
      </c>
      <c r="I222" s="70" t="s">
        <v>762</v>
      </c>
      <c r="J222" s="72" t="s">
        <v>35</v>
      </c>
      <c r="K222" s="73">
        <f t="shared" si="3"/>
        <v>0.333333333333333</v>
      </c>
      <c r="L222" s="75"/>
    </row>
    <row r="223" ht="18" spans="1:12">
      <c r="A223" s="66"/>
      <c r="B223" s="67"/>
      <c r="C223" s="67"/>
      <c r="D223" s="67"/>
      <c r="E223" s="67"/>
      <c r="F223" s="70" t="s">
        <v>763</v>
      </c>
      <c r="G223" s="71" t="s">
        <v>42</v>
      </c>
      <c r="H223" s="70" t="s">
        <v>764</v>
      </c>
      <c r="I223" s="70" t="s">
        <v>765</v>
      </c>
      <c r="J223" s="72" t="s">
        <v>35</v>
      </c>
      <c r="K223" s="73">
        <f t="shared" si="3"/>
        <v>0.333333333333333</v>
      </c>
      <c r="L223" s="75"/>
    </row>
    <row r="224" ht="18" spans="1:12">
      <c r="A224" s="66"/>
      <c r="B224" s="67"/>
      <c r="C224" s="67"/>
      <c r="D224" s="67" t="s">
        <v>766</v>
      </c>
      <c r="E224" s="67" t="s">
        <v>766</v>
      </c>
      <c r="F224" s="70" t="s">
        <v>767</v>
      </c>
      <c r="G224" s="71" t="s">
        <v>32</v>
      </c>
      <c r="H224" s="70" t="s">
        <v>768</v>
      </c>
      <c r="I224" s="70" t="s">
        <v>769</v>
      </c>
      <c r="J224" s="72" t="s">
        <v>35</v>
      </c>
      <c r="K224" s="73">
        <f t="shared" si="3"/>
        <v>0.333333333333333</v>
      </c>
      <c r="L224" s="75"/>
    </row>
    <row r="225" ht="18" spans="1:12">
      <c r="A225" s="66"/>
      <c r="B225" s="67"/>
      <c r="C225" s="67"/>
      <c r="D225" s="67"/>
      <c r="E225" s="67"/>
      <c r="F225" s="70" t="s">
        <v>770</v>
      </c>
      <c r="G225" s="71" t="s">
        <v>38</v>
      </c>
      <c r="H225" s="70" t="s">
        <v>771</v>
      </c>
      <c r="I225" s="70" t="s">
        <v>772</v>
      </c>
      <c r="J225" s="72" t="s">
        <v>35</v>
      </c>
      <c r="K225" s="73">
        <f t="shared" si="3"/>
        <v>0.333333333333333</v>
      </c>
      <c r="L225" s="75"/>
    </row>
    <row r="226" ht="18" spans="1:12">
      <c r="A226" s="66"/>
      <c r="B226" s="67"/>
      <c r="C226" s="67"/>
      <c r="D226" s="67"/>
      <c r="E226" s="67"/>
      <c r="F226" s="70" t="s">
        <v>773</v>
      </c>
      <c r="G226" s="71" t="s">
        <v>42</v>
      </c>
      <c r="H226" s="70" t="s">
        <v>774</v>
      </c>
      <c r="I226" s="70" t="s">
        <v>775</v>
      </c>
      <c r="J226" s="72" t="s">
        <v>35</v>
      </c>
      <c r="K226" s="73">
        <f t="shared" si="3"/>
        <v>0.333333333333333</v>
      </c>
      <c r="L226" s="75"/>
    </row>
    <row r="227" ht="18" spans="1:12">
      <c r="A227" s="66"/>
      <c r="B227" s="67"/>
      <c r="C227" s="67"/>
      <c r="D227" s="67" t="s">
        <v>776</v>
      </c>
      <c r="E227" s="67" t="s">
        <v>776</v>
      </c>
      <c r="F227" s="70" t="s">
        <v>777</v>
      </c>
      <c r="G227" s="71" t="s">
        <v>32</v>
      </c>
      <c r="H227" s="70" t="s">
        <v>778</v>
      </c>
      <c r="I227" s="70" t="s">
        <v>779</v>
      </c>
      <c r="J227" s="72" t="s">
        <v>35</v>
      </c>
      <c r="K227" s="73">
        <f t="shared" si="3"/>
        <v>0.333333333333333</v>
      </c>
      <c r="L227" s="75"/>
    </row>
    <row r="228" ht="18" spans="1:12">
      <c r="A228" s="66"/>
      <c r="B228" s="67"/>
      <c r="C228" s="67"/>
      <c r="D228" s="67"/>
      <c r="E228" s="67"/>
      <c r="F228" s="70" t="s">
        <v>780</v>
      </c>
      <c r="G228" s="71" t="s">
        <v>38</v>
      </c>
      <c r="H228" s="70" t="s">
        <v>781</v>
      </c>
      <c r="I228" s="70" t="s">
        <v>782</v>
      </c>
      <c r="J228" s="72" t="s">
        <v>35</v>
      </c>
      <c r="K228" s="73">
        <f t="shared" si="3"/>
        <v>0.333333333333333</v>
      </c>
      <c r="L228" s="75"/>
    </row>
    <row r="229" ht="18" spans="1:12">
      <c r="A229" s="66"/>
      <c r="B229" s="67"/>
      <c r="C229" s="67"/>
      <c r="D229" s="67"/>
      <c r="E229" s="67"/>
      <c r="F229" s="70" t="s">
        <v>783</v>
      </c>
      <c r="G229" s="71" t="s">
        <v>42</v>
      </c>
      <c r="H229" s="70" t="s">
        <v>784</v>
      </c>
      <c r="I229" s="70" t="s">
        <v>785</v>
      </c>
      <c r="J229" s="72" t="s">
        <v>35</v>
      </c>
      <c r="K229" s="73">
        <f t="shared" si="3"/>
        <v>0.333333333333333</v>
      </c>
      <c r="L229" s="75"/>
    </row>
    <row r="230" ht="18" spans="1:12">
      <c r="A230" s="66"/>
      <c r="B230" s="67"/>
      <c r="C230" s="67"/>
      <c r="D230" s="67" t="s">
        <v>786</v>
      </c>
      <c r="E230" s="67" t="s">
        <v>786</v>
      </c>
      <c r="F230" s="70" t="s">
        <v>787</v>
      </c>
      <c r="G230" s="71" t="s">
        <v>32</v>
      </c>
      <c r="H230" s="70" t="s">
        <v>788</v>
      </c>
      <c r="I230" s="70" t="s">
        <v>789</v>
      </c>
      <c r="J230" s="72" t="s">
        <v>35</v>
      </c>
      <c r="K230" s="73">
        <f t="shared" si="3"/>
        <v>0.333333333333333</v>
      </c>
      <c r="L230" s="75"/>
    </row>
    <row r="231" ht="18" spans="1:12">
      <c r="A231" s="66"/>
      <c r="B231" s="67"/>
      <c r="C231" s="67"/>
      <c r="D231" s="67"/>
      <c r="E231" s="67"/>
      <c r="F231" s="70" t="s">
        <v>790</v>
      </c>
      <c r="G231" s="71" t="s">
        <v>38</v>
      </c>
      <c r="H231" s="70" t="s">
        <v>791</v>
      </c>
      <c r="I231" s="70" t="s">
        <v>792</v>
      </c>
      <c r="J231" s="72" t="s">
        <v>35</v>
      </c>
      <c r="K231" s="73">
        <f t="shared" si="3"/>
        <v>0.333333333333333</v>
      </c>
      <c r="L231" s="75"/>
    </row>
    <row r="232" ht="18" spans="1:12">
      <c r="A232" s="66"/>
      <c r="B232" s="67"/>
      <c r="C232" s="67"/>
      <c r="D232" s="67"/>
      <c r="E232" s="67"/>
      <c r="F232" s="70" t="s">
        <v>793</v>
      </c>
      <c r="G232" s="71" t="s">
        <v>42</v>
      </c>
      <c r="H232" s="70" t="s">
        <v>794</v>
      </c>
      <c r="I232" s="70" t="s">
        <v>795</v>
      </c>
      <c r="J232" s="72" t="s">
        <v>35</v>
      </c>
      <c r="K232" s="73">
        <f t="shared" si="3"/>
        <v>0.333333333333333</v>
      </c>
      <c r="L232" s="76"/>
    </row>
    <row r="233" ht="28.8" customHeight="1" spans="1:12">
      <c r="A233" s="66"/>
      <c r="B233" s="67" t="s">
        <v>28</v>
      </c>
      <c r="C233" s="67" t="s">
        <v>796</v>
      </c>
      <c r="D233" s="67" t="s">
        <v>797</v>
      </c>
      <c r="E233" s="67" t="s">
        <v>797</v>
      </c>
      <c r="F233" s="70" t="s">
        <v>798</v>
      </c>
      <c r="G233" s="71" t="s">
        <v>32</v>
      </c>
      <c r="H233" s="70" t="s">
        <v>799</v>
      </c>
      <c r="I233" s="70" t="s">
        <v>800</v>
      </c>
      <c r="J233" s="72" t="s">
        <v>35</v>
      </c>
      <c r="K233" s="73">
        <f t="shared" si="3"/>
        <v>0.333333333333333</v>
      </c>
      <c r="L233" s="74" t="s">
        <v>36</v>
      </c>
    </row>
    <row r="234" ht="18" spans="1:12">
      <c r="A234" s="66"/>
      <c r="B234" s="67"/>
      <c r="C234" s="67"/>
      <c r="D234" s="67"/>
      <c r="E234" s="67"/>
      <c r="F234" s="70" t="s">
        <v>801</v>
      </c>
      <c r="G234" s="71" t="s">
        <v>38</v>
      </c>
      <c r="H234" s="70" t="s">
        <v>802</v>
      </c>
      <c r="I234" s="70" t="s">
        <v>803</v>
      </c>
      <c r="J234" s="72" t="s">
        <v>35</v>
      </c>
      <c r="K234" s="73">
        <f t="shared" si="3"/>
        <v>0.333333333333333</v>
      </c>
      <c r="L234" s="75"/>
    </row>
    <row r="235" ht="18" spans="1:12">
      <c r="A235" s="66"/>
      <c r="B235" s="67"/>
      <c r="C235" s="67"/>
      <c r="D235" s="67"/>
      <c r="E235" s="67"/>
      <c r="F235" s="70" t="s">
        <v>804</v>
      </c>
      <c r="G235" s="71" t="s">
        <v>42</v>
      </c>
      <c r="H235" s="70" t="s">
        <v>805</v>
      </c>
      <c r="I235" s="70" t="s">
        <v>806</v>
      </c>
      <c r="J235" s="72" t="s">
        <v>35</v>
      </c>
      <c r="K235" s="73">
        <f t="shared" si="3"/>
        <v>0.333333333333333</v>
      </c>
      <c r="L235" s="75"/>
    </row>
    <row r="236" ht="18" spans="1:12">
      <c r="A236" s="66"/>
      <c r="B236" s="67"/>
      <c r="C236" s="67"/>
      <c r="D236" s="67" t="s">
        <v>807</v>
      </c>
      <c r="E236" s="67" t="s">
        <v>807</v>
      </c>
      <c r="F236" s="70" t="s">
        <v>808</v>
      </c>
      <c r="G236" s="71" t="s">
        <v>32</v>
      </c>
      <c r="H236" s="70" t="s">
        <v>809</v>
      </c>
      <c r="I236" s="70" t="s">
        <v>810</v>
      </c>
      <c r="J236" s="72" t="s">
        <v>35</v>
      </c>
      <c r="K236" s="73">
        <f t="shared" ref="K236:K299" si="4">IF(J236="新增",1,IF(J236="复用",1/3,IF(J236="利旧",0)))</f>
        <v>0.333333333333333</v>
      </c>
      <c r="L236" s="75"/>
    </row>
    <row r="237" ht="18" spans="1:12">
      <c r="A237" s="66"/>
      <c r="B237" s="67"/>
      <c r="C237" s="67"/>
      <c r="D237" s="67"/>
      <c r="E237" s="67"/>
      <c r="F237" s="70" t="s">
        <v>811</v>
      </c>
      <c r="G237" s="71" t="s">
        <v>38</v>
      </c>
      <c r="H237" s="70" t="s">
        <v>812</v>
      </c>
      <c r="I237" s="70" t="s">
        <v>813</v>
      </c>
      <c r="J237" s="72" t="s">
        <v>35</v>
      </c>
      <c r="K237" s="73">
        <f t="shared" si="4"/>
        <v>0.333333333333333</v>
      </c>
      <c r="L237" s="75"/>
    </row>
    <row r="238" ht="18" spans="1:12">
      <c r="A238" s="66"/>
      <c r="B238" s="67"/>
      <c r="C238" s="67"/>
      <c r="D238" s="67"/>
      <c r="E238" s="67"/>
      <c r="F238" s="70" t="s">
        <v>814</v>
      </c>
      <c r="G238" s="71" t="s">
        <v>42</v>
      </c>
      <c r="H238" s="70" t="s">
        <v>815</v>
      </c>
      <c r="I238" s="70" t="s">
        <v>816</v>
      </c>
      <c r="J238" s="72" t="s">
        <v>35</v>
      </c>
      <c r="K238" s="73">
        <f t="shared" si="4"/>
        <v>0.333333333333333</v>
      </c>
      <c r="L238" s="75"/>
    </row>
    <row r="239" ht="18" spans="1:12">
      <c r="A239" s="66"/>
      <c r="B239" s="67"/>
      <c r="C239" s="67"/>
      <c r="D239" s="67" t="s">
        <v>817</v>
      </c>
      <c r="E239" s="67" t="s">
        <v>817</v>
      </c>
      <c r="F239" s="70" t="s">
        <v>818</v>
      </c>
      <c r="G239" s="71" t="s">
        <v>32</v>
      </c>
      <c r="H239" s="70" t="s">
        <v>819</v>
      </c>
      <c r="I239" s="70" t="s">
        <v>820</v>
      </c>
      <c r="J239" s="72" t="s">
        <v>35</v>
      </c>
      <c r="K239" s="73">
        <f t="shared" si="4"/>
        <v>0.333333333333333</v>
      </c>
      <c r="L239" s="75"/>
    </row>
    <row r="240" ht="18" spans="1:12">
      <c r="A240" s="66"/>
      <c r="B240" s="67"/>
      <c r="C240" s="67"/>
      <c r="D240" s="67"/>
      <c r="E240" s="67"/>
      <c r="F240" s="70" t="s">
        <v>821</v>
      </c>
      <c r="G240" s="71" t="s">
        <v>38</v>
      </c>
      <c r="H240" s="70" t="s">
        <v>822</v>
      </c>
      <c r="I240" s="70" t="s">
        <v>823</v>
      </c>
      <c r="J240" s="72" t="s">
        <v>35</v>
      </c>
      <c r="K240" s="73">
        <f t="shared" si="4"/>
        <v>0.333333333333333</v>
      </c>
      <c r="L240" s="75"/>
    </row>
    <row r="241" ht="18" spans="1:12">
      <c r="A241" s="66"/>
      <c r="B241" s="67"/>
      <c r="C241" s="67"/>
      <c r="D241" s="67"/>
      <c r="E241" s="67"/>
      <c r="F241" s="70" t="s">
        <v>824</v>
      </c>
      <c r="G241" s="71" t="s">
        <v>42</v>
      </c>
      <c r="H241" s="70" t="s">
        <v>825</v>
      </c>
      <c r="I241" s="70" t="s">
        <v>826</v>
      </c>
      <c r="J241" s="72" t="s">
        <v>35</v>
      </c>
      <c r="K241" s="73">
        <f t="shared" si="4"/>
        <v>0.333333333333333</v>
      </c>
      <c r="L241" s="75"/>
    </row>
    <row r="242" ht="18" spans="1:12">
      <c r="A242" s="66"/>
      <c r="B242" s="67"/>
      <c r="C242" s="67"/>
      <c r="D242" s="67" t="s">
        <v>827</v>
      </c>
      <c r="E242" s="67" t="s">
        <v>827</v>
      </c>
      <c r="F242" s="70" t="s">
        <v>828</v>
      </c>
      <c r="G242" s="71" t="s">
        <v>32</v>
      </c>
      <c r="H242" s="70" t="s">
        <v>829</v>
      </c>
      <c r="I242" s="70" t="s">
        <v>830</v>
      </c>
      <c r="J242" s="72" t="s">
        <v>35</v>
      </c>
      <c r="K242" s="73">
        <f t="shared" si="4"/>
        <v>0.333333333333333</v>
      </c>
      <c r="L242" s="75"/>
    </row>
    <row r="243" ht="18" spans="1:12">
      <c r="A243" s="66"/>
      <c r="B243" s="67"/>
      <c r="C243" s="67"/>
      <c r="D243" s="67"/>
      <c r="E243" s="67"/>
      <c r="F243" s="70" t="s">
        <v>831</v>
      </c>
      <c r="G243" s="71" t="s">
        <v>38</v>
      </c>
      <c r="H243" s="70" t="s">
        <v>832</v>
      </c>
      <c r="I243" s="70" t="s">
        <v>833</v>
      </c>
      <c r="J243" s="72" t="s">
        <v>35</v>
      </c>
      <c r="K243" s="73">
        <f t="shared" si="4"/>
        <v>0.333333333333333</v>
      </c>
      <c r="L243" s="75"/>
    </row>
    <row r="244" ht="18" spans="1:12">
      <c r="A244" s="66"/>
      <c r="B244" s="67"/>
      <c r="C244" s="67"/>
      <c r="D244" s="67"/>
      <c r="E244" s="67"/>
      <c r="F244" s="70" t="s">
        <v>834</v>
      </c>
      <c r="G244" s="71" t="s">
        <v>42</v>
      </c>
      <c r="H244" s="70" t="s">
        <v>835</v>
      </c>
      <c r="I244" s="70" t="s">
        <v>836</v>
      </c>
      <c r="J244" s="72" t="s">
        <v>35</v>
      </c>
      <c r="K244" s="73">
        <f t="shared" si="4"/>
        <v>0.333333333333333</v>
      </c>
      <c r="L244" s="76"/>
    </row>
    <row r="245" ht="18" spans="1:12">
      <c r="A245" s="66"/>
      <c r="B245" s="67" t="s">
        <v>28</v>
      </c>
      <c r="C245" s="67" t="s">
        <v>837</v>
      </c>
      <c r="D245" s="67" t="s">
        <v>838</v>
      </c>
      <c r="E245" s="67" t="s">
        <v>838</v>
      </c>
      <c r="F245" s="70" t="s">
        <v>839</v>
      </c>
      <c r="G245" s="71" t="s">
        <v>32</v>
      </c>
      <c r="H245" s="70" t="s">
        <v>840</v>
      </c>
      <c r="I245" s="70" t="s">
        <v>841</v>
      </c>
      <c r="J245" s="72" t="s">
        <v>35</v>
      </c>
      <c r="K245" s="73">
        <f t="shared" si="4"/>
        <v>0.333333333333333</v>
      </c>
      <c r="L245" s="74" t="s">
        <v>36</v>
      </c>
    </row>
    <row r="246" ht="18" spans="1:12">
      <c r="A246" s="66"/>
      <c r="B246" s="67"/>
      <c r="C246" s="67"/>
      <c r="D246" s="67"/>
      <c r="E246" s="67"/>
      <c r="F246" s="70" t="s">
        <v>842</v>
      </c>
      <c r="G246" s="71" t="s">
        <v>38</v>
      </c>
      <c r="H246" s="70" t="s">
        <v>843</v>
      </c>
      <c r="I246" s="70" t="s">
        <v>844</v>
      </c>
      <c r="J246" s="72" t="s">
        <v>35</v>
      </c>
      <c r="K246" s="73">
        <f t="shared" si="4"/>
        <v>0.333333333333333</v>
      </c>
      <c r="L246" s="75"/>
    </row>
    <row r="247" ht="18" spans="1:12">
      <c r="A247" s="66"/>
      <c r="B247" s="67"/>
      <c r="C247" s="67"/>
      <c r="D247" s="67"/>
      <c r="E247" s="67"/>
      <c r="F247" s="70" t="s">
        <v>845</v>
      </c>
      <c r="G247" s="71" t="s">
        <v>42</v>
      </c>
      <c r="H247" s="70" t="s">
        <v>846</v>
      </c>
      <c r="I247" s="70" t="s">
        <v>847</v>
      </c>
      <c r="J247" s="72" t="s">
        <v>35</v>
      </c>
      <c r="K247" s="73">
        <f t="shared" si="4"/>
        <v>0.333333333333333</v>
      </c>
      <c r="L247" s="75"/>
    </row>
    <row r="248" ht="18" spans="1:12">
      <c r="A248" s="66"/>
      <c r="B248" s="67"/>
      <c r="C248" s="67"/>
      <c r="D248" s="67" t="s">
        <v>848</v>
      </c>
      <c r="E248" s="67" t="s">
        <v>848</v>
      </c>
      <c r="F248" s="70" t="s">
        <v>849</v>
      </c>
      <c r="G248" s="71" t="s">
        <v>32</v>
      </c>
      <c r="H248" s="70" t="s">
        <v>850</v>
      </c>
      <c r="I248" s="70" t="s">
        <v>851</v>
      </c>
      <c r="J248" s="72" t="s">
        <v>35</v>
      </c>
      <c r="K248" s="73">
        <f t="shared" si="4"/>
        <v>0.333333333333333</v>
      </c>
      <c r="L248" s="75"/>
    </row>
    <row r="249" ht="18" spans="1:12">
      <c r="A249" s="66"/>
      <c r="B249" s="67"/>
      <c r="C249" s="67"/>
      <c r="D249" s="67"/>
      <c r="E249" s="67"/>
      <c r="F249" s="70" t="s">
        <v>852</v>
      </c>
      <c r="G249" s="71" t="s">
        <v>38</v>
      </c>
      <c r="H249" s="70" t="s">
        <v>853</v>
      </c>
      <c r="I249" s="70" t="s">
        <v>854</v>
      </c>
      <c r="J249" s="72" t="s">
        <v>35</v>
      </c>
      <c r="K249" s="73">
        <f t="shared" si="4"/>
        <v>0.333333333333333</v>
      </c>
      <c r="L249" s="75"/>
    </row>
    <row r="250" ht="18" spans="1:12">
      <c r="A250" s="66"/>
      <c r="B250" s="67"/>
      <c r="C250" s="67"/>
      <c r="D250" s="67"/>
      <c r="E250" s="67"/>
      <c r="F250" s="70" t="s">
        <v>855</v>
      </c>
      <c r="G250" s="71" t="s">
        <v>42</v>
      </c>
      <c r="H250" s="70" t="s">
        <v>856</v>
      </c>
      <c r="I250" s="70" t="s">
        <v>857</v>
      </c>
      <c r="J250" s="72" t="s">
        <v>35</v>
      </c>
      <c r="K250" s="73">
        <f t="shared" si="4"/>
        <v>0.333333333333333</v>
      </c>
      <c r="L250" s="75"/>
    </row>
    <row r="251" ht="18" spans="1:12">
      <c r="A251" s="66"/>
      <c r="B251" s="67"/>
      <c r="C251" s="67"/>
      <c r="D251" s="67" t="s">
        <v>858</v>
      </c>
      <c r="E251" s="67" t="s">
        <v>858</v>
      </c>
      <c r="F251" s="70" t="s">
        <v>859</v>
      </c>
      <c r="G251" s="71" t="s">
        <v>32</v>
      </c>
      <c r="H251" s="70" t="s">
        <v>860</v>
      </c>
      <c r="I251" s="70" t="s">
        <v>861</v>
      </c>
      <c r="J251" s="72" t="s">
        <v>35</v>
      </c>
      <c r="K251" s="73">
        <f t="shared" si="4"/>
        <v>0.333333333333333</v>
      </c>
      <c r="L251" s="75"/>
    </row>
    <row r="252" ht="18" spans="1:12">
      <c r="A252" s="66"/>
      <c r="B252" s="67"/>
      <c r="C252" s="67"/>
      <c r="D252" s="67"/>
      <c r="E252" s="67"/>
      <c r="F252" s="70" t="s">
        <v>862</v>
      </c>
      <c r="G252" s="71" t="s">
        <v>38</v>
      </c>
      <c r="H252" s="70" t="s">
        <v>863</v>
      </c>
      <c r="I252" s="70" t="s">
        <v>864</v>
      </c>
      <c r="J252" s="72" t="s">
        <v>35</v>
      </c>
      <c r="K252" s="73">
        <f t="shared" si="4"/>
        <v>0.333333333333333</v>
      </c>
      <c r="L252" s="75"/>
    </row>
    <row r="253" ht="18" spans="1:12">
      <c r="A253" s="66"/>
      <c r="B253" s="67"/>
      <c r="C253" s="67"/>
      <c r="D253" s="67"/>
      <c r="E253" s="67"/>
      <c r="F253" s="70" t="s">
        <v>865</v>
      </c>
      <c r="G253" s="71" t="s">
        <v>42</v>
      </c>
      <c r="H253" s="70" t="s">
        <v>866</v>
      </c>
      <c r="I253" s="70" t="s">
        <v>867</v>
      </c>
      <c r="J253" s="72" t="s">
        <v>35</v>
      </c>
      <c r="K253" s="73">
        <f t="shared" si="4"/>
        <v>0.333333333333333</v>
      </c>
      <c r="L253" s="75"/>
    </row>
    <row r="254" ht="18" spans="1:12">
      <c r="A254" s="66"/>
      <c r="B254" s="67"/>
      <c r="C254" s="67"/>
      <c r="D254" s="67" t="s">
        <v>868</v>
      </c>
      <c r="E254" s="67" t="s">
        <v>868</v>
      </c>
      <c r="F254" s="70" t="s">
        <v>869</v>
      </c>
      <c r="G254" s="71" t="s">
        <v>32</v>
      </c>
      <c r="H254" s="70" t="s">
        <v>870</v>
      </c>
      <c r="I254" s="70" t="s">
        <v>871</v>
      </c>
      <c r="J254" s="72" t="s">
        <v>35</v>
      </c>
      <c r="K254" s="73">
        <f t="shared" si="4"/>
        <v>0.333333333333333</v>
      </c>
      <c r="L254" s="75"/>
    </row>
    <row r="255" ht="18" spans="1:12">
      <c r="A255" s="66"/>
      <c r="B255" s="67"/>
      <c r="C255" s="67"/>
      <c r="D255" s="67"/>
      <c r="E255" s="67"/>
      <c r="F255" s="70" t="s">
        <v>872</v>
      </c>
      <c r="G255" s="71" t="s">
        <v>38</v>
      </c>
      <c r="H255" s="70" t="s">
        <v>873</v>
      </c>
      <c r="I255" s="70" t="s">
        <v>874</v>
      </c>
      <c r="J255" s="72" t="s">
        <v>35</v>
      </c>
      <c r="K255" s="73">
        <f t="shared" si="4"/>
        <v>0.333333333333333</v>
      </c>
      <c r="L255" s="75"/>
    </row>
    <row r="256" ht="18" spans="1:12">
      <c r="A256" s="66"/>
      <c r="B256" s="67"/>
      <c r="C256" s="67"/>
      <c r="D256" s="67"/>
      <c r="E256" s="67"/>
      <c r="F256" s="70" t="s">
        <v>875</v>
      </c>
      <c r="G256" s="71" t="s">
        <v>42</v>
      </c>
      <c r="H256" s="70" t="s">
        <v>876</v>
      </c>
      <c r="I256" s="70" t="s">
        <v>877</v>
      </c>
      <c r="J256" s="72" t="s">
        <v>35</v>
      </c>
      <c r="K256" s="73">
        <f t="shared" si="4"/>
        <v>0.333333333333333</v>
      </c>
      <c r="L256" s="76"/>
    </row>
    <row r="257" ht="28.8" customHeight="1" spans="1:12">
      <c r="A257" s="66"/>
      <c r="B257" s="67" t="s">
        <v>28</v>
      </c>
      <c r="C257" s="67" t="s">
        <v>878</v>
      </c>
      <c r="D257" s="67" t="s">
        <v>879</v>
      </c>
      <c r="E257" s="67" t="s">
        <v>879</v>
      </c>
      <c r="F257" s="70" t="s">
        <v>880</v>
      </c>
      <c r="G257" s="71" t="s">
        <v>32</v>
      </c>
      <c r="H257" s="70" t="s">
        <v>881</v>
      </c>
      <c r="I257" s="70" t="s">
        <v>882</v>
      </c>
      <c r="J257" s="72" t="s">
        <v>35</v>
      </c>
      <c r="K257" s="73">
        <f t="shared" si="4"/>
        <v>0.333333333333333</v>
      </c>
      <c r="L257" s="74" t="s">
        <v>36</v>
      </c>
    </row>
    <row r="258" ht="18" spans="1:12">
      <c r="A258" s="66"/>
      <c r="B258" s="67"/>
      <c r="C258" s="67"/>
      <c r="D258" s="67"/>
      <c r="E258" s="67"/>
      <c r="F258" s="70" t="s">
        <v>879</v>
      </c>
      <c r="G258" s="71" t="s">
        <v>38</v>
      </c>
      <c r="H258" s="70" t="s">
        <v>883</v>
      </c>
      <c r="I258" s="70" t="s">
        <v>884</v>
      </c>
      <c r="J258" s="72" t="s">
        <v>35</v>
      </c>
      <c r="K258" s="73">
        <f t="shared" si="4"/>
        <v>0.333333333333333</v>
      </c>
      <c r="L258" s="75"/>
    </row>
    <row r="259" ht="18" spans="1:12">
      <c r="A259" s="66"/>
      <c r="B259" s="67"/>
      <c r="C259" s="67"/>
      <c r="D259" s="67"/>
      <c r="E259" s="67"/>
      <c r="F259" s="70" t="s">
        <v>885</v>
      </c>
      <c r="G259" s="71" t="s">
        <v>42</v>
      </c>
      <c r="H259" s="70" t="s">
        <v>886</v>
      </c>
      <c r="I259" s="70" t="s">
        <v>887</v>
      </c>
      <c r="J259" s="72" t="s">
        <v>35</v>
      </c>
      <c r="K259" s="73">
        <f t="shared" si="4"/>
        <v>0.333333333333333</v>
      </c>
      <c r="L259" s="75"/>
    </row>
    <row r="260" ht="18" spans="1:12">
      <c r="A260" s="66"/>
      <c r="B260" s="67"/>
      <c r="C260" s="67"/>
      <c r="D260" s="67" t="s">
        <v>888</v>
      </c>
      <c r="E260" s="67" t="s">
        <v>888</v>
      </c>
      <c r="F260" s="70" t="s">
        <v>889</v>
      </c>
      <c r="G260" s="71" t="s">
        <v>32</v>
      </c>
      <c r="H260" s="70" t="s">
        <v>890</v>
      </c>
      <c r="I260" s="70" t="s">
        <v>891</v>
      </c>
      <c r="J260" s="72" t="s">
        <v>35</v>
      </c>
      <c r="K260" s="73">
        <f t="shared" si="4"/>
        <v>0.333333333333333</v>
      </c>
      <c r="L260" s="75"/>
    </row>
    <row r="261" ht="18" spans="1:12">
      <c r="A261" s="66"/>
      <c r="B261" s="67"/>
      <c r="C261" s="67"/>
      <c r="D261" s="67"/>
      <c r="E261" s="67"/>
      <c r="F261" s="70" t="s">
        <v>888</v>
      </c>
      <c r="G261" s="71" t="s">
        <v>38</v>
      </c>
      <c r="H261" s="70" t="s">
        <v>892</v>
      </c>
      <c r="I261" s="70" t="s">
        <v>893</v>
      </c>
      <c r="J261" s="72" t="s">
        <v>35</v>
      </c>
      <c r="K261" s="73">
        <f t="shared" si="4"/>
        <v>0.333333333333333</v>
      </c>
      <c r="L261" s="75"/>
    </row>
    <row r="262" ht="18" spans="1:12">
      <c r="A262" s="66"/>
      <c r="B262" s="67"/>
      <c r="C262" s="67"/>
      <c r="D262" s="67"/>
      <c r="E262" s="67"/>
      <c r="F262" s="70" t="s">
        <v>894</v>
      </c>
      <c r="G262" s="71" t="s">
        <v>42</v>
      </c>
      <c r="H262" s="70" t="s">
        <v>895</v>
      </c>
      <c r="I262" s="70" t="s">
        <v>896</v>
      </c>
      <c r="J262" s="72" t="s">
        <v>35</v>
      </c>
      <c r="K262" s="73">
        <f t="shared" si="4"/>
        <v>0.333333333333333</v>
      </c>
      <c r="L262" s="75"/>
    </row>
    <row r="263" ht="18" spans="1:12">
      <c r="A263" s="66"/>
      <c r="B263" s="67"/>
      <c r="C263" s="67"/>
      <c r="D263" s="67" t="s">
        <v>897</v>
      </c>
      <c r="E263" s="67" t="s">
        <v>897</v>
      </c>
      <c r="F263" s="70" t="s">
        <v>898</v>
      </c>
      <c r="G263" s="71" t="s">
        <v>32</v>
      </c>
      <c r="H263" s="70" t="s">
        <v>899</v>
      </c>
      <c r="I263" s="70" t="s">
        <v>900</v>
      </c>
      <c r="J263" s="72" t="s">
        <v>35</v>
      </c>
      <c r="K263" s="73">
        <f t="shared" si="4"/>
        <v>0.333333333333333</v>
      </c>
      <c r="L263" s="75"/>
    </row>
    <row r="264" ht="18" spans="1:12">
      <c r="A264" s="66"/>
      <c r="B264" s="67"/>
      <c r="C264" s="67"/>
      <c r="D264" s="67"/>
      <c r="E264" s="67"/>
      <c r="F264" s="70" t="s">
        <v>897</v>
      </c>
      <c r="G264" s="71" t="s">
        <v>38</v>
      </c>
      <c r="H264" s="70" t="s">
        <v>901</v>
      </c>
      <c r="I264" s="70" t="s">
        <v>902</v>
      </c>
      <c r="J264" s="72" t="s">
        <v>35</v>
      </c>
      <c r="K264" s="73">
        <f t="shared" si="4"/>
        <v>0.333333333333333</v>
      </c>
      <c r="L264" s="75"/>
    </row>
    <row r="265" ht="18" spans="1:12">
      <c r="A265" s="66"/>
      <c r="B265" s="67"/>
      <c r="C265" s="67"/>
      <c r="D265" s="67"/>
      <c r="E265" s="67"/>
      <c r="F265" s="70" t="s">
        <v>903</v>
      </c>
      <c r="G265" s="71" t="s">
        <v>42</v>
      </c>
      <c r="H265" s="70" t="s">
        <v>904</v>
      </c>
      <c r="I265" s="70" t="s">
        <v>905</v>
      </c>
      <c r="J265" s="72" t="s">
        <v>35</v>
      </c>
      <c r="K265" s="73">
        <f t="shared" si="4"/>
        <v>0.333333333333333</v>
      </c>
      <c r="L265" s="76"/>
    </row>
    <row r="266" ht="28.8" customHeight="1" spans="1:12">
      <c r="A266" s="66"/>
      <c r="B266" s="67" t="s">
        <v>28</v>
      </c>
      <c r="C266" s="67" t="s">
        <v>906</v>
      </c>
      <c r="D266" s="67" t="s">
        <v>907</v>
      </c>
      <c r="E266" s="67" t="s">
        <v>907</v>
      </c>
      <c r="F266" s="70" t="s">
        <v>908</v>
      </c>
      <c r="G266" s="71" t="s">
        <v>32</v>
      </c>
      <c r="H266" s="70" t="s">
        <v>909</v>
      </c>
      <c r="I266" s="70" t="s">
        <v>910</v>
      </c>
      <c r="J266" s="72" t="s">
        <v>35</v>
      </c>
      <c r="K266" s="73">
        <f t="shared" si="4"/>
        <v>0.333333333333333</v>
      </c>
      <c r="L266" s="74" t="s">
        <v>36</v>
      </c>
    </row>
    <row r="267" ht="18" spans="1:12">
      <c r="A267" s="66"/>
      <c r="B267" s="67"/>
      <c r="C267" s="67"/>
      <c r="D267" s="67"/>
      <c r="E267" s="67"/>
      <c r="F267" s="70" t="s">
        <v>907</v>
      </c>
      <c r="G267" s="71" t="s">
        <v>38</v>
      </c>
      <c r="H267" s="70" t="s">
        <v>911</v>
      </c>
      <c r="I267" s="70" t="s">
        <v>912</v>
      </c>
      <c r="J267" s="72" t="s">
        <v>35</v>
      </c>
      <c r="K267" s="73">
        <f t="shared" si="4"/>
        <v>0.333333333333333</v>
      </c>
      <c r="L267" s="75"/>
    </row>
    <row r="268" ht="18" spans="1:12">
      <c r="A268" s="66"/>
      <c r="B268" s="67"/>
      <c r="C268" s="67"/>
      <c r="D268" s="67"/>
      <c r="E268" s="67"/>
      <c r="F268" s="70" t="s">
        <v>913</v>
      </c>
      <c r="G268" s="71" t="s">
        <v>42</v>
      </c>
      <c r="H268" s="70" t="s">
        <v>914</v>
      </c>
      <c r="I268" s="70" t="s">
        <v>915</v>
      </c>
      <c r="J268" s="72" t="s">
        <v>35</v>
      </c>
      <c r="K268" s="73">
        <f t="shared" si="4"/>
        <v>0.333333333333333</v>
      </c>
      <c r="L268" s="75"/>
    </row>
    <row r="269" ht="18" spans="1:12">
      <c r="A269" s="66"/>
      <c r="B269" s="67"/>
      <c r="C269" s="67"/>
      <c r="D269" s="67" t="s">
        <v>916</v>
      </c>
      <c r="E269" s="67" t="s">
        <v>916</v>
      </c>
      <c r="F269" s="70" t="s">
        <v>917</v>
      </c>
      <c r="G269" s="71" t="s">
        <v>32</v>
      </c>
      <c r="H269" s="70" t="s">
        <v>918</v>
      </c>
      <c r="I269" s="70" t="s">
        <v>919</v>
      </c>
      <c r="J269" s="72" t="s">
        <v>35</v>
      </c>
      <c r="K269" s="73">
        <f t="shared" si="4"/>
        <v>0.333333333333333</v>
      </c>
      <c r="L269" s="75"/>
    </row>
    <row r="270" ht="18" spans="1:12">
      <c r="A270" s="66"/>
      <c r="B270" s="67"/>
      <c r="C270" s="67"/>
      <c r="D270" s="67"/>
      <c r="E270" s="67"/>
      <c r="F270" s="70" t="s">
        <v>916</v>
      </c>
      <c r="G270" s="71" t="s">
        <v>38</v>
      </c>
      <c r="H270" s="70" t="s">
        <v>920</v>
      </c>
      <c r="I270" s="70" t="s">
        <v>921</v>
      </c>
      <c r="J270" s="72" t="s">
        <v>35</v>
      </c>
      <c r="K270" s="73">
        <f t="shared" si="4"/>
        <v>0.333333333333333</v>
      </c>
      <c r="L270" s="75"/>
    </row>
    <row r="271" ht="18" spans="1:12">
      <c r="A271" s="66"/>
      <c r="B271" s="67"/>
      <c r="C271" s="67"/>
      <c r="D271" s="67"/>
      <c r="E271" s="67"/>
      <c r="F271" s="70" t="s">
        <v>922</v>
      </c>
      <c r="G271" s="71" t="s">
        <v>42</v>
      </c>
      <c r="H271" s="70" t="s">
        <v>923</v>
      </c>
      <c r="I271" s="70" t="s">
        <v>924</v>
      </c>
      <c r="J271" s="72" t="s">
        <v>35</v>
      </c>
      <c r="K271" s="73">
        <f t="shared" si="4"/>
        <v>0.333333333333333</v>
      </c>
      <c r="L271" s="75"/>
    </row>
    <row r="272" ht="28.8" customHeight="1" spans="1:12">
      <c r="A272" s="66"/>
      <c r="B272" s="67"/>
      <c r="C272" s="67"/>
      <c r="D272" s="67" t="s">
        <v>925</v>
      </c>
      <c r="E272" s="67" t="s">
        <v>925</v>
      </c>
      <c r="F272" s="70" t="s">
        <v>926</v>
      </c>
      <c r="G272" s="71" t="s">
        <v>32</v>
      </c>
      <c r="H272" s="70" t="s">
        <v>927</v>
      </c>
      <c r="I272" s="70" t="s">
        <v>928</v>
      </c>
      <c r="J272" s="72" t="s">
        <v>35</v>
      </c>
      <c r="K272" s="73">
        <f t="shared" si="4"/>
        <v>0.333333333333333</v>
      </c>
      <c r="L272" s="75"/>
    </row>
    <row r="273" ht="18" spans="1:12">
      <c r="A273" s="66"/>
      <c r="B273" s="67"/>
      <c r="C273" s="67"/>
      <c r="D273" s="67"/>
      <c r="E273" s="67"/>
      <c r="F273" s="70" t="s">
        <v>925</v>
      </c>
      <c r="G273" s="71" t="s">
        <v>38</v>
      </c>
      <c r="H273" s="70" t="s">
        <v>929</v>
      </c>
      <c r="I273" s="70" t="s">
        <v>930</v>
      </c>
      <c r="J273" s="72" t="s">
        <v>35</v>
      </c>
      <c r="K273" s="73">
        <f t="shared" si="4"/>
        <v>0.333333333333333</v>
      </c>
      <c r="L273" s="75"/>
    </row>
    <row r="274" ht="18" spans="1:12">
      <c r="A274" s="66"/>
      <c r="B274" s="67"/>
      <c r="C274" s="67"/>
      <c r="D274" s="67"/>
      <c r="E274" s="67"/>
      <c r="F274" s="70" t="s">
        <v>931</v>
      </c>
      <c r="G274" s="71" t="s">
        <v>42</v>
      </c>
      <c r="H274" s="70" t="s">
        <v>932</v>
      </c>
      <c r="I274" s="70" t="s">
        <v>933</v>
      </c>
      <c r="J274" s="72" t="s">
        <v>35</v>
      </c>
      <c r="K274" s="73">
        <f t="shared" si="4"/>
        <v>0.333333333333333</v>
      </c>
      <c r="L274" s="75"/>
    </row>
    <row r="275" ht="28.8" customHeight="1" spans="1:12">
      <c r="A275" s="66"/>
      <c r="B275" s="67"/>
      <c r="C275" s="67"/>
      <c r="D275" s="67" t="s">
        <v>934</v>
      </c>
      <c r="E275" s="67" t="s">
        <v>934</v>
      </c>
      <c r="F275" s="70" t="s">
        <v>935</v>
      </c>
      <c r="G275" s="71" t="s">
        <v>32</v>
      </c>
      <c r="H275" s="70" t="s">
        <v>936</v>
      </c>
      <c r="I275" s="70" t="s">
        <v>937</v>
      </c>
      <c r="J275" s="72" t="s">
        <v>35</v>
      </c>
      <c r="K275" s="73">
        <f t="shared" si="4"/>
        <v>0.333333333333333</v>
      </c>
      <c r="L275" s="75"/>
    </row>
    <row r="276" ht="18" spans="1:12">
      <c r="A276" s="66"/>
      <c r="B276" s="67"/>
      <c r="C276" s="67"/>
      <c r="D276" s="67"/>
      <c r="E276" s="67"/>
      <c r="F276" s="70" t="s">
        <v>934</v>
      </c>
      <c r="G276" s="71" t="s">
        <v>38</v>
      </c>
      <c r="H276" s="70" t="s">
        <v>938</v>
      </c>
      <c r="I276" s="70" t="s">
        <v>939</v>
      </c>
      <c r="J276" s="72" t="s">
        <v>35</v>
      </c>
      <c r="K276" s="73">
        <f t="shared" si="4"/>
        <v>0.333333333333333</v>
      </c>
      <c r="L276" s="75"/>
    </row>
    <row r="277" ht="18" spans="1:12">
      <c r="A277" s="66"/>
      <c r="B277" s="67"/>
      <c r="C277" s="67"/>
      <c r="D277" s="67"/>
      <c r="E277" s="67"/>
      <c r="F277" s="70" t="s">
        <v>940</v>
      </c>
      <c r="G277" s="71" t="s">
        <v>42</v>
      </c>
      <c r="H277" s="70" t="s">
        <v>941</v>
      </c>
      <c r="I277" s="70" t="s">
        <v>942</v>
      </c>
      <c r="J277" s="72" t="s">
        <v>35</v>
      </c>
      <c r="K277" s="73">
        <f t="shared" si="4"/>
        <v>0.333333333333333</v>
      </c>
      <c r="L277" s="75"/>
    </row>
    <row r="278" ht="18" spans="1:12">
      <c r="A278" s="66"/>
      <c r="B278" s="67"/>
      <c r="C278" s="67"/>
      <c r="D278" s="67" t="s">
        <v>943</v>
      </c>
      <c r="E278" s="67" t="s">
        <v>943</v>
      </c>
      <c r="F278" s="70" t="s">
        <v>944</v>
      </c>
      <c r="G278" s="71" t="s">
        <v>32</v>
      </c>
      <c r="H278" s="70" t="s">
        <v>945</v>
      </c>
      <c r="I278" s="70" t="s">
        <v>946</v>
      </c>
      <c r="J278" s="72" t="s">
        <v>35</v>
      </c>
      <c r="K278" s="73">
        <f t="shared" si="4"/>
        <v>0.333333333333333</v>
      </c>
      <c r="L278" s="75"/>
    </row>
    <row r="279" ht="18" spans="1:12">
      <c r="A279" s="66"/>
      <c r="B279" s="67"/>
      <c r="C279" s="67"/>
      <c r="D279" s="67"/>
      <c r="E279" s="67"/>
      <c r="F279" s="70" t="s">
        <v>943</v>
      </c>
      <c r="G279" s="71" t="s">
        <v>38</v>
      </c>
      <c r="H279" s="70" t="s">
        <v>947</v>
      </c>
      <c r="I279" s="70" t="s">
        <v>948</v>
      </c>
      <c r="J279" s="72" t="s">
        <v>35</v>
      </c>
      <c r="K279" s="73">
        <f t="shared" si="4"/>
        <v>0.333333333333333</v>
      </c>
      <c r="L279" s="75"/>
    </row>
    <row r="280" ht="18" spans="1:12">
      <c r="A280" s="66"/>
      <c r="B280" s="67"/>
      <c r="C280" s="67"/>
      <c r="D280" s="67"/>
      <c r="E280" s="67"/>
      <c r="F280" s="70" t="s">
        <v>949</v>
      </c>
      <c r="G280" s="71" t="s">
        <v>42</v>
      </c>
      <c r="H280" s="70" t="s">
        <v>950</v>
      </c>
      <c r="I280" s="70" t="s">
        <v>951</v>
      </c>
      <c r="J280" s="72" t="s">
        <v>35</v>
      </c>
      <c r="K280" s="73">
        <f t="shared" si="4"/>
        <v>0.333333333333333</v>
      </c>
      <c r="L280" s="75"/>
    </row>
    <row r="281" ht="28.8" customHeight="1" spans="1:12">
      <c r="A281" s="66"/>
      <c r="B281" s="67"/>
      <c r="C281" s="67"/>
      <c r="D281" s="67" t="s">
        <v>952</v>
      </c>
      <c r="E281" s="67" t="s">
        <v>952</v>
      </c>
      <c r="F281" s="70" t="s">
        <v>953</v>
      </c>
      <c r="G281" s="71" t="s">
        <v>32</v>
      </c>
      <c r="H281" s="70" t="s">
        <v>954</v>
      </c>
      <c r="I281" s="70" t="s">
        <v>955</v>
      </c>
      <c r="J281" s="72" t="s">
        <v>35</v>
      </c>
      <c r="K281" s="73">
        <f t="shared" si="4"/>
        <v>0.333333333333333</v>
      </c>
      <c r="L281" s="75"/>
    </row>
    <row r="282" ht="18" spans="1:12">
      <c r="A282" s="66"/>
      <c r="B282" s="67"/>
      <c r="C282" s="67"/>
      <c r="D282" s="67"/>
      <c r="E282" s="67"/>
      <c r="F282" s="70" t="s">
        <v>952</v>
      </c>
      <c r="G282" s="71" t="s">
        <v>38</v>
      </c>
      <c r="H282" s="70" t="s">
        <v>956</v>
      </c>
      <c r="I282" s="70" t="s">
        <v>957</v>
      </c>
      <c r="J282" s="72" t="s">
        <v>35</v>
      </c>
      <c r="K282" s="73">
        <f t="shared" si="4"/>
        <v>0.333333333333333</v>
      </c>
      <c r="L282" s="75"/>
    </row>
    <row r="283" ht="18" spans="1:12">
      <c r="A283" s="66"/>
      <c r="B283" s="67"/>
      <c r="C283" s="67"/>
      <c r="D283" s="67"/>
      <c r="E283" s="67"/>
      <c r="F283" s="70" t="s">
        <v>958</v>
      </c>
      <c r="G283" s="71" t="s">
        <v>42</v>
      </c>
      <c r="H283" s="70" t="s">
        <v>959</v>
      </c>
      <c r="I283" s="70" t="s">
        <v>960</v>
      </c>
      <c r="J283" s="72" t="s">
        <v>35</v>
      </c>
      <c r="K283" s="73">
        <f t="shared" si="4"/>
        <v>0.333333333333333</v>
      </c>
      <c r="L283" s="75"/>
    </row>
    <row r="284" ht="28.8" customHeight="1" spans="1:12">
      <c r="A284" s="66"/>
      <c r="B284" s="67"/>
      <c r="C284" s="67"/>
      <c r="D284" s="67" t="s">
        <v>961</v>
      </c>
      <c r="E284" s="67" t="s">
        <v>961</v>
      </c>
      <c r="F284" s="70" t="s">
        <v>962</v>
      </c>
      <c r="G284" s="71" t="s">
        <v>32</v>
      </c>
      <c r="H284" s="70" t="s">
        <v>963</v>
      </c>
      <c r="I284" s="70" t="s">
        <v>964</v>
      </c>
      <c r="J284" s="72" t="s">
        <v>35</v>
      </c>
      <c r="K284" s="73">
        <f t="shared" si="4"/>
        <v>0.333333333333333</v>
      </c>
      <c r="L284" s="75"/>
    </row>
    <row r="285" ht="18" spans="1:12">
      <c r="A285" s="66"/>
      <c r="B285" s="67"/>
      <c r="C285" s="67"/>
      <c r="D285" s="67"/>
      <c r="E285" s="67"/>
      <c r="F285" s="70" t="s">
        <v>961</v>
      </c>
      <c r="G285" s="71" t="s">
        <v>38</v>
      </c>
      <c r="H285" s="70" t="s">
        <v>965</v>
      </c>
      <c r="I285" s="70" t="s">
        <v>966</v>
      </c>
      <c r="J285" s="72" t="s">
        <v>35</v>
      </c>
      <c r="K285" s="73">
        <f t="shared" si="4"/>
        <v>0.333333333333333</v>
      </c>
      <c r="L285" s="75"/>
    </row>
    <row r="286" ht="18" spans="1:12">
      <c r="A286" s="66"/>
      <c r="B286" s="67"/>
      <c r="C286" s="67"/>
      <c r="D286" s="67"/>
      <c r="E286" s="67"/>
      <c r="F286" s="70" t="s">
        <v>967</v>
      </c>
      <c r="G286" s="71" t="s">
        <v>42</v>
      </c>
      <c r="H286" s="70" t="s">
        <v>968</v>
      </c>
      <c r="I286" s="70" t="s">
        <v>969</v>
      </c>
      <c r="J286" s="72" t="s">
        <v>35</v>
      </c>
      <c r="K286" s="73">
        <f t="shared" si="4"/>
        <v>0.333333333333333</v>
      </c>
      <c r="L286" s="75"/>
    </row>
    <row r="287" ht="28.8" customHeight="1" spans="1:12">
      <c r="A287" s="66"/>
      <c r="B287" s="67"/>
      <c r="C287" s="67"/>
      <c r="D287" s="67" t="s">
        <v>970</v>
      </c>
      <c r="E287" s="67" t="s">
        <v>970</v>
      </c>
      <c r="F287" s="70" t="s">
        <v>971</v>
      </c>
      <c r="G287" s="71" t="s">
        <v>32</v>
      </c>
      <c r="H287" s="70" t="s">
        <v>972</v>
      </c>
      <c r="I287" s="70" t="s">
        <v>973</v>
      </c>
      <c r="J287" s="72" t="s">
        <v>35</v>
      </c>
      <c r="K287" s="73">
        <f t="shared" si="4"/>
        <v>0.333333333333333</v>
      </c>
      <c r="L287" s="75"/>
    </row>
    <row r="288" ht="18" spans="1:12">
      <c r="A288" s="66"/>
      <c r="B288" s="67"/>
      <c r="C288" s="67"/>
      <c r="D288" s="67"/>
      <c r="E288" s="67"/>
      <c r="F288" s="70" t="s">
        <v>970</v>
      </c>
      <c r="G288" s="71" t="s">
        <v>38</v>
      </c>
      <c r="H288" s="70" t="s">
        <v>974</v>
      </c>
      <c r="I288" s="70" t="s">
        <v>975</v>
      </c>
      <c r="J288" s="72" t="s">
        <v>35</v>
      </c>
      <c r="K288" s="73">
        <f t="shared" si="4"/>
        <v>0.333333333333333</v>
      </c>
      <c r="L288" s="75"/>
    </row>
    <row r="289" ht="18" spans="1:12">
      <c r="A289" s="66"/>
      <c r="B289" s="67"/>
      <c r="C289" s="67"/>
      <c r="D289" s="67"/>
      <c r="E289" s="67"/>
      <c r="F289" s="70" t="s">
        <v>976</v>
      </c>
      <c r="G289" s="71" t="s">
        <v>42</v>
      </c>
      <c r="H289" s="70" t="s">
        <v>977</v>
      </c>
      <c r="I289" s="70" t="s">
        <v>978</v>
      </c>
      <c r="J289" s="72" t="s">
        <v>35</v>
      </c>
      <c r="K289" s="73">
        <f t="shared" si="4"/>
        <v>0.333333333333333</v>
      </c>
      <c r="L289" s="76"/>
    </row>
    <row r="290" ht="18" spans="1:12">
      <c r="A290" s="66"/>
      <c r="B290" s="67" t="s">
        <v>28</v>
      </c>
      <c r="C290" s="67" t="s">
        <v>979</v>
      </c>
      <c r="D290" s="67" t="s">
        <v>980</v>
      </c>
      <c r="E290" s="67" t="s">
        <v>980</v>
      </c>
      <c r="F290" s="70" t="s">
        <v>981</v>
      </c>
      <c r="G290" s="71" t="s">
        <v>32</v>
      </c>
      <c r="H290" s="70" t="s">
        <v>982</v>
      </c>
      <c r="I290" s="70" t="s">
        <v>983</v>
      </c>
      <c r="J290" s="72" t="s">
        <v>35</v>
      </c>
      <c r="K290" s="73">
        <f t="shared" si="4"/>
        <v>0.333333333333333</v>
      </c>
      <c r="L290" s="74" t="s">
        <v>36</v>
      </c>
    </row>
    <row r="291" ht="18" spans="1:12">
      <c r="A291" s="66"/>
      <c r="B291" s="67"/>
      <c r="C291" s="67"/>
      <c r="D291" s="67"/>
      <c r="E291" s="67"/>
      <c r="F291" s="70" t="s">
        <v>984</v>
      </c>
      <c r="G291" s="71" t="s">
        <v>38</v>
      </c>
      <c r="H291" s="70" t="s">
        <v>985</v>
      </c>
      <c r="I291" s="70" t="s">
        <v>986</v>
      </c>
      <c r="J291" s="72" t="s">
        <v>35</v>
      </c>
      <c r="K291" s="73">
        <f t="shared" si="4"/>
        <v>0.333333333333333</v>
      </c>
      <c r="L291" s="75"/>
    </row>
    <row r="292" ht="18" spans="1:12">
      <c r="A292" s="66"/>
      <c r="B292" s="67"/>
      <c r="C292" s="67"/>
      <c r="D292" s="67"/>
      <c r="E292" s="67"/>
      <c r="F292" s="70" t="s">
        <v>987</v>
      </c>
      <c r="G292" s="71" t="s">
        <v>42</v>
      </c>
      <c r="H292" s="70" t="s">
        <v>988</v>
      </c>
      <c r="I292" s="70" t="s">
        <v>989</v>
      </c>
      <c r="J292" s="72" t="s">
        <v>35</v>
      </c>
      <c r="K292" s="73">
        <f t="shared" si="4"/>
        <v>0.333333333333333</v>
      </c>
      <c r="L292" s="75"/>
    </row>
    <row r="293" ht="18" spans="1:12">
      <c r="A293" s="66"/>
      <c r="B293" s="67"/>
      <c r="C293" s="67"/>
      <c r="D293" s="67" t="s">
        <v>990</v>
      </c>
      <c r="E293" s="67" t="s">
        <v>990</v>
      </c>
      <c r="F293" s="70" t="s">
        <v>991</v>
      </c>
      <c r="G293" s="71" t="s">
        <v>32</v>
      </c>
      <c r="H293" s="70" t="s">
        <v>992</v>
      </c>
      <c r="I293" s="70" t="s">
        <v>993</v>
      </c>
      <c r="J293" s="72" t="s">
        <v>35</v>
      </c>
      <c r="K293" s="73">
        <f t="shared" si="4"/>
        <v>0.333333333333333</v>
      </c>
      <c r="L293" s="75"/>
    </row>
    <row r="294" ht="18" spans="1:12">
      <c r="A294" s="66"/>
      <c r="B294" s="67"/>
      <c r="C294" s="67"/>
      <c r="D294" s="67"/>
      <c r="E294" s="67"/>
      <c r="F294" s="70" t="s">
        <v>994</v>
      </c>
      <c r="G294" s="71" t="s">
        <v>38</v>
      </c>
      <c r="H294" s="70" t="s">
        <v>995</v>
      </c>
      <c r="I294" s="70" t="s">
        <v>996</v>
      </c>
      <c r="J294" s="72" t="s">
        <v>35</v>
      </c>
      <c r="K294" s="73">
        <f t="shared" si="4"/>
        <v>0.333333333333333</v>
      </c>
      <c r="L294" s="75"/>
    </row>
    <row r="295" ht="18" spans="1:12">
      <c r="A295" s="66"/>
      <c r="B295" s="67"/>
      <c r="C295" s="67"/>
      <c r="D295" s="67"/>
      <c r="E295" s="67"/>
      <c r="F295" s="70" t="s">
        <v>997</v>
      </c>
      <c r="G295" s="71" t="s">
        <v>42</v>
      </c>
      <c r="H295" s="70" t="s">
        <v>998</v>
      </c>
      <c r="I295" s="70" t="s">
        <v>999</v>
      </c>
      <c r="J295" s="72" t="s">
        <v>35</v>
      </c>
      <c r="K295" s="73">
        <f t="shared" si="4"/>
        <v>0.333333333333333</v>
      </c>
      <c r="L295" s="75"/>
    </row>
    <row r="296" ht="18" spans="1:12">
      <c r="A296" s="66"/>
      <c r="B296" s="67"/>
      <c r="C296" s="67"/>
      <c r="D296" s="67" t="s">
        <v>1000</v>
      </c>
      <c r="E296" s="67" t="s">
        <v>1000</v>
      </c>
      <c r="F296" s="70" t="s">
        <v>1001</v>
      </c>
      <c r="G296" s="71" t="s">
        <v>32</v>
      </c>
      <c r="H296" s="70" t="s">
        <v>1002</v>
      </c>
      <c r="I296" s="70" t="s">
        <v>1003</v>
      </c>
      <c r="J296" s="72" t="s">
        <v>35</v>
      </c>
      <c r="K296" s="73">
        <f t="shared" si="4"/>
        <v>0.333333333333333</v>
      </c>
      <c r="L296" s="75"/>
    </row>
    <row r="297" ht="18" spans="1:12">
      <c r="A297" s="66"/>
      <c r="B297" s="67"/>
      <c r="C297" s="67"/>
      <c r="D297" s="67"/>
      <c r="E297" s="67"/>
      <c r="F297" s="70" t="s">
        <v>1004</v>
      </c>
      <c r="G297" s="71" t="s">
        <v>38</v>
      </c>
      <c r="H297" s="70" t="s">
        <v>1005</v>
      </c>
      <c r="I297" s="70" t="s">
        <v>1006</v>
      </c>
      <c r="J297" s="72" t="s">
        <v>35</v>
      </c>
      <c r="K297" s="73">
        <f t="shared" si="4"/>
        <v>0.333333333333333</v>
      </c>
      <c r="L297" s="75"/>
    </row>
    <row r="298" ht="18" spans="1:12">
      <c r="A298" s="66"/>
      <c r="B298" s="67"/>
      <c r="C298" s="67"/>
      <c r="D298" s="67"/>
      <c r="E298" s="67"/>
      <c r="F298" s="70" t="s">
        <v>1007</v>
      </c>
      <c r="G298" s="71" t="s">
        <v>42</v>
      </c>
      <c r="H298" s="70" t="s">
        <v>1008</v>
      </c>
      <c r="I298" s="70" t="s">
        <v>1009</v>
      </c>
      <c r="J298" s="72" t="s">
        <v>35</v>
      </c>
      <c r="K298" s="73">
        <f t="shared" si="4"/>
        <v>0.333333333333333</v>
      </c>
      <c r="L298" s="75"/>
    </row>
    <row r="299" ht="18" spans="1:12">
      <c r="A299" s="66"/>
      <c r="B299" s="67"/>
      <c r="C299" s="67"/>
      <c r="D299" s="67" t="s">
        <v>1010</v>
      </c>
      <c r="E299" s="67" t="s">
        <v>1010</v>
      </c>
      <c r="F299" s="70" t="s">
        <v>1011</v>
      </c>
      <c r="G299" s="71" t="s">
        <v>32</v>
      </c>
      <c r="H299" s="70" t="s">
        <v>1012</v>
      </c>
      <c r="I299" s="70" t="s">
        <v>1013</v>
      </c>
      <c r="J299" s="72" t="s">
        <v>35</v>
      </c>
      <c r="K299" s="73">
        <f t="shared" si="4"/>
        <v>0.333333333333333</v>
      </c>
      <c r="L299" s="75"/>
    </row>
    <row r="300" ht="18" spans="1:12">
      <c r="A300" s="66"/>
      <c r="B300" s="67"/>
      <c r="C300" s="67"/>
      <c r="D300" s="67"/>
      <c r="E300" s="67"/>
      <c r="F300" s="70" t="s">
        <v>1014</v>
      </c>
      <c r="G300" s="71" t="s">
        <v>38</v>
      </c>
      <c r="H300" s="70" t="s">
        <v>1015</v>
      </c>
      <c r="I300" s="70" t="s">
        <v>1016</v>
      </c>
      <c r="J300" s="72" t="s">
        <v>35</v>
      </c>
      <c r="K300" s="73">
        <f t="shared" ref="K300:K363" si="5">IF(J300="新增",1,IF(J300="复用",1/3,IF(J300="利旧",0)))</f>
        <v>0.333333333333333</v>
      </c>
      <c r="L300" s="75"/>
    </row>
    <row r="301" ht="18" spans="1:12">
      <c r="A301" s="66"/>
      <c r="B301" s="67"/>
      <c r="C301" s="67"/>
      <c r="D301" s="67"/>
      <c r="E301" s="67"/>
      <c r="F301" s="70" t="s">
        <v>1017</v>
      </c>
      <c r="G301" s="71" t="s">
        <v>42</v>
      </c>
      <c r="H301" s="70" t="s">
        <v>1018</v>
      </c>
      <c r="I301" s="70" t="s">
        <v>1019</v>
      </c>
      <c r="J301" s="72" t="s">
        <v>35</v>
      </c>
      <c r="K301" s="73">
        <f t="shared" si="5"/>
        <v>0.333333333333333</v>
      </c>
      <c r="L301" s="76"/>
    </row>
    <row r="302" ht="18" spans="1:12">
      <c r="A302" s="66"/>
      <c r="B302" s="67" t="s">
        <v>28</v>
      </c>
      <c r="C302" s="67" t="s">
        <v>1020</v>
      </c>
      <c r="D302" s="67" t="s">
        <v>1021</v>
      </c>
      <c r="E302" s="67" t="s">
        <v>1021</v>
      </c>
      <c r="F302" s="70" t="s">
        <v>1022</v>
      </c>
      <c r="G302" s="71" t="s">
        <v>32</v>
      </c>
      <c r="H302" s="70" t="s">
        <v>1023</v>
      </c>
      <c r="I302" s="70" t="s">
        <v>1024</v>
      </c>
      <c r="J302" s="72" t="s">
        <v>35</v>
      </c>
      <c r="K302" s="73">
        <f t="shared" si="5"/>
        <v>0.333333333333333</v>
      </c>
      <c r="L302" s="74" t="s">
        <v>36</v>
      </c>
    </row>
    <row r="303" ht="18" spans="1:12">
      <c r="A303" s="66"/>
      <c r="B303" s="67"/>
      <c r="C303" s="67"/>
      <c r="D303" s="67"/>
      <c r="E303" s="67"/>
      <c r="F303" s="70" t="s">
        <v>1021</v>
      </c>
      <c r="G303" s="71" t="s">
        <v>38</v>
      </c>
      <c r="H303" s="70" t="s">
        <v>1025</v>
      </c>
      <c r="I303" s="70" t="s">
        <v>1026</v>
      </c>
      <c r="J303" s="72" t="s">
        <v>35</v>
      </c>
      <c r="K303" s="73">
        <f t="shared" si="5"/>
        <v>0.333333333333333</v>
      </c>
      <c r="L303" s="75"/>
    </row>
    <row r="304" ht="18" spans="1:12">
      <c r="A304" s="66"/>
      <c r="B304" s="67"/>
      <c r="C304" s="67"/>
      <c r="D304" s="67"/>
      <c r="E304" s="67"/>
      <c r="F304" s="70" t="s">
        <v>1027</v>
      </c>
      <c r="G304" s="71" t="s">
        <v>42</v>
      </c>
      <c r="H304" s="70" t="s">
        <v>1028</v>
      </c>
      <c r="I304" s="70" t="s">
        <v>1029</v>
      </c>
      <c r="J304" s="72" t="s">
        <v>35</v>
      </c>
      <c r="K304" s="73">
        <f t="shared" si="5"/>
        <v>0.333333333333333</v>
      </c>
      <c r="L304" s="75"/>
    </row>
    <row r="305" ht="18" spans="1:12">
      <c r="A305" s="66"/>
      <c r="B305" s="67"/>
      <c r="C305" s="67"/>
      <c r="D305" s="67" t="s">
        <v>1030</v>
      </c>
      <c r="E305" s="67" t="s">
        <v>1030</v>
      </c>
      <c r="F305" s="70" t="s">
        <v>1031</v>
      </c>
      <c r="G305" s="71" t="s">
        <v>32</v>
      </c>
      <c r="H305" s="70" t="s">
        <v>1032</v>
      </c>
      <c r="I305" s="70" t="s">
        <v>1033</v>
      </c>
      <c r="J305" s="72" t="s">
        <v>35</v>
      </c>
      <c r="K305" s="73">
        <f t="shared" si="5"/>
        <v>0.333333333333333</v>
      </c>
      <c r="L305" s="75"/>
    </row>
    <row r="306" ht="18" spans="1:12">
      <c r="A306" s="66"/>
      <c r="B306" s="67"/>
      <c r="C306" s="67"/>
      <c r="D306" s="67"/>
      <c r="E306" s="67"/>
      <c r="F306" s="70" t="s">
        <v>1030</v>
      </c>
      <c r="G306" s="71" t="s">
        <v>38</v>
      </c>
      <c r="H306" s="70" t="s">
        <v>1034</v>
      </c>
      <c r="I306" s="70" t="s">
        <v>1035</v>
      </c>
      <c r="J306" s="72" t="s">
        <v>35</v>
      </c>
      <c r="K306" s="73">
        <f t="shared" si="5"/>
        <v>0.333333333333333</v>
      </c>
      <c r="L306" s="75"/>
    </row>
    <row r="307" ht="18" spans="1:12">
      <c r="A307" s="66"/>
      <c r="B307" s="67"/>
      <c r="C307" s="67"/>
      <c r="D307" s="67"/>
      <c r="E307" s="67"/>
      <c r="F307" s="70" t="s">
        <v>1036</v>
      </c>
      <c r="G307" s="71" t="s">
        <v>42</v>
      </c>
      <c r="H307" s="70" t="s">
        <v>1037</v>
      </c>
      <c r="I307" s="70" t="s">
        <v>1038</v>
      </c>
      <c r="J307" s="72" t="s">
        <v>35</v>
      </c>
      <c r="K307" s="73">
        <f t="shared" si="5"/>
        <v>0.333333333333333</v>
      </c>
      <c r="L307" s="75"/>
    </row>
    <row r="308" ht="18" spans="1:12">
      <c r="A308" s="66"/>
      <c r="B308" s="67"/>
      <c r="C308" s="67"/>
      <c r="D308" s="67" t="s">
        <v>1039</v>
      </c>
      <c r="E308" s="67" t="s">
        <v>1039</v>
      </c>
      <c r="F308" s="70" t="s">
        <v>1040</v>
      </c>
      <c r="G308" s="71" t="s">
        <v>32</v>
      </c>
      <c r="H308" s="70" t="s">
        <v>1041</v>
      </c>
      <c r="I308" s="70" t="s">
        <v>1042</v>
      </c>
      <c r="J308" s="72" t="s">
        <v>35</v>
      </c>
      <c r="K308" s="73">
        <f t="shared" si="5"/>
        <v>0.333333333333333</v>
      </c>
      <c r="L308" s="75"/>
    </row>
    <row r="309" ht="18" spans="1:12">
      <c r="A309" s="66"/>
      <c r="B309" s="67"/>
      <c r="C309" s="67"/>
      <c r="D309" s="67"/>
      <c r="E309" s="67"/>
      <c r="F309" s="70" t="s">
        <v>1039</v>
      </c>
      <c r="G309" s="71" t="s">
        <v>38</v>
      </c>
      <c r="H309" s="70" t="s">
        <v>1043</v>
      </c>
      <c r="I309" s="70" t="s">
        <v>1044</v>
      </c>
      <c r="J309" s="72" t="s">
        <v>35</v>
      </c>
      <c r="K309" s="73">
        <f t="shared" si="5"/>
        <v>0.333333333333333</v>
      </c>
      <c r="L309" s="75"/>
    </row>
    <row r="310" ht="18" spans="1:12">
      <c r="A310" s="66"/>
      <c r="B310" s="67"/>
      <c r="C310" s="67"/>
      <c r="D310" s="67"/>
      <c r="E310" s="67"/>
      <c r="F310" s="70" t="s">
        <v>1045</v>
      </c>
      <c r="G310" s="71" t="s">
        <v>42</v>
      </c>
      <c r="H310" s="70" t="s">
        <v>1046</v>
      </c>
      <c r="I310" s="70" t="s">
        <v>1047</v>
      </c>
      <c r="J310" s="72" t="s">
        <v>35</v>
      </c>
      <c r="K310" s="73">
        <f t="shared" si="5"/>
        <v>0.333333333333333</v>
      </c>
      <c r="L310" s="75"/>
    </row>
    <row r="311" ht="18" spans="1:12">
      <c r="A311" s="66"/>
      <c r="B311" s="67"/>
      <c r="C311" s="67"/>
      <c r="D311" s="67" t="s">
        <v>1048</v>
      </c>
      <c r="E311" s="67" t="s">
        <v>1048</v>
      </c>
      <c r="F311" s="70" t="s">
        <v>1049</v>
      </c>
      <c r="G311" s="71" t="s">
        <v>32</v>
      </c>
      <c r="H311" s="70" t="s">
        <v>1050</v>
      </c>
      <c r="I311" s="70" t="s">
        <v>1051</v>
      </c>
      <c r="J311" s="72" t="s">
        <v>35</v>
      </c>
      <c r="K311" s="73">
        <f t="shared" si="5"/>
        <v>0.333333333333333</v>
      </c>
      <c r="L311" s="75"/>
    </row>
    <row r="312" ht="18" spans="1:12">
      <c r="A312" s="66"/>
      <c r="B312" s="67"/>
      <c r="C312" s="67"/>
      <c r="D312" s="67"/>
      <c r="E312" s="67"/>
      <c r="F312" s="70" t="s">
        <v>1048</v>
      </c>
      <c r="G312" s="71" t="s">
        <v>38</v>
      </c>
      <c r="H312" s="70" t="s">
        <v>1052</v>
      </c>
      <c r="I312" s="70" t="s">
        <v>1053</v>
      </c>
      <c r="J312" s="72" t="s">
        <v>35</v>
      </c>
      <c r="K312" s="73">
        <f t="shared" si="5"/>
        <v>0.333333333333333</v>
      </c>
      <c r="L312" s="75"/>
    </row>
    <row r="313" ht="18" spans="1:12">
      <c r="A313" s="66"/>
      <c r="B313" s="67"/>
      <c r="C313" s="67"/>
      <c r="D313" s="67"/>
      <c r="E313" s="67"/>
      <c r="F313" s="70" t="s">
        <v>1054</v>
      </c>
      <c r="G313" s="71" t="s">
        <v>42</v>
      </c>
      <c r="H313" s="70" t="s">
        <v>1055</v>
      </c>
      <c r="I313" s="70" t="s">
        <v>1056</v>
      </c>
      <c r="J313" s="72" t="s">
        <v>35</v>
      </c>
      <c r="K313" s="73">
        <f t="shared" si="5"/>
        <v>0.333333333333333</v>
      </c>
      <c r="L313" s="75"/>
    </row>
    <row r="314" ht="18" spans="1:12">
      <c r="A314" s="66"/>
      <c r="B314" s="67"/>
      <c r="C314" s="67"/>
      <c r="D314" s="67" t="s">
        <v>1057</v>
      </c>
      <c r="E314" s="67" t="s">
        <v>1057</v>
      </c>
      <c r="F314" s="70" t="s">
        <v>1058</v>
      </c>
      <c r="G314" s="71" t="s">
        <v>32</v>
      </c>
      <c r="H314" s="70" t="s">
        <v>1059</v>
      </c>
      <c r="I314" s="70" t="s">
        <v>1060</v>
      </c>
      <c r="J314" s="72" t="s">
        <v>35</v>
      </c>
      <c r="K314" s="73">
        <f t="shared" si="5"/>
        <v>0.333333333333333</v>
      </c>
      <c r="L314" s="75"/>
    </row>
    <row r="315" ht="18" spans="1:12">
      <c r="A315" s="66"/>
      <c r="B315" s="67"/>
      <c r="C315" s="67"/>
      <c r="D315" s="67"/>
      <c r="E315" s="67"/>
      <c r="F315" s="70" t="s">
        <v>1057</v>
      </c>
      <c r="G315" s="71" t="s">
        <v>38</v>
      </c>
      <c r="H315" s="70" t="s">
        <v>1061</v>
      </c>
      <c r="I315" s="70" t="s">
        <v>1062</v>
      </c>
      <c r="J315" s="72" t="s">
        <v>35</v>
      </c>
      <c r="K315" s="73">
        <f t="shared" si="5"/>
        <v>0.333333333333333</v>
      </c>
      <c r="L315" s="75"/>
    </row>
    <row r="316" ht="18" spans="1:12">
      <c r="A316" s="66"/>
      <c r="B316" s="67"/>
      <c r="C316" s="67"/>
      <c r="D316" s="67"/>
      <c r="E316" s="67"/>
      <c r="F316" s="70" t="s">
        <v>1063</v>
      </c>
      <c r="G316" s="71" t="s">
        <v>42</v>
      </c>
      <c r="H316" s="70" t="s">
        <v>1064</v>
      </c>
      <c r="I316" s="70" t="s">
        <v>1065</v>
      </c>
      <c r="J316" s="72" t="s">
        <v>35</v>
      </c>
      <c r="K316" s="73">
        <f t="shared" si="5"/>
        <v>0.333333333333333</v>
      </c>
      <c r="L316" s="76"/>
    </row>
    <row r="317" ht="28.8" customHeight="1" spans="1:12">
      <c r="A317" s="66"/>
      <c r="B317" s="67" t="s">
        <v>28</v>
      </c>
      <c r="C317" s="67" t="s">
        <v>1066</v>
      </c>
      <c r="D317" s="67" t="s">
        <v>1067</v>
      </c>
      <c r="E317" s="67" t="s">
        <v>1067</v>
      </c>
      <c r="F317" s="70" t="s">
        <v>1068</v>
      </c>
      <c r="G317" s="71" t="s">
        <v>32</v>
      </c>
      <c r="H317" s="70" t="s">
        <v>1069</v>
      </c>
      <c r="I317" s="70" t="s">
        <v>1070</v>
      </c>
      <c r="J317" s="72" t="s">
        <v>35</v>
      </c>
      <c r="K317" s="73">
        <f t="shared" si="5"/>
        <v>0.333333333333333</v>
      </c>
      <c r="L317" s="74" t="s">
        <v>36</v>
      </c>
    </row>
    <row r="318" ht="18" spans="1:12">
      <c r="A318" s="66"/>
      <c r="B318" s="67"/>
      <c r="C318" s="67"/>
      <c r="D318" s="67"/>
      <c r="E318" s="67"/>
      <c r="F318" s="70" t="s">
        <v>1071</v>
      </c>
      <c r="G318" s="71" t="s">
        <v>38</v>
      </c>
      <c r="H318" s="70" t="s">
        <v>1072</v>
      </c>
      <c r="I318" s="70" t="s">
        <v>1073</v>
      </c>
      <c r="J318" s="72" t="s">
        <v>35</v>
      </c>
      <c r="K318" s="73">
        <f t="shared" si="5"/>
        <v>0.333333333333333</v>
      </c>
      <c r="L318" s="75"/>
    </row>
    <row r="319" ht="18" spans="1:12">
      <c r="A319" s="66"/>
      <c r="B319" s="67"/>
      <c r="C319" s="67"/>
      <c r="D319" s="67"/>
      <c r="E319" s="67"/>
      <c r="F319" s="70" t="s">
        <v>1074</v>
      </c>
      <c r="G319" s="71" t="s">
        <v>42</v>
      </c>
      <c r="H319" s="70" t="s">
        <v>1075</v>
      </c>
      <c r="I319" s="70" t="s">
        <v>1076</v>
      </c>
      <c r="J319" s="72" t="s">
        <v>35</v>
      </c>
      <c r="K319" s="73">
        <f t="shared" si="5"/>
        <v>0.333333333333333</v>
      </c>
      <c r="L319" s="75"/>
    </row>
    <row r="320" ht="18" spans="1:12">
      <c r="A320" s="66"/>
      <c r="B320" s="67"/>
      <c r="C320" s="67"/>
      <c r="D320" s="67" t="s">
        <v>1077</v>
      </c>
      <c r="E320" s="67" t="s">
        <v>1077</v>
      </c>
      <c r="F320" s="70" t="s">
        <v>1078</v>
      </c>
      <c r="G320" s="71" t="s">
        <v>32</v>
      </c>
      <c r="H320" s="70" t="s">
        <v>1079</v>
      </c>
      <c r="I320" s="70" t="s">
        <v>1080</v>
      </c>
      <c r="J320" s="72" t="s">
        <v>35</v>
      </c>
      <c r="K320" s="73">
        <f t="shared" si="5"/>
        <v>0.333333333333333</v>
      </c>
      <c r="L320" s="75"/>
    </row>
    <row r="321" ht="18" spans="1:12">
      <c r="A321" s="66"/>
      <c r="B321" s="67"/>
      <c r="C321" s="67"/>
      <c r="D321" s="67"/>
      <c r="E321" s="67"/>
      <c r="F321" s="70" t="s">
        <v>1081</v>
      </c>
      <c r="G321" s="71" t="s">
        <v>38</v>
      </c>
      <c r="H321" s="70" t="s">
        <v>1082</v>
      </c>
      <c r="I321" s="70" t="s">
        <v>1083</v>
      </c>
      <c r="J321" s="72" t="s">
        <v>35</v>
      </c>
      <c r="K321" s="73">
        <f t="shared" si="5"/>
        <v>0.333333333333333</v>
      </c>
      <c r="L321" s="75"/>
    </row>
    <row r="322" ht="18" spans="1:12">
      <c r="A322" s="66"/>
      <c r="B322" s="67"/>
      <c r="C322" s="67"/>
      <c r="D322" s="67"/>
      <c r="E322" s="67"/>
      <c r="F322" s="70" t="s">
        <v>1084</v>
      </c>
      <c r="G322" s="71" t="s">
        <v>42</v>
      </c>
      <c r="H322" s="70" t="s">
        <v>1085</v>
      </c>
      <c r="I322" s="70" t="s">
        <v>1086</v>
      </c>
      <c r="J322" s="72" t="s">
        <v>35</v>
      </c>
      <c r="K322" s="73">
        <f t="shared" si="5"/>
        <v>0.333333333333333</v>
      </c>
      <c r="L322" s="75"/>
    </row>
    <row r="323" ht="18" spans="1:12">
      <c r="A323" s="66"/>
      <c r="B323" s="67"/>
      <c r="C323" s="67"/>
      <c r="D323" s="67" t="s">
        <v>1087</v>
      </c>
      <c r="E323" s="67" t="s">
        <v>1087</v>
      </c>
      <c r="F323" s="70" t="s">
        <v>1088</v>
      </c>
      <c r="G323" s="71" t="s">
        <v>32</v>
      </c>
      <c r="H323" s="70" t="s">
        <v>1089</v>
      </c>
      <c r="I323" s="70" t="s">
        <v>1090</v>
      </c>
      <c r="J323" s="72" t="s">
        <v>35</v>
      </c>
      <c r="K323" s="73">
        <f t="shared" si="5"/>
        <v>0.333333333333333</v>
      </c>
      <c r="L323" s="75"/>
    </row>
    <row r="324" ht="18" spans="1:12">
      <c r="A324" s="66"/>
      <c r="B324" s="67"/>
      <c r="C324" s="67"/>
      <c r="D324" s="67"/>
      <c r="E324" s="67"/>
      <c r="F324" s="70" t="s">
        <v>1091</v>
      </c>
      <c r="G324" s="71" t="s">
        <v>38</v>
      </c>
      <c r="H324" s="70" t="s">
        <v>1092</v>
      </c>
      <c r="I324" s="70" t="s">
        <v>1093</v>
      </c>
      <c r="J324" s="72" t="s">
        <v>35</v>
      </c>
      <c r="K324" s="73">
        <f t="shared" si="5"/>
        <v>0.333333333333333</v>
      </c>
      <c r="L324" s="75"/>
    </row>
    <row r="325" ht="18" spans="1:12">
      <c r="A325" s="66"/>
      <c r="B325" s="67"/>
      <c r="C325" s="67"/>
      <c r="D325" s="67"/>
      <c r="E325" s="67"/>
      <c r="F325" s="70" t="s">
        <v>1094</v>
      </c>
      <c r="G325" s="71" t="s">
        <v>42</v>
      </c>
      <c r="H325" s="70" t="s">
        <v>1095</v>
      </c>
      <c r="I325" s="70" t="s">
        <v>1096</v>
      </c>
      <c r="J325" s="72" t="s">
        <v>35</v>
      </c>
      <c r="K325" s="73">
        <f t="shared" si="5"/>
        <v>0.333333333333333</v>
      </c>
      <c r="L325" s="75"/>
    </row>
    <row r="326" ht="18" spans="1:12">
      <c r="A326" s="66"/>
      <c r="B326" s="67"/>
      <c r="C326" s="67"/>
      <c r="D326" s="67" t="s">
        <v>1097</v>
      </c>
      <c r="E326" s="67" t="s">
        <v>1097</v>
      </c>
      <c r="F326" s="70" t="s">
        <v>1098</v>
      </c>
      <c r="G326" s="71" t="s">
        <v>32</v>
      </c>
      <c r="H326" s="70" t="s">
        <v>1099</v>
      </c>
      <c r="I326" s="70" t="s">
        <v>1100</v>
      </c>
      <c r="J326" s="72" t="s">
        <v>35</v>
      </c>
      <c r="K326" s="73">
        <f t="shared" si="5"/>
        <v>0.333333333333333</v>
      </c>
      <c r="L326" s="75"/>
    </row>
    <row r="327" ht="18" spans="1:12">
      <c r="A327" s="66"/>
      <c r="B327" s="67"/>
      <c r="C327" s="67"/>
      <c r="D327" s="67"/>
      <c r="E327" s="67"/>
      <c r="F327" s="70" t="s">
        <v>1101</v>
      </c>
      <c r="G327" s="71" t="s">
        <v>38</v>
      </c>
      <c r="H327" s="70" t="s">
        <v>1102</v>
      </c>
      <c r="I327" s="70" t="s">
        <v>1103</v>
      </c>
      <c r="J327" s="72" t="s">
        <v>35</v>
      </c>
      <c r="K327" s="73">
        <f t="shared" si="5"/>
        <v>0.333333333333333</v>
      </c>
      <c r="L327" s="75"/>
    </row>
    <row r="328" ht="18" spans="1:12">
      <c r="A328" s="66"/>
      <c r="B328" s="67"/>
      <c r="C328" s="67"/>
      <c r="D328" s="67"/>
      <c r="E328" s="67"/>
      <c r="F328" s="70" t="s">
        <v>1104</v>
      </c>
      <c r="G328" s="71" t="s">
        <v>42</v>
      </c>
      <c r="H328" s="70" t="s">
        <v>1105</v>
      </c>
      <c r="I328" s="70" t="s">
        <v>1106</v>
      </c>
      <c r="J328" s="72" t="s">
        <v>35</v>
      </c>
      <c r="K328" s="73">
        <f t="shared" si="5"/>
        <v>0.333333333333333</v>
      </c>
      <c r="L328" s="76"/>
    </row>
    <row r="329" ht="28.8" customHeight="1" spans="1:12">
      <c r="A329" s="66"/>
      <c r="B329" s="67" t="s">
        <v>28</v>
      </c>
      <c r="C329" s="67" t="s">
        <v>1107</v>
      </c>
      <c r="D329" s="67" t="s">
        <v>1108</v>
      </c>
      <c r="E329" s="67" t="s">
        <v>1108</v>
      </c>
      <c r="F329" s="70" t="s">
        <v>1109</v>
      </c>
      <c r="G329" s="71" t="s">
        <v>32</v>
      </c>
      <c r="H329" s="70" t="s">
        <v>1110</v>
      </c>
      <c r="I329" s="70" t="s">
        <v>1111</v>
      </c>
      <c r="J329" s="72" t="s">
        <v>35</v>
      </c>
      <c r="K329" s="73">
        <f t="shared" si="5"/>
        <v>0.333333333333333</v>
      </c>
      <c r="L329" s="74" t="s">
        <v>36</v>
      </c>
    </row>
    <row r="330" ht="18" spans="1:12">
      <c r="A330" s="66"/>
      <c r="B330" s="67"/>
      <c r="C330" s="67"/>
      <c r="D330" s="67"/>
      <c r="E330" s="67"/>
      <c r="F330" s="70" t="s">
        <v>1112</v>
      </c>
      <c r="G330" s="71" t="s">
        <v>38</v>
      </c>
      <c r="H330" s="70" t="s">
        <v>1113</v>
      </c>
      <c r="I330" s="70" t="s">
        <v>1114</v>
      </c>
      <c r="J330" s="72" t="s">
        <v>35</v>
      </c>
      <c r="K330" s="73">
        <f t="shared" si="5"/>
        <v>0.333333333333333</v>
      </c>
      <c r="L330" s="75"/>
    </row>
    <row r="331" ht="18" spans="1:12">
      <c r="A331" s="66"/>
      <c r="B331" s="67"/>
      <c r="C331" s="67"/>
      <c r="D331" s="67"/>
      <c r="E331" s="67"/>
      <c r="F331" s="70" t="s">
        <v>1115</v>
      </c>
      <c r="G331" s="71" t="s">
        <v>42</v>
      </c>
      <c r="H331" s="70" t="s">
        <v>1116</v>
      </c>
      <c r="I331" s="70" t="s">
        <v>1117</v>
      </c>
      <c r="J331" s="72" t="s">
        <v>35</v>
      </c>
      <c r="K331" s="73">
        <f t="shared" si="5"/>
        <v>0.333333333333333</v>
      </c>
      <c r="L331" s="75"/>
    </row>
    <row r="332" ht="18" spans="1:12">
      <c r="A332" s="66"/>
      <c r="B332" s="67"/>
      <c r="C332" s="67"/>
      <c r="D332" s="67" t="s">
        <v>1118</v>
      </c>
      <c r="E332" s="67" t="s">
        <v>1118</v>
      </c>
      <c r="F332" s="70" t="s">
        <v>1119</v>
      </c>
      <c r="G332" s="71" t="s">
        <v>32</v>
      </c>
      <c r="H332" s="70" t="s">
        <v>1120</v>
      </c>
      <c r="I332" s="70" t="s">
        <v>1121</v>
      </c>
      <c r="J332" s="72" t="s">
        <v>35</v>
      </c>
      <c r="K332" s="73">
        <f t="shared" si="5"/>
        <v>0.333333333333333</v>
      </c>
      <c r="L332" s="75"/>
    </row>
    <row r="333" ht="18" spans="1:12">
      <c r="A333" s="66"/>
      <c r="B333" s="67"/>
      <c r="C333" s="67"/>
      <c r="D333" s="67"/>
      <c r="E333" s="67"/>
      <c r="F333" s="70" t="s">
        <v>1122</v>
      </c>
      <c r="G333" s="71" t="s">
        <v>38</v>
      </c>
      <c r="H333" s="70" t="s">
        <v>1123</v>
      </c>
      <c r="I333" s="70" t="s">
        <v>1124</v>
      </c>
      <c r="J333" s="72" t="s">
        <v>35</v>
      </c>
      <c r="K333" s="73">
        <f t="shared" si="5"/>
        <v>0.333333333333333</v>
      </c>
      <c r="L333" s="75"/>
    </row>
    <row r="334" ht="18" spans="1:12">
      <c r="A334" s="66"/>
      <c r="B334" s="67"/>
      <c r="C334" s="67"/>
      <c r="D334" s="67"/>
      <c r="E334" s="67"/>
      <c r="F334" s="70" t="s">
        <v>1125</v>
      </c>
      <c r="G334" s="71" t="s">
        <v>42</v>
      </c>
      <c r="H334" s="70" t="s">
        <v>1126</v>
      </c>
      <c r="I334" s="70" t="s">
        <v>1127</v>
      </c>
      <c r="J334" s="72" t="s">
        <v>35</v>
      </c>
      <c r="K334" s="73">
        <f t="shared" si="5"/>
        <v>0.333333333333333</v>
      </c>
      <c r="L334" s="75"/>
    </row>
    <row r="335" ht="18" spans="1:12">
      <c r="A335" s="66"/>
      <c r="B335" s="67"/>
      <c r="C335" s="67"/>
      <c r="D335" s="67" t="s">
        <v>1128</v>
      </c>
      <c r="E335" s="67" t="s">
        <v>1128</v>
      </c>
      <c r="F335" s="70" t="s">
        <v>1129</v>
      </c>
      <c r="G335" s="71" t="s">
        <v>32</v>
      </c>
      <c r="H335" s="70" t="s">
        <v>1130</v>
      </c>
      <c r="I335" s="70" t="s">
        <v>1131</v>
      </c>
      <c r="J335" s="72" t="s">
        <v>35</v>
      </c>
      <c r="K335" s="73">
        <f t="shared" si="5"/>
        <v>0.333333333333333</v>
      </c>
      <c r="L335" s="75"/>
    </row>
    <row r="336" ht="18" spans="1:12">
      <c r="A336" s="66"/>
      <c r="B336" s="67"/>
      <c r="C336" s="67"/>
      <c r="D336" s="67"/>
      <c r="E336" s="67"/>
      <c r="F336" s="70" t="s">
        <v>1132</v>
      </c>
      <c r="G336" s="71" t="s">
        <v>38</v>
      </c>
      <c r="H336" s="70" t="s">
        <v>1133</v>
      </c>
      <c r="I336" s="70" t="s">
        <v>1134</v>
      </c>
      <c r="J336" s="72" t="s">
        <v>35</v>
      </c>
      <c r="K336" s="73">
        <f t="shared" si="5"/>
        <v>0.333333333333333</v>
      </c>
      <c r="L336" s="75"/>
    </row>
    <row r="337" ht="18" spans="1:12">
      <c r="A337" s="66"/>
      <c r="B337" s="67"/>
      <c r="C337" s="67"/>
      <c r="D337" s="67"/>
      <c r="E337" s="67"/>
      <c r="F337" s="70" t="s">
        <v>1135</v>
      </c>
      <c r="G337" s="71" t="s">
        <v>42</v>
      </c>
      <c r="H337" s="70" t="s">
        <v>1136</v>
      </c>
      <c r="I337" s="70" t="s">
        <v>1137</v>
      </c>
      <c r="J337" s="72" t="s">
        <v>35</v>
      </c>
      <c r="K337" s="73">
        <f t="shared" si="5"/>
        <v>0.333333333333333</v>
      </c>
      <c r="L337" s="75"/>
    </row>
    <row r="338" ht="18" spans="1:12">
      <c r="A338" s="66"/>
      <c r="B338" s="67"/>
      <c r="C338" s="67"/>
      <c r="D338" s="67" t="s">
        <v>1138</v>
      </c>
      <c r="E338" s="67" t="s">
        <v>1138</v>
      </c>
      <c r="F338" s="70" t="s">
        <v>1139</v>
      </c>
      <c r="G338" s="71" t="s">
        <v>32</v>
      </c>
      <c r="H338" s="70" t="s">
        <v>1140</v>
      </c>
      <c r="I338" s="70" t="s">
        <v>1141</v>
      </c>
      <c r="J338" s="72" t="s">
        <v>35</v>
      </c>
      <c r="K338" s="73">
        <f t="shared" si="5"/>
        <v>0.333333333333333</v>
      </c>
      <c r="L338" s="75"/>
    </row>
    <row r="339" ht="18" spans="1:12">
      <c r="A339" s="66"/>
      <c r="B339" s="67"/>
      <c r="C339" s="67"/>
      <c r="D339" s="67"/>
      <c r="E339" s="67"/>
      <c r="F339" s="70" t="s">
        <v>1142</v>
      </c>
      <c r="G339" s="71" t="s">
        <v>38</v>
      </c>
      <c r="H339" s="70" t="s">
        <v>1143</v>
      </c>
      <c r="I339" s="70" t="s">
        <v>1144</v>
      </c>
      <c r="J339" s="72" t="s">
        <v>35</v>
      </c>
      <c r="K339" s="73">
        <f t="shared" si="5"/>
        <v>0.333333333333333</v>
      </c>
      <c r="L339" s="75"/>
    </row>
    <row r="340" ht="18" spans="1:12">
      <c r="A340" s="66"/>
      <c r="B340" s="67"/>
      <c r="C340" s="67"/>
      <c r="D340" s="67"/>
      <c r="E340" s="67"/>
      <c r="F340" s="70" t="s">
        <v>1145</v>
      </c>
      <c r="G340" s="71" t="s">
        <v>42</v>
      </c>
      <c r="H340" s="70" t="s">
        <v>1146</v>
      </c>
      <c r="I340" s="70" t="s">
        <v>1147</v>
      </c>
      <c r="J340" s="72" t="s">
        <v>35</v>
      </c>
      <c r="K340" s="73">
        <f t="shared" si="5"/>
        <v>0.333333333333333</v>
      </c>
      <c r="L340" s="76"/>
    </row>
    <row r="341" ht="28.8" customHeight="1" spans="1:12">
      <c r="A341" s="66"/>
      <c r="B341" s="67" t="s">
        <v>28</v>
      </c>
      <c r="C341" s="67" t="s">
        <v>1148</v>
      </c>
      <c r="D341" s="67" t="s">
        <v>1149</v>
      </c>
      <c r="E341" s="67" t="s">
        <v>1149</v>
      </c>
      <c r="F341" s="70" t="s">
        <v>1150</v>
      </c>
      <c r="G341" s="71" t="s">
        <v>32</v>
      </c>
      <c r="H341" s="70" t="s">
        <v>1151</v>
      </c>
      <c r="I341" s="70" t="s">
        <v>1152</v>
      </c>
      <c r="J341" s="72" t="s">
        <v>35</v>
      </c>
      <c r="K341" s="73">
        <f t="shared" si="5"/>
        <v>0.333333333333333</v>
      </c>
      <c r="L341" s="74" t="s">
        <v>36</v>
      </c>
    </row>
    <row r="342" ht="18" spans="1:12">
      <c r="A342" s="66"/>
      <c r="B342" s="67"/>
      <c r="C342" s="67"/>
      <c r="D342" s="67"/>
      <c r="E342" s="67"/>
      <c r="F342" s="70" t="s">
        <v>1153</v>
      </c>
      <c r="G342" s="71" t="s">
        <v>38</v>
      </c>
      <c r="H342" s="70" t="s">
        <v>1154</v>
      </c>
      <c r="I342" s="70" t="s">
        <v>1155</v>
      </c>
      <c r="J342" s="72" t="s">
        <v>35</v>
      </c>
      <c r="K342" s="73">
        <f t="shared" si="5"/>
        <v>0.333333333333333</v>
      </c>
      <c r="L342" s="75"/>
    </row>
    <row r="343" ht="18" spans="1:12">
      <c r="A343" s="66"/>
      <c r="B343" s="67"/>
      <c r="C343" s="67"/>
      <c r="D343" s="67"/>
      <c r="E343" s="67"/>
      <c r="F343" s="70" t="s">
        <v>1156</v>
      </c>
      <c r="G343" s="71" t="s">
        <v>42</v>
      </c>
      <c r="H343" s="70" t="s">
        <v>1157</v>
      </c>
      <c r="I343" s="70" t="s">
        <v>1158</v>
      </c>
      <c r="J343" s="72" t="s">
        <v>35</v>
      </c>
      <c r="K343" s="73">
        <f t="shared" si="5"/>
        <v>0.333333333333333</v>
      </c>
      <c r="L343" s="75"/>
    </row>
    <row r="344" ht="18" spans="1:12">
      <c r="A344" s="66"/>
      <c r="B344" s="67"/>
      <c r="C344" s="67"/>
      <c r="D344" s="67" t="s">
        <v>1159</v>
      </c>
      <c r="E344" s="67" t="s">
        <v>1159</v>
      </c>
      <c r="F344" s="70" t="s">
        <v>1160</v>
      </c>
      <c r="G344" s="71" t="s">
        <v>32</v>
      </c>
      <c r="H344" s="70" t="s">
        <v>1161</v>
      </c>
      <c r="I344" s="70" t="s">
        <v>1162</v>
      </c>
      <c r="J344" s="72" t="s">
        <v>35</v>
      </c>
      <c r="K344" s="73">
        <f t="shared" si="5"/>
        <v>0.333333333333333</v>
      </c>
      <c r="L344" s="75"/>
    </row>
    <row r="345" ht="18" spans="1:12">
      <c r="A345" s="66"/>
      <c r="B345" s="67"/>
      <c r="C345" s="67"/>
      <c r="D345" s="67"/>
      <c r="E345" s="67"/>
      <c r="F345" s="70" t="s">
        <v>1163</v>
      </c>
      <c r="G345" s="71" t="s">
        <v>38</v>
      </c>
      <c r="H345" s="70" t="s">
        <v>1164</v>
      </c>
      <c r="I345" s="70" t="s">
        <v>1165</v>
      </c>
      <c r="J345" s="72" t="s">
        <v>35</v>
      </c>
      <c r="K345" s="73">
        <f t="shared" si="5"/>
        <v>0.333333333333333</v>
      </c>
      <c r="L345" s="75"/>
    </row>
    <row r="346" ht="18" spans="1:12">
      <c r="A346" s="66"/>
      <c r="B346" s="67"/>
      <c r="C346" s="67"/>
      <c r="D346" s="67"/>
      <c r="E346" s="67"/>
      <c r="F346" s="70" t="s">
        <v>1166</v>
      </c>
      <c r="G346" s="71" t="s">
        <v>42</v>
      </c>
      <c r="H346" s="70" t="s">
        <v>1167</v>
      </c>
      <c r="I346" s="70" t="s">
        <v>1168</v>
      </c>
      <c r="J346" s="72" t="s">
        <v>35</v>
      </c>
      <c r="K346" s="73">
        <f t="shared" si="5"/>
        <v>0.333333333333333</v>
      </c>
      <c r="L346" s="75"/>
    </row>
    <row r="347" ht="18" spans="1:12">
      <c r="A347" s="66"/>
      <c r="B347" s="67"/>
      <c r="C347" s="67"/>
      <c r="D347" s="67" t="s">
        <v>1169</v>
      </c>
      <c r="E347" s="67" t="s">
        <v>1169</v>
      </c>
      <c r="F347" s="70" t="s">
        <v>1170</v>
      </c>
      <c r="G347" s="71" t="s">
        <v>32</v>
      </c>
      <c r="H347" s="70" t="s">
        <v>1171</v>
      </c>
      <c r="I347" s="70" t="s">
        <v>1172</v>
      </c>
      <c r="J347" s="72" t="s">
        <v>35</v>
      </c>
      <c r="K347" s="73">
        <f t="shared" si="5"/>
        <v>0.333333333333333</v>
      </c>
      <c r="L347" s="75"/>
    </row>
    <row r="348" ht="18" spans="1:12">
      <c r="A348" s="66"/>
      <c r="B348" s="67"/>
      <c r="C348" s="67"/>
      <c r="D348" s="67"/>
      <c r="E348" s="67"/>
      <c r="F348" s="70" t="s">
        <v>1173</v>
      </c>
      <c r="G348" s="71" t="s">
        <v>38</v>
      </c>
      <c r="H348" s="70" t="s">
        <v>1174</v>
      </c>
      <c r="I348" s="70" t="s">
        <v>1175</v>
      </c>
      <c r="J348" s="72" t="s">
        <v>35</v>
      </c>
      <c r="K348" s="73">
        <f t="shared" si="5"/>
        <v>0.333333333333333</v>
      </c>
      <c r="L348" s="75"/>
    </row>
    <row r="349" ht="18" spans="1:12">
      <c r="A349" s="66"/>
      <c r="B349" s="67"/>
      <c r="C349" s="67"/>
      <c r="D349" s="67"/>
      <c r="E349" s="67"/>
      <c r="F349" s="70" t="s">
        <v>1176</v>
      </c>
      <c r="G349" s="71" t="s">
        <v>42</v>
      </c>
      <c r="H349" s="70" t="s">
        <v>1177</v>
      </c>
      <c r="I349" s="70" t="s">
        <v>1178</v>
      </c>
      <c r="J349" s="72" t="s">
        <v>35</v>
      </c>
      <c r="K349" s="73">
        <f t="shared" si="5"/>
        <v>0.333333333333333</v>
      </c>
      <c r="L349" s="75"/>
    </row>
    <row r="350" ht="18" spans="1:12">
      <c r="A350" s="66"/>
      <c r="B350" s="67"/>
      <c r="C350" s="67"/>
      <c r="D350" s="67" t="s">
        <v>1179</v>
      </c>
      <c r="E350" s="67" t="s">
        <v>1179</v>
      </c>
      <c r="F350" s="70" t="s">
        <v>1180</v>
      </c>
      <c r="G350" s="71" t="s">
        <v>32</v>
      </c>
      <c r="H350" s="70" t="s">
        <v>1181</v>
      </c>
      <c r="I350" s="70" t="s">
        <v>1182</v>
      </c>
      <c r="J350" s="72" t="s">
        <v>35</v>
      </c>
      <c r="K350" s="73">
        <f t="shared" si="5"/>
        <v>0.333333333333333</v>
      </c>
      <c r="L350" s="75"/>
    </row>
    <row r="351" ht="18" spans="1:12">
      <c r="A351" s="66"/>
      <c r="B351" s="67"/>
      <c r="C351" s="67"/>
      <c r="D351" s="67"/>
      <c r="E351" s="67"/>
      <c r="F351" s="70" t="s">
        <v>1183</v>
      </c>
      <c r="G351" s="71" t="s">
        <v>38</v>
      </c>
      <c r="H351" s="70" t="s">
        <v>1184</v>
      </c>
      <c r="I351" s="70" t="s">
        <v>1185</v>
      </c>
      <c r="J351" s="72" t="s">
        <v>35</v>
      </c>
      <c r="K351" s="73">
        <f t="shared" si="5"/>
        <v>0.333333333333333</v>
      </c>
      <c r="L351" s="75"/>
    </row>
    <row r="352" ht="18" spans="1:12">
      <c r="A352" s="66"/>
      <c r="B352" s="67"/>
      <c r="C352" s="67"/>
      <c r="D352" s="67"/>
      <c r="E352" s="67"/>
      <c r="F352" s="70" t="s">
        <v>1186</v>
      </c>
      <c r="G352" s="71" t="s">
        <v>42</v>
      </c>
      <c r="H352" s="70" t="s">
        <v>1187</v>
      </c>
      <c r="I352" s="70" t="s">
        <v>1188</v>
      </c>
      <c r="J352" s="72" t="s">
        <v>35</v>
      </c>
      <c r="K352" s="73">
        <f t="shared" si="5"/>
        <v>0.333333333333333</v>
      </c>
      <c r="L352" s="76"/>
    </row>
    <row r="353" ht="18" spans="1:12">
      <c r="A353" s="66"/>
      <c r="B353" s="67" t="s">
        <v>28</v>
      </c>
      <c r="C353" s="67" t="s">
        <v>1189</v>
      </c>
      <c r="D353" s="67" t="s">
        <v>1190</v>
      </c>
      <c r="E353" s="67" t="s">
        <v>1190</v>
      </c>
      <c r="F353" s="70" t="s">
        <v>1191</v>
      </c>
      <c r="G353" s="71" t="s">
        <v>32</v>
      </c>
      <c r="H353" s="70" t="s">
        <v>1192</v>
      </c>
      <c r="I353" s="70" t="s">
        <v>1193</v>
      </c>
      <c r="J353" s="72" t="s">
        <v>35</v>
      </c>
      <c r="K353" s="73">
        <f t="shared" si="5"/>
        <v>0.333333333333333</v>
      </c>
      <c r="L353" s="74" t="s">
        <v>36</v>
      </c>
    </row>
    <row r="354" ht="18" spans="1:12">
      <c r="A354" s="66"/>
      <c r="B354" s="67"/>
      <c r="C354" s="67"/>
      <c r="D354" s="67"/>
      <c r="E354" s="67"/>
      <c r="F354" s="70" t="s">
        <v>1194</v>
      </c>
      <c r="G354" s="71" t="s">
        <v>38</v>
      </c>
      <c r="H354" s="70" t="s">
        <v>1195</v>
      </c>
      <c r="I354" s="70" t="s">
        <v>1196</v>
      </c>
      <c r="J354" s="72" t="s">
        <v>35</v>
      </c>
      <c r="K354" s="73">
        <f t="shared" si="5"/>
        <v>0.333333333333333</v>
      </c>
      <c r="L354" s="75"/>
    </row>
    <row r="355" ht="18" spans="1:12">
      <c r="A355" s="66"/>
      <c r="B355" s="67"/>
      <c r="C355" s="67"/>
      <c r="D355" s="67"/>
      <c r="E355" s="67"/>
      <c r="F355" s="70" t="s">
        <v>1197</v>
      </c>
      <c r="G355" s="71" t="s">
        <v>42</v>
      </c>
      <c r="H355" s="70" t="s">
        <v>1198</v>
      </c>
      <c r="I355" s="70" t="s">
        <v>1199</v>
      </c>
      <c r="J355" s="72" t="s">
        <v>35</v>
      </c>
      <c r="K355" s="73">
        <f t="shared" si="5"/>
        <v>0.333333333333333</v>
      </c>
      <c r="L355" s="75"/>
    </row>
    <row r="356" ht="18" spans="1:12">
      <c r="A356" s="66"/>
      <c r="B356" s="67"/>
      <c r="C356" s="67"/>
      <c r="D356" s="67" t="s">
        <v>1200</v>
      </c>
      <c r="E356" s="67" t="s">
        <v>1200</v>
      </c>
      <c r="F356" s="70" t="s">
        <v>1201</v>
      </c>
      <c r="G356" s="71" t="s">
        <v>32</v>
      </c>
      <c r="H356" s="70" t="s">
        <v>1202</v>
      </c>
      <c r="I356" s="70" t="s">
        <v>1203</v>
      </c>
      <c r="J356" s="72" t="s">
        <v>35</v>
      </c>
      <c r="K356" s="73">
        <f t="shared" si="5"/>
        <v>0.333333333333333</v>
      </c>
      <c r="L356" s="75"/>
    </row>
    <row r="357" ht="18" spans="1:12">
      <c r="A357" s="66"/>
      <c r="B357" s="67"/>
      <c r="C357" s="67"/>
      <c r="D357" s="67"/>
      <c r="E357" s="67"/>
      <c r="F357" s="70" t="s">
        <v>1204</v>
      </c>
      <c r="G357" s="71" t="s">
        <v>38</v>
      </c>
      <c r="H357" s="70" t="s">
        <v>1205</v>
      </c>
      <c r="I357" s="70" t="s">
        <v>1206</v>
      </c>
      <c r="J357" s="72" t="s">
        <v>35</v>
      </c>
      <c r="K357" s="73">
        <f t="shared" si="5"/>
        <v>0.333333333333333</v>
      </c>
      <c r="L357" s="75"/>
    </row>
    <row r="358" ht="18" spans="1:12">
      <c r="A358" s="66"/>
      <c r="B358" s="67"/>
      <c r="C358" s="67"/>
      <c r="D358" s="67"/>
      <c r="E358" s="67"/>
      <c r="F358" s="70" t="s">
        <v>1207</v>
      </c>
      <c r="G358" s="71" t="s">
        <v>42</v>
      </c>
      <c r="H358" s="70" t="s">
        <v>1208</v>
      </c>
      <c r="I358" s="70" t="s">
        <v>1209</v>
      </c>
      <c r="J358" s="72" t="s">
        <v>35</v>
      </c>
      <c r="K358" s="73">
        <f t="shared" si="5"/>
        <v>0.333333333333333</v>
      </c>
      <c r="L358" s="75"/>
    </row>
    <row r="359" ht="18" spans="1:12">
      <c r="A359" s="66"/>
      <c r="B359" s="67"/>
      <c r="C359" s="67"/>
      <c r="D359" s="67" t="s">
        <v>1210</v>
      </c>
      <c r="E359" s="67" t="s">
        <v>1210</v>
      </c>
      <c r="F359" s="70" t="s">
        <v>1211</v>
      </c>
      <c r="G359" s="71" t="s">
        <v>32</v>
      </c>
      <c r="H359" s="70" t="s">
        <v>1212</v>
      </c>
      <c r="I359" s="70" t="s">
        <v>1213</v>
      </c>
      <c r="J359" s="72" t="s">
        <v>35</v>
      </c>
      <c r="K359" s="73">
        <f t="shared" si="5"/>
        <v>0.333333333333333</v>
      </c>
      <c r="L359" s="75"/>
    </row>
    <row r="360" ht="18" spans="1:12">
      <c r="A360" s="66"/>
      <c r="B360" s="67"/>
      <c r="C360" s="67"/>
      <c r="D360" s="67"/>
      <c r="E360" s="67"/>
      <c r="F360" s="70" t="s">
        <v>1214</v>
      </c>
      <c r="G360" s="71" t="s">
        <v>38</v>
      </c>
      <c r="H360" s="70" t="s">
        <v>1215</v>
      </c>
      <c r="I360" s="70" t="s">
        <v>1216</v>
      </c>
      <c r="J360" s="72" t="s">
        <v>35</v>
      </c>
      <c r="K360" s="73">
        <f t="shared" si="5"/>
        <v>0.333333333333333</v>
      </c>
      <c r="L360" s="75"/>
    </row>
    <row r="361" ht="18" spans="1:12">
      <c r="A361" s="66"/>
      <c r="B361" s="67"/>
      <c r="C361" s="67"/>
      <c r="D361" s="67"/>
      <c r="E361" s="67"/>
      <c r="F361" s="70" t="s">
        <v>1217</v>
      </c>
      <c r="G361" s="71" t="s">
        <v>42</v>
      </c>
      <c r="H361" s="70" t="s">
        <v>1218</v>
      </c>
      <c r="I361" s="70" t="s">
        <v>1219</v>
      </c>
      <c r="J361" s="72" t="s">
        <v>35</v>
      </c>
      <c r="K361" s="73">
        <f t="shared" si="5"/>
        <v>0.333333333333333</v>
      </c>
      <c r="L361" s="75"/>
    </row>
    <row r="362" ht="18" spans="1:12">
      <c r="A362" s="66"/>
      <c r="B362" s="67"/>
      <c r="C362" s="67"/>
      <c r="D362" s="67" t="s">
        <v>1220</v>
      </c>
      <c r="E362" s="67" t="s">
        <v>1220</v>
      </c>
      <c r="F362" s="70" t="s">
        <v>1221</v>
      </c>
      <c r="G362" s="71" t="s">
        <v>32</v>
      </c>
      <c r="H362" s="70" t="s">
        <v>1222</v>
      </c>
      <c r="I362" s="70" t="s">
        <v>1223</v>
      </c>
      <c r="J362" s="72" t="s">
        <v>35</v>
      </c>
      <c r="K362" s="73">
        <f t="shared" si="5"/>
        <v>0.333333333333333</v>
      </c>
      <c r="L362" s="75"/>
    </row>
    <row r="363" ht="18" spans="1:12">
      <c r="A363" s="66"/>
      <c r="B363" s="67"/>
      <c r="C363" s="67"/>
      <c r="D363" s="67"/>
      <c r="E363" s="67"/>
      <c r="F363" s="70" t="s">
        <v>1224</v>
      </c>
      <c r="G363" s="71" t="s">
        <v>38</v>
      </c>
      <c r="H363" s="70" t="s">
        <v>1225</v>
      </c>
      <c r="I363" s="70" t="s">
        <v>1226</v>
      </c>
      <c r="J363" s="72" t="s">
        <v>35</v>
      </c>
      <c r="K363" s="73">
        <f t="shared" si="5"/>
        <v>0.333333333333333</v>
      </c>
      <c r="L363" s="75"/>
    </row>
    <row r="364" ht="18" spans="1:12">
      <c r="A364" s="66"/>
      <c r="B364" s="67"/>
      <c r="C364" s="67"/>
      <c r="D364" s="67"/>
      <c r="E364" s="67"/>
      <c r="F364" s="70" t="s">
        <v>1227</v>
      </c>
      <c r="G364" s="71" t="s">
        <v>42</v>
      </c>
      <c r="H364" s="70" t="s">
        <v>1228</v>
      </c>
      <c r="I364" s="70" t="s">
        <v>1229</v>
      </c>
      <c r="J364" s="72" t="s">
        <v>35</v>
      </c>
      <c r="K364" s="73">
        <f t="shared" ref="K364:K427" si="6">IF(J364="新增",1,IF(J364="复用",1/3,IF(J364="利旧",0)))</f>
        <v>0.333333333333333</v>
      </c>
      <c r="L364" s="76"/>
    </row>
    <row r="365" ht="28.8" customHeight="1" spans="1:12">
      <c r="A365" s="66"/>
      <c r="B365" s="67" t="s">
        <v>28</v>
      </c>
      <c r="C365" s="67" t="s">
        <v>1230</v>
      </c>
      <c r="D365" s="67" t="s">
        <v>1231</v>
      </c>
      <c r="E365" s="67" t="s">
        <v>1231</v>
      </c>
      <c r="F365" s="70" t="s">
        <v>1232</v>
      </c>
      <c r="G365" s="71" t="s">
        <v>32</v>
      </c>
      <c r="H365" s="70" t="s">
        <v>1233</v>
      </c>
      <c r="I365" s="70" t="s">
        <v>1234</v>
      </c>
      <c r="J365" s="72" t="s">
        <v>35</v>
      </c>
      <c r="K365" s="73">
        <f t="shared" si="6"/>
        <v>0.333333333333333</v>
      </c>
      <c r="L365" s="74" t="s">
        <v>36</v>
      </c>
    </row>
    <row r="366" ht="18" spans="1:12">
      <c r="A366" s="66"/>
      <c r="B366" s="67"/>
      <c r="C366" s="67"/>
      <c r="D366" s="67"/>
      <c r="E366" s="67"/>
      <c r="F366" s="70" t="s">
        <v>1235</v>
      </c>
      <c r="G366" s="71" t="s">
        <v>38</v>
      </c>
      <c r="H366" s="70" t="s">
        <v>1236</v>
      </c>
      <c r="I366" s="70" t="s">
        <v>1237</v>
      </c>
      <c r="J366" s="72" t="s">
        <v>35</v>
      </c>
      <c r="K366" s="73">
        <f t="shared" si="6"/>
        <v>0.333333333333333</v>
      </c>
      <c r="L366" s="75"/>
    </row>
    <row r="367" ht="18" spans="1:12">
      <c r="A367" s="66"/>
      <c r="B367" s="67"/>
      <c r="C367" s="67"/>
      <c r="D367" s="67"/>
      <c r="E367" s="67"/>
      <c r="F367" s="70" t="s">
        <v>1238</v>
      </c>
      <c r="G367" s="71" t="s">
        <v>42</v>
      </c>
      <c r="H367" s="70" t="s">
        <v>1239</v>
      </c>
      <c r="I367" s="70" t="s">
        <v>1240</v>
      </c>
      <c r="J367" s="72" t="s">
        <v>35</v>
      </c>
      <c r="K367" s="73">
        <f t="shared" si="6"/>
        <v>0.333333333333333</v>
      </c>
      <c r="L367" s="75"/>
    </row>
    <row r="368" ht="28.8" customHeight="1" spans="1:12">
      <c r="A368" s="66"/>
      <c r="B368" s="67"/>
      <c r="C368" s="67"/>
      <c r="D368" s="67" t="s">
        <v>1241</v>
      </c>
      <c r="E368" s="67" t="s">
        <v>1241</v>
      </c>
      <c r="F368" s="70" t="s">
        <v>1242</v>
      </c>
      <c r="G368" s="71" t="s">
        <v>32</v>
      </c>
      <c r="H368" s="70" t="s">
        <v>1243</v>
      </c>
      <c r="I368" s="70" t="s">
        <v>1244</v>
      </c>
      <c r="J368" s="72" t="s">
        <v>35</v>
      </c>
      <c r="K368" s="73">
        <f t="shared" si="6"/>
        <v>0.333333333333333</v>
      </c>
      <c r="L368" s="75"/>
    </row>
    <row r="369" ht="18" spans="1:12">
      <c r="A369" s="66"/>
      <c r="B369" s="67"/>
      <c r="C369" s="67"/>
      <c r="D369" s="67"/>
      <c r="E369" s="67"/>
      <c r="F369" s="70" t="s">
        <v>1245</v>
      </c>
      <c r="G369" s="71" t="s">
        <v>38</v>
      </c>
      <c r="H369" s="70" t="s">
        <v>1246</v>
      </c>
      <c r="I369" s="70" t="s">
        <v>1247</v>
      </c>
      <c r="J369" s="72" t="s">
        <v>35</v>
      </c>
      <c r="K369" s="73">
        <f t="shared" si="6"/>
        <v>0.333333333333333</v>
      </c>
      <c r="L369" s="75"/>
    </row>
    <row r="370" ht="18" spans="1:12">
      <c r="A370" s="66"/>
      <c r="B370" s="67"/>
      <c r="C370" s="67"/>
      <c r="D370" s="67"/>
      <c r="E370" s="67"/>
      <c r="F370" s="70" t="s">
        <v>1248</v>
      </c>
      <c r="G370" s="71" t="s">
        <v>42</v>
      </c>
      <c r="H370" s="70" t="s">
        <v>1249</v>
      </c>
      <c r="I370" s="70" t="s">
        <v>1250</v>
      </c>
      <c r="J370" s="72" t="s">
        <v>35</v>
      </c>
      <c r="K370" s="73">
        <f t="shared" si="6"/>
        <v>0.333333333333333</v>
      </c>
      <c r="L370" s="75"/>
    </row>
    <row r="371" ht="28.8" customHeight="1" spans="1:12">
      <c r="A371" s="66"/>
      <c r="B371" s="67"/>
      <c r="C371" s="67"/>
      <c r="D371" s="67" t="s">
        <v>1251</v>
      </c>
      <c r="E371" s="67" t="s">
        <v>1251</v>
      </c>
      <c r="F371" s="70" t="s">
        <v>1252</v>
      </c>
      <c r="G371" s="71" t="s">
        <v>32</v>
      </c>
      <c r="H371" s="70" t="s">
        <v>1253</v>
      </c>
      <c r="I371" s="70" t="s">
        <v>1254</v>
      </c>
      <c r="J371" s="72" t="s">
        <v>35</v>
      </c>
      <c r="K371" s="73">
        <f t="shared" si="6"/>
        <v>0.333333333333333</v>
      </c>
      <c r="L371" s="75"/>
    </row>
    <row r="372" ht="18" spans="1:12">
      <c r="A372" s="66"/>
      <c r="B372" s="67"/>
      <c r="C372" s="67"/>
      <c r="D372" s="67"/>
      <c r="E372" s="67"/>
      <c r="F372" s="70" t="s">
        <v>1255</v>
      </c>
      <c r="G372" s="71" t="s">
        <v>38</v>
      </c>
      <c r="H372" s="70" t="s">
        <v>1256</v>
      </c>
      <c r="I372" s="70" t="s">
        <v>1257</v>
      </c>
      <c r="J372" s="72" t="s">
        <v>35</v>
      </c>
      <c r="K372" s="73">
        <f t="shared" si="6"/>
        <v>0.333333333333333</v>
      </c>
      <c r="L372" s="75"/>
    </row>
    <row r="373" ht="18" spans="1:12">
      <c r="A373" s="66"/>
      <c r="B373" s="67"/>
      <c r="C373" s="67"/>
      <c r="D373" s="67"/>
      <c r="E373" s="67"/>
      <c r="F373" s="70" t="s">
        <v>1258</v>
      </c>
      <c r="G373" s="71" t="s">
        <v>42</v>
      </c>
      <c r="H373" s="70" t="s">
        <v>1259</v>
      </c>
      <c r="I373" s="70" t="s">
        <v>1260</v>
      </c>
      <c r="J373" s="72" t="s">
        <v>35</v>
      </c>
      <c r="K373" s="73">
        <f t="shared" si="6"/>
        <v>0.333333333333333</v>
      </c>
      <c r="L373" s="75"/>
    </row>
    <row r="374" ht="28.8" customHeight="1" spans="1:12">
      <c r="A374" s="66"/>
      <c r="B374" s="67"/>
      <c r="C374" s="67"/>
      <c r="D374" s="67" t="s">
        <v>1261</v>
      </c>
      <c r="E374" s="67" t="s">
        <v>1261</v>
      </c>
      <c r="F374" s="70" t="s">
        <v>1262</v>
      </c>
      <c r="G374" s="71" t="s">
        <v>32</v>
      </c>
      <c r="H374" s="70" t="s">
        <v>1263</v>
      </c>
      <c r="I374" s="70" t="s">
        <v>1264</v>
      </c>
      <c r="J374" s="72" t="s">
        <v>35</v>
      </c>
      <c r="K374" s="73">
        <f t="shared" si="6"/>
        <v>0.333333333333333</v>
      </c>
      <c r="L374" s="75"/>
    </row>
    <row r="375" ht="18" spans="1:12">
      <c r="A375" s="66"/>
      <c r="B375" s="67"/>
      <c r="C375" s="67"/>
      <c r="D375" s="67"/>
      <c r="E375" s="67"/>
      <c r="F375" s="70" t="s">
        <v>1265</v>
      </c>
      <c r="G375" s="71" t="s">
        <v>38</v>
      </c>
      <c r="H375" s="70" t="s">
        <v>1266</v>
      </c>
      <c r="I375" s="70" t="s">
        <v>1267</v>
      </c>
      <c r="J375" s="72" t="s">
        <v>35</v>
      </c>
      <c r="K375" s="73">
        <f t="shared" si="6"/>
        <v>0.333333333333333</v>
      </c>
      <c r="L375" s="75"/>
    </row>
    <row r="376" ht="18" spans="1:12">
      <c r="A376" s="66"/>
      <c r="B376" s="67"/>
      <c r="C376" s="67"/>
      <c r="D376" s="67"/>
      <c r="E376" s="67"/>
      <c r="F376" s="70" t="s">
        <v>1268</v>
      </c>
      <c r="G376" s="71" t="s">
        <v>42</v>
      </c>
      <c r="H376" s="70" t="s">
        <v>1269</v>
      </c>
      <c r="I376" s="70" t="s">
        <v>1270</v>
      </c>
      <c r="J376" s="72" t="s">
        <v>35</v>
      </c>
      <c r="K376" s="73">
        <f t="shared" si="6"/>
        <v>0.333333333333333</v>
      </c>
      <c r="L376" s="76"/>
    </row>
    <row r="377" ht="14.4" customHeight="1" spans="1:12">
      <c r="A377" s="80" t="s">
        <v>1271</v>
      </c>
      <c r="B377" s="67" t="s">
        <v>1272</v>
      </c>
      <c r="C377" s="67" t="s">
        <v>1273</v>
      </c>
      <c r="D377" s="67" t="s">
        <v>1274</v>
      </c>
      <c r="E377" s="67" t="s">
        <v>1274</v>
      </c>
      <c r="F377" s="70" t="s">
        <v>1275</v>
      </c>
      <c r="G377" s="71" t="s">
        <v>32</v>
      </c>
      <c r="H377" s="70" t="s">
        <v>1276</v>
      </c>
      <c r="I377" s="70" t="s">
        <v>1277</v>
      </c>
      <c r="J377" s="72" t="s">
        <v>35</v>
      </c>
      <c r="K377" s="73">
        <f t="shared" si="6"/>
        <v>0.333333333333333</v>
      </c>
      <c r="L377" s="67" t="s">
        <v>1278</v>
      </c>
    </row>
    <row r="378" ht="18" spans="1:12">
      <c r="A378" s="80"/>
      <c r="B378" s="67"/>
      <c r="C378" s="67"/>
      <c r="D378" s="67"/>
      <c r="E378" s="67"/>
      <c r="F378" s="70" t="s">
        <v>1279</v>
      </c>
      <c r="G378" s="71" t="s">
        <v>38</v>
      </c>
      <c r="H378" s="70" t="s">
        <v>1280</v>
      </c>
      <c r="I378" s="70" t="s">
        <v>1281</v>
      </c>
      <c r="J378" s="72" t="s">
        <v>35</v>
      </c>
      <c r="K378" s="73">
        <f t="shared" si="6"/>
        <v>0.333333333333333</v>
      </c>
      <c r="L378" s="67"/>
    </row>
    <row r="379" ht="18" spans="1:12">
      <c r="A379" s="80"/>
      <c r="B379" s="67"/>
      <c r="C379" s="67"/>
      <c r="D379" s="67"/>
      <c r="E379" s="67"/>
      <c r="F379" s="70" t="s">
        <v>1282</v>
      </c>
      <c r="G379" s="71" t="s">
        <v>42</v>
      </c>
      <c r="H379" s="70" t="s">
        <v>1283</v>
      </c>
      <c r="I379" s="70" t="s">
        <v>1284</v>
      </c>
      <c r="J379" s="72" t="s">
        <v>35</v>
      </c>
      <c r="K379" s="73">
        <f t="shared" si="6"/>
        <v>0.333333333333333</v>
      </c>
      <c r="L379" s="67"/>
    </row>
    <row r="380" ht="18" spans="1:12">
      <c r="A380" s="80"/>
      <c r="B380" s="67"/>
      <c r="C380" s="67"/>
      <c r="D380" s="67" t="s">
        <v>1285</v>
      </c>
      <c r="E380" s="67" t="s">
        <v>1285</v>
      </c>
      <c r="F380" s="70" t="s">
        <v>1286</v>
      </c>
      <c r="G380" s="71" t="s">
        <v>32</v>
      </c>
      <c r="H380" s="70" t="s">
        <v>1287</v>
      </c>
      <c r="I380" s="70" t="s">
        <v>1288</v>
      </c>
      <c r="J380" s="72" t="s">
        <v>35</v>
      </c>
      <c r="K380" s="73">
        <f t="shared" si="6"/>
        <v>0.333333333333333</v>
      </c>
      <c r="L380" s="67"/>
    </row>
    <row r="381" ht="18" spans="1:12">
      <c r="A381" s="80"/>
      <c r="B381" s="67"/>
      <c r="C381" s="67"/>
      <c r="D381" s="67"/>
      <c r="E381" s="67"/>
      <c r="F381" s="70" t="s">
        <v>1289</v>
      </c>
      <c r="G381" s="71" t="s">
        <v>38</v>
      </c>
      <c r="H381" s="70" t="s">
        <v>1290</v>
      </c>
      <c r="I381" s="70" t="s">
        <v>1291</v>
      </c>
      <c r="J381" s="72" t="s">
        <v>35</v>
      </c>
      <c r="K381" s="73">
        <f t="shared" si="6"/>
        <v>0.333333333333333</v>
      </c>
      <c r="L381" s="67"/>
    </row>
    <row r="382" ht="18" spans="1:12">
      <c r="A382" s="80"/>
      <c r="B382" s="67"/>
      <c r="C382" s="67"/>
      <c r="D382" s="67"/>
      <c r="E382" s="67"/>
      <c r="F382" s="70" t="s">
        <v>1292</v>
      </c>
      <c r="G382" s="71" t="s">
        <v>42</v>
      </c>
      <c r="H382" s="70" t="s">
        <v>1293</v>
      </c>
      <c r="I382" s="70" t="s">
        <v>1294</v>
      </c>
      <c r="J382" s="72" t="s">
        <v>35</v>
      </c>
      <c r="K382" s="73">
        <f t="shared" si="6"/>
        <v>0.333333333333333</v>
      </c>
      <c r="L382" s="67"/>
    </row>
    <row r="383" ht="18" spans="1:12">
      <c r="A383" s="80"/>
      <c r="B383" s="67"/>
      <c r="C383" s="67"/>
      <c r="D383" s="67" t="s">
        <v>1295</v>
      </c>
      <c r="E383" s="67" t="s">
        <v>1295</v>
      </c>
      <c r="F383" s="70" t="s">
        <v>1296</v>
      </c>
      <c r="G383" s="71" t="s">
        <v>32</v>
      </c>
      <c r="H383" s="70" t="s">
        <v>1297</v>
      </c>
      <c r="I383" s="70" t="s">
        <v>1298</v>
      </c>
      <c r="J383" s="72" t="s">
        <v>35</v>
      </c>
      <c r="K383" s="73">
        <f t="shared" si="6"/>
        <v>0.333333333333333</v>
      </c>
      <c r="L383" s="67"/>
    </row>
    <row r="384" ht="18" spans="1:12">
      <c r="A384" s="80"/>
      <c r="B384" s="67"/>
      <c r="C384" s="67"/>
      <c r="D384" s="67"/>
      <c r="E384" s="67"/>
      <c r="F384" s="70" t="s">
        <v>1299</v>
      </c>
      <c r="G384" s="71" t="s">
        <v>38</v>
      </c>
      <c r="H384" s="70" t="s">
        <v>1300</v>
      </c>
      <c r="I384" s="70" t="s">
        <v>1301</v>
      </c>
      <c r="J384" s="72" t="s">
        <v>35</v>
      </c>
      <c r="K384" s="73">
        <f t="shared" si="6"/>
        <v>0.333333333333333</v>
      </c>
      <c r="L384" s="67"/>
    </row>
    <row r="385" ht="18" spans="1:12">
      <c r="A385" s="80"/>
      <c r="B385" s="67"/>
      <c r="C385" s="67"/>
      <c r="D385" s="67"/>
      <c r="E385" s="67"/>
      <c r="F385" s="70" t="s">
        <v>1302</v>
      </c>
      <c r="G385" s="71" t="s">
        <v>42</v>
      </c>
      <c r="H385" s="70" t="s">
        <v>1303</v>
      </c>
      <c r="I385" s="70" t="s">
        <v>1304</v>
      </c>
      <c r="J385" s="72" t="s">
        <v>35</v>
      </c>
      <c r="K385" s="73">
        <f t="shared" si="6"/>
        <v>0.333333333333333</v>
      </c>
      <c r="L385" s="67"/>
    </row>
    <row r="386" ht="18" spans="1:12">
      <c r="A386" s="80"/>
      <c r="B386" s="67"/>
      <c r="C386" s="67"/>
      <c r="D386" s="67" t="s">
        <v>1305</v>
      </c>
      <c r="E386" s="67" t="s">
        <v>1305</v>
      </c>
      <c r="F386" s="70" t="s">
        <v>1306</v>
      </c>
      <c r="G386" s="71" t="s">
        <v>32</v>
      </c>
      <c r="H386" s="70" t="s">
        <v>1307</v>
      </c>
      <c r="I386" s="70" t="s">
        <v>1308</v>
      </c>
      <c r="J386" s="72" t="s">
        <v>35</v>
      </c>
      <c r="K386" s="73">
        <f t="shared" si="6"/>
        <v>0.333333333333333</v>
      </c>
      <c r="L386" s="67"/>
    </row>
    <row r="387" ht="18" spans="1:12">
      <c r="A387" s="80"/>
      <c r="B387" s="67"/>
      <c r="C387" s="67"/>
      <c r="D387" s="67"/>
      <c r="E387" s="67"/>
      <c r="F387" s="70" t="s">
        <v>1309</v>
      </c>
      <c r="G387" s="71" t="s">
        <v>38</v>
      </c>
      <c r="H387" s="70" t="s">
        <v>1310</v>
      </c>
      <c r="I387" s="70" t="s">
        <v>1311</v>
      </c>
      <c r="J387" s="72" t="s">
        <v>35</v>
      </c>
      <c r="K387" s="73">
        <f t="shared" si="6"/>
        <v>0.333333333333333</v>
      </c>
      <c r="L387" s="67"/>
    </row>
    <row r="388" ht="18" spans="1:12">
      <c r="A388" s="80"/>
      <c r="B388" s="67"/>
      <c r="C388" s="67"/>
      <c r="D388" s="67"/>
      <c r="E388" s="67"/>
      <c r="F388" s="70" t="s">
        <v>1312</v>
      </c>
      <c r="G388" s="71" t="s">
        <v>42</v>
      </c>
      <c r="H388" s="70" t="s">
        <v>1313</v>
      </c>
      <c r="I388" s="70" t="s">
        <v>1314</v>
      </c>
      <c r="J388" s="72" t="s">
        <v>35</v>
      </c>
      <c r="K388" s="73">
        <f t="shared" si="6"/>
        <v>0.333333333333333</v>
      </c>
      <c r="L388" s="67"/>
    </row>
    <row r="389" ht="18" spans="1:12">
      <c r="A389" s="80"/>
      <c r="B389" s="67"/>
      <c r="C389" s="67"/>
      <c r="D389" s="67" t="s">
        <v>1315</v>
      </c>
      <c r="E389" s="67" t="s">
        <v>1315</v>
      </c>
      <c r="F389" s="70" t="s">
        <v>1316</v>
      </c>
      <c r="G389" s="71" t="s">
        <v>32</v>
      </c>
      <c r="H389" s="70" t="s">
        <v>1317</v>
      </c>
      <c r="I389" s="70" t="s">
        <v>1318</v>
      </c>
      <c r="J389" s="72" t="s">
        <v>35</v>
      </c>
      <c r="K389" s="73">
        <f t="shared" si="6"/>
        <v>0.333333333333333</v>
      </c>
      <c r="L389" s="67"/>
    </row>
    <row r="390" ht="18" spans="1:12">
      <c r="A390" s="80"/>
      <c r="B390" s="67"/>
      <c r="C390" s="67"/>
      <c r="D390" s="67"/>
      <c r="E390" s="67"/>
      <c r="F390" s="70" t="s">
        <v>1315</v>
      </c>
      <c r="G390" s="71" t="s">
        <v>38</v>
      </c>
      <c r="H390" s="70" t="s">
        <v>1319</v>
      </c>
      <c r="I390" s="70" t="s">
        <v>1320</v>
      </c>
      <c r="J390" s="72" t="s">
        <v>35</v>
      </c>
      <c r="K390" s="73">
        <f t="shared" si="6"/>
        <v>0.333333333333333</v>
      </c>
      <c r="L390" s="67"/>
    </row>
    <row r="391" ht="18" spans="1:12">
      <c r="A391" s="80"/>
      <c r="B391" s="67"/>
      <c r="C391" s="67"/>
      <c r="D391" s="67"/>
      <c r="E391" s="67"/>
      <c r="F391" s="70" t="s">
        <v>1321</v>
      </c>
      <c r="G391" s="71" t="s">
        <v>42</v>
      </c>
      <c r="H391" s="70" t="s">
        <v>1322</v>
      </c>
      <c r="I391" s="70" t="s">
        <v>1323</v>
      </c>
      <c r="J391" s="72" t="s">
        <v>35</v>
      </c>
      <c r="K391" s="73">
        <f t="shared" si="6"/>
        <v>0.333333333333333</v>
      </c>
      <c r="L391" s="67"/>
    </row>
    <row r="392" ht="18" spans="1:12">
      <c r="A392" s="80"/>
      <c r="B392" s="67"/>
      <c r="C392" s="67"/>
      <c r="D392" s="67" t="s">
        <v>1324</v>
      </c>
      <c r="E392" s="67" t="s">
        <v>1324</v>
      </c>
      <c r="F392" s="70" t="s">
        <v>1325</v>
      </c>
      <c r="G392" s="71" t="s">
        <v>32</v>
      </c>
      <c r="H392" s="70" t="s">
        <v>1326</v>
      </c>
      <c r="I392" s="70" t="s">
        <v>1327</v>
      </c>
      <c r="J392" s="72" t="s">
        <v>35</v>
      </c>
      <c r="K392" s="73">
        <f t="shared" si="6"/>
        <v>0.333333333333333</v>
      </c>
      <c r="L392" s="67"/>
    </row>
    <row r="393" ht="18" spans="1:12">
      <c r="A393" s="80"/>
      <c r="B393" s="67"/>
      <c r="C393" s="67"/>
      <c r="D393" s="67"/>
      <c r="E393" s="67"/>
      <c r="F393" s="70" t="s">
        <v>1324</v>
      </c>
      <c r="G393" s="71" t="s">
        <v>38</v>
      </c>
      <c r="H393" s="70" t="s">
        <v>1328</v>
      </c>
      <c r="I393" s="70" t="s">
        <v>1329</v>
      </c>
      <c r="J393" s="72" t="s">
        <v>35</v>
      </c>
      <c r="K393" s="73">
        <f t="shared" si="6"/>
        <v>0.333333333333333</v>
      </c>
      <c r="L393" s="67"/>
    </row>
    <row r="394" ht="18" spans="1:12">
      <c r="A394" s="80"/>
      <c r="B394" s="67"/>
      <c r="C394" s="67"/>
      <c r="D394" s="67"/>
      <c r="E394" s="67"/>
      <c r="F394" s="70" t="s">
        <v>1330</v>
      </c>
      <c r="G394" s="71" t="s">
        <v>42</v>
      </c>
      <c r="H394" s="70" t="s">
        <v>1331</v>
      </c>
      <c r="I394" s="70" t="s">
        <v>1332</v>
      </c>
      <c r="J394" s="72" t="s">
        <v>35</v>
      </c>
      <c r="K394" s="73">
        <f t="shared" si="6"/>
        <v>0.333333333333333</v>
      </c>
      <c r="L394" s="67"/>
    </row>
    <row r="395" ht="18" spans="1:12">
      <c r="A395" s="80"/>
      <c r="B395" s="67"/>
      <c r="C395" s="67"/>
      <c r="D395" s="67" t="s">
        <v>1333</v>
      </c>
      <c r="E395" s="67" t="s">
        <v>1333</v>
      </c>
      <c r="F395" s="70" t="s">
        <v>1334</v>
      </c>
      <c r="G395" s="71" t="s">
        <v>32</v>
      </c>
      <c r="H395" s="70" t="s">
        <v>1335</v>
      </c>
      <c r="I395" s="70" t="s">
        <v>1336</v>
      </c>
      <c r="J395" s="72" t="s">
        <v>35</v>
      </c>
      <c r="K395" s="73">
        <f t="shared" si="6"/>
        <v>0.333333333333333</v>
      </c>
      <c r="L395" s="67"/>
    </row>
    <row r="396" ht="18" spans="1:12">
      <c r="A396" s="80"/>
      <c r="B396" s="67"/>
      <c r="C396" s="67"/>
      <c r="D396" s="67"/>
      <c r="E396" s="67"/>
      <c r="F396" s="70" t="s">
        <v>1333</v>
      </c>
      <c r="G396" s="71" t="s">
        <v>38</v>
      </c>
      <c r="H396" s="70" t="s">
        <v>1337</v>
      </c>
      <c r="I396" s="70" t="s">
        <v>1338</v>
      </c>
      <c r="J396" s="72" t="s">
        <v>35</v>
      </c>
      <c r="K396" s="73">
        <f t="shared" si="6"/>
        <v>0.333333333333333</v>
      </c>
      <c r="L396" s="67"/>
    </row>
    <row r="397" ht="18" spans="1:12">
      <c r="A397" s="80"/>
      <c r="B397" s="67"/>
      <c r="C397" s="67"/>
      <c r="D397" s="67"/>
      <c r="E397" s="67"/>
      <c r="F397" s="70" t="s">
        <v>1339</v>
      </c>
      <c r="G397" s="71" t="s">
        <v>42</v>
      </c>
      <c r="H397" s="70" t="s">
        <v>1340</v>
      </c>
      <c r="I397" s="70" t="s">
        <v>1341</v>
      </c>
      <c r="J397" s="72" t="s">
        <v>35</v>
      </c>
      <c r="K397" s="73">
        <f t="shared" si="6"/>
        <v>0.333333333333333</v>
      </c>
      <c r="L397" s="67"/>
    </row>
    <row r="398" ht="28.8" customHeight="1" spans="1:12">
      <c r="A398" s="80"/>
      <c r="B398" s="67" t="s">
        <v>1272</v>
      </c>
      <c r="C398" s="67" t="s">
        <v>1342</v>
      </c>
      <c r="D398" s="67" t="s">
        <v>1343</v>
      </c>
      <c r="E398" s="67" t="s">
        <v>1343</v>
      </c>
      <c r="F398" s="70" t="s">
        <v>1344</v>
      </c>
      <c r="G398" s="71" t="s">
        <v>32</v>
      </c>
      <c r="H398" s="70" t="s">
        <v>1345</v>
      </c>
      <c r="I398" s="70" t="s">
        <v>1346</v>
      </c>
      <c r="J398" s="72" t="s">
        <v>35</v>
      </c>
      <c r="K398" s="73">
        <f t="shared" si="6"/>
        <v>0.333333333333333</v>
      </c>
      <c r="L398" s="67" t="s">
        <v>1278</v>
      </c>
    </row>
    <row r="399" ht="18" spans="1:12">
      <c r="A399" s="80"/>
      <c r="B399" s="67"/>
      <c r="C399" s="67"/>
      <c r="D399" s="67"/>
      <c r="E399" s="67"/>
      <c r="F399" s="70" t="s">
        <v>1347</v>
      </c>
      <c r="G399" s="71" t="s">
        <v>38</v>
      </c>
      <c r="H399" s="70" t="s">
        <v>1348</v>
      </c>
      <c r="I399" s="70" t="s">
        <v>1349</v>
      </c>
      <c r="J399" s="72" t="s">
        <v>35</v>
      </c>
      <c r="K399" s="73">
        <f t="shared" si="6"/>
        <v>0.333333333333333</v>
      </c>
      <c r="L399" s="67"/>
    </row>
    <row r="400" ht="18" spans="1:12">
      <c r="A400" s="80"/>
      <c r="B400" s="67"/>
      <c r="C400" s="67"/>
      <c r="D400" s="67"/>
      <c r="E400" s="67"/>
      <c r="F400" s="70" t="s">
        <v>1350</v>
      </c>
      <c r="G400" s="71" t="s">
        <v>42</v>
      </c>
      <c r="H400" s="70" t="s">
        <v>1351</v>
      </c>
      <c r="I400" s="70" t="s">
        <v>1352</v>
      </c>
      <c r="J400" s="72" t="s">
        <v>35</v>
      </c>
      <c r="K400" s="73">
        <f t="shared" si="6"/>
        <v>0.333333333333333</v>
      </c>
      <c r="L400" s="67"/>
    </row>
    <row r="401" ht="18" spans="1:12">
      <c r="A401" s="80"/>
      <c r="B401" s="67"/>
      <c r="C401" s="67"/>
      <c r="D401" s="67" t="s">
        <v>1353</v>
      </c>
      <c r="E401" s="67" t="s">
        <v>1353</v>
      </c>
      <c r="F401" s="70" t="s">
        <v>1354</v>
      </c>
      <c r="G401" s="71" t="s">
        <v>32</v>
      </c>
      <c r="H401" s="70" t="s">
        <v>1355</v>
      </c>
      <c r="I401" s="70" t="s">
        <v>1356</v>
      </c>
      <c r="J401" s="72" t="s">
        <v>35</v>
      </c>
      <c r="K401" s="73">
        <f t="shared" si="6"/>
        <v>0.333333333333333</v>
      </c>
      <c r="L401" s="67"/>
    </row>
    <row r="402" ht="18" spans="1:12">
      <c r="A402" s="80"/>
      <c r="B402" s="67"/>
      <c r="C402" s="67"/>
      <c r="D402" s="67"/>
      <c r="E402" s="67"/>
      <c r="F402" s="70" t="s">
        <v>1357</v>
      </c>
      <c r="G402" s="71" t="s">
        <v>38</v>
      </c>
      <c r="H402" s="70" t="s">
        <v>1358</v>
      </c>
      <c r="I402" s="70" t="s">
        <v>1359</v>
      </c>
      <c r="J402" s="72" t="s">
        <v>35</v>
      </c>
      <c r="K402" s="73">
        <f t="shared" si="6"/>
        <v>0.333333333333333</v>
      </c>
      <c r="L402" s="67"/>
    </row>
    <row r="403" ht="18" spans="1:12">
      <c r="A403" s="80"/>
      <c r="B403" s="67"/>
      <c r="C403" s="67"/>
      <c r="D403" s="67"/>
      <c r="E403" s="67"/>
      <c r="F403" s="70" t="s">
        <v>1360</v>
      </c>
      <c r="G403" s="71" t="s">
        <v>42</v>
      </c>
      <c r="H403" s="70" t="s">
        <v>1361</v>
      </c>
      <c r="I403" s="70" t="s">
        <v>1362</v>
      </c>
      <c r="J403" s="72" t="s">
        <v>35</v>
      </c>
      <c r="K403" s="73">
        <f t="shared" si="6"/>
        <v>0.333333333333333</v>
      </c>
      <c r="L403" s="67"/>
    </row>
    <row r="404" ht="18" spans="1:12">
      <c r="A404" s="80"/>
      <c r="B404" s="67"/>
      <c r="C404" s="67"/>
      <c r="D404" s="67" t="s">
        <v>1363</v>
      </c>
      <c r="E404" s="67" t="s">
        <v>1363</v>
      </c>
      <c r="F404" s="70" t="s">
        <v>1364</v>
      </c>
      <c r="G404" s="71" t="s">
        <v>32</v>
      </c>
      <c r="H404" s="70" t="s">
        <v>1365</v>
      </c>
      <c r="I404" s="70" t="s">
        <v>1366</v>
      </c>
      <c r="J404" s="72" t="s">
        <v>35</v>
      </c>
      <c r="K404" s="73">
        <f t="shared" si="6"/>
        <v>0.333333333333333</v>
      </c>
      <c r="L404" s="67"/>
    </row>
    <row r="405" ht="18" spans="1:12">
      <c r="A405" s="80"/>
      <c r="B405" s="67"/>
      <c r="C405" s="67"/>
      <c r="D405" s="67"/>
      <c r="E405" s="67"/>
      <c r="F405" s="70" t="s">
        <v>1367</v>
      </c>
      <c r="G405" s="71" t="s">
        <v>38</v>
      </c>
      <c r="H405" s="70" t="s">
        <v>1368</v>
      </c>
      <c r="I405" s="70" t="s">
        <v>1369</v>
      </c>
      <c r="J405" s="72" t="s">
        <v>35</v>
      </c>
      <c r="K405" s="73">
        <f t="shared" si="6"/>
        <v>0.333333333333333</v>
      </c>
      <c r="L405" s="67"/>
    </row>
    <row r="406" ht="18" spans="1:12">
      <c r="A406" s="80"/>
      <c r="B406" s="67"/>
      <c r="C406" s="67"/>
      <c r="D406" s="67"/>
      <c r="E406" s="67"/>
      <c r="F406" s="70" t="s">
        <v>1370</v>
      </c>
      <c r="G406" s="71" t="s">
        <v>42</v>
      </c>
      <c r="H406" s="70" t="s">
        <v>1371</v>
      </c>
      <c r="I406" s="70" t="s">
        <v>1372</v>
      </c>
      <c r="J406" s="72" t="s">
        <v>35</v>
      </c>
      <c r="K406" s="73">
        <f t="shared" si="6"/>
        <v>0.333333333333333</v>
      </c>
      <c r="L406" s="67"/>
    </row>
    <row r="407" ht="18" spans="1:12">
      <c r="A407" s="80"/>
      <c r="B407" s="67"/>
      <c r="C407" s="67"/>
      <c r="D407" s="67" t="s">
        <v>1373</v>
      </c>
      <c r="E407" s="67" t="s">
        <v>1373</v>
      </c>
      <c r="F407" s="70" t="s">
        <v>1374</v>
      </c>
      <c r="G407" s="71" t="s">
        <v>32</v>
      </c>
      <c r="H407" s="70" t="s">
        <v>1375</v>
      </c>
      <c r="I407" s="70" t="s">
        <v>1376</v>
      </c>
      <c r="J407" s="72" t="s">
        <v>35</v>
      </c>
      <c r="K407" s="73">
        <f t="shared" si="6"/>
        <v>0.333333333333333</v>
      </c>
      <c r="L407" s="67"/>
    </row>
    <row r="408" ht="18" spans="1:12">
      <c r="A408" s="80"/>
      <c r="B408" s="67"/>
      <c r="C408" s="67"/>
      <c r="D408" s="67"/>
      <c r="E408" s="67"/>
      <c r="F408" s="70" t="s">
        <v>1377</v>
      </c>
      <c r="G408" s="71" t="s">
        <v>38</v>
      </c>
      <c r="H408" s="70" t="s">
        <v>1378</v>
      </c>
      <c r="I408" s="70" t="s">
        <v>1379</v>
      </c>
      <c r="J408" s="72" t="s">
        <v>35</v>
      </c>
      <c r="K408" s="73">
        <f t="shared" si="6"/>
        <v>0.333333333333333</v>
      </c>
      <c r="L408" s="67"/>
    </row>
    <row r="409" ht="18" spans="1:12">
      <c r="A409" s="80"/>
      <c r="B409" s="67"/>
      <c r="C409" s="67"/>
      <c r="D409" s="67"/>
      <c r="E409" s="67"/>
      <c r="F409" s="70" t="s">
        <v>1380</v>
      </c>
      <c r="G409" s="71" t="s">
        <v>42</v>
      </c>
      <c r="H409" s="70" t="s">
        <v>1381</v>
      </c>
      <c r="I409" s="70" t="s">
        <v>1382</v>
      </c>
      <c r="J409" s="72" t="s">
        <v>35</v>
      </c>
      <c r="K409" s="73">
        <f t="shared" si="6"/>
        <v>0.333333333333333</v>
      </c>
      <c r="L409" s="67"/>
    </row>
    <row r="410" ht="28.8" customHeight="1" spans="1:12">
      <c r="A410" s="80"/>
      <c r="B410" s="67" t="s">
        <v>1272</v>
      </c>
      <c r="C410" s="67" t="s">
        <v>1383</v>
      </c>
      <c r="D410" s="67" t="s">
        <v>1384</v>
      </c>
      <c r="E410" s="67" t="s">
        <v>1384</v>
      </c>
      <c r="F410" s="70" t="s">
        <v>1385</v>
      </c>
      <c r="G410" s="71" t="s">
        <v>32</v>
      </c>
      <c r="H410" s="70" t="s">
        <v>1386</v>
      </c>
      <c r="I410" s="70" t="s">
        <v>1387</v>
      </c>
      <c r="J410" s="72" t="s">
        <v>35</v>
      </c>
      <c r="K410" s="73">
        <f t="shared" si="6"/>
        <v>0.333333333333333</v>
      </c>
      <c r="L410" s="67" t="s">
        <v>1278</v>
      </c>
    </row>
    <row r="411" ht="18" spans="1:12">
      <c r="A411" s="80"/>
      <c r="B411" s="67"/>
      <c r="C411" s="67"/>
      <c r="D411" s="67"/>
      <c r="E411" s="67"/>
      <c r="F411" s="70" t="s">
        <v>1388</v>
      </c>
      <c r="G411" s="71" t="s">
        <v>38</v>
      </c>
      <c r="H411" s="70" t="s">
        <v>1389</v>
      </c>
      <c r="I411" s="70" t="s">
        <v>1390</v>
      </c>
      <c r="J411" s="72" t="s">
        <v>35</v>
      </c>
      <c r="K411" s="73">
        <f t="shared" si="6"/>
        <v>0.333333333333333</v>
      </c>
      <c r="L411" s="67"/>
    </row>
    <row r="412" ht="18" spans="1:12">
      <c r="A412" s="80"/>
      <c r="B412" s="67"/>
      <c r="C412" s="67"/>
      <c r="D412" s="67"/>
      <c r="E412" s="67"/>
      <c r="F412" s="70" t="s">
        <v>1391</v>
      </c>
      <c r="G412" s="71" t="s">
        <v>42</v>
      </c>
      <c r="H412" s="70" t="s">
        <v>1392</v>
      </c>
      <c r="I412" s="70" t="s">
        <v>1393</v>
      </c>
      <c r="J412" s="72" t="s">
        <v>35</v>
      </c>
      <c r="K412" s="73">
        <f t="shared" si="6"/>
        <v>0.333333333333333</v>
      </c>
      <c r="L412" s="67"/>
    </row>
    <row r="413" ht="28.8" customHeight="1" spans="1:12">
      <c r="A413" s="80"/>
      <c r="B413" s="67"/>
      <c r="C413" s="67"/>
      <c r="D413" s="67" t="s">
        <v>1394</v>
      </c>
      <c r="E413" s="67" t="s">
        <v>1394</v>
      </c>
      <c r="F413" s="70" t="s">
        <v>1395</v>
      </c>
      <c r="G413" s="71" t="s">
        <v>32</v>
      </c>
      <c r="H413" s="70" t="s">
        <v>1396</v>
      </c>
      <c r="I413" s="70" t="s">
        <v>1397</v>
      </c>
      <c r="J413" s="72" t="s">
        <v>35</v>
      </c>
      <c r="K413" s="73">
        <f t="shared" si="6"/>
        <v>0.333333333333333</v>
      </c>
      <c r="L413" s="67"/>
    </row>
    <row r="414" ht="18" spans="1:12">
      <c r="A414" s="80"/>
      <c r="B414" s="67"/>
      <c r="C414" s="67"/>
      <c r="D414" s="67"/>
      <c r="E414" s="67"/>
      <c r="F414" s="70" t="s">
        <v>1398</v>
      </c>
      <c r="G414" s="71" t="s">
        <v>38</v>
      </c>
      <c r="H414" s="70" t="s">
        <v>1399</v>
      </c>
      <c r="I414" s="70" t="s">
        <v>1400</v>
      </c>
      <c r="J414" s="72" t="s">
        <v>35</v>
      </c>
      <c r="K414" s="73">
        <f t="shared" si="6"/>
        <v>0.333333333333333</v>
      </c>
      <c r="L414" s="67"/>
    </row>
    <row r="415" ht="18" spans="1:12">
      <c r="A415" s="80"/>
      <c r="B415" s="67"/>
      <c r="C415" s="67"/>
      <c r="D415" s="67"/>
      <c r="E415" s="67"/>
      <c r="F415" s="70" t="s">
        <v>1401</v>
      </c>
      <c r="G415" s="71" t="s">
        <v>42</v>
      </c>
      <c r="H415" s="70" t="s">
        <v>1402</v>
      </c>
      <c r="I415" s="70" t="s">
        <v>1403</v>
      </c>
      <c r="J415" s="72" t="s">
        <v>35</v>
      </c>
      <c r="K415" s="73">
        <f t="shared" si="6"/>
        <v>0.333333333333333</v>
      </c>
      <c r="L415" s="67"/>
    </row>
    <row r="416" ht="28.8" customHeight="1" spans="1:12">
      <c r="A416" s="80"/>
      <c r="B416" s="67"/>
      <c r="C416" s="67"/>
      <c r="D416" s="67" t="s">
        <v>1404</v>
      </c>
      <c r="E416" s="67" t="s">
        <v>1404</v>
      </c>
      <c r="F416" s="70" t="s">
        <v>1405</v>
      </c>
      <c r="G416" s="71" t="s">
        <v>32</v>
      </c>
      <c r="H416" s="70" t="s">
        <v>1406</v>
      </c>
      <c r="I416" s="70" t="s">
        <v>1407</v>
      </c>
      <c r="J416" s="72" t="s">
        <v>35</v>
      </c>
      <c r="K416" s="73">
        <f t="shared" si="6"/>
        <v>0.333333333333333</v>
      </c>
      <c r="L416" s="67"/>
    </row>
    <row r="417" ht="18" spans="1:12">
      <c r="A417" s="80"/>
      <c r="B417" s="67"/>
      <c r="C417" s="67"/>
      <c r="D417" s="67"/>
      <c r="E417" s="67"/>
      <c r="F417" s="70" t="s">
        <v>1408</v>
      </c>
      <c r="G417" s="71" t="s">
        <v>38</v>
      </c>
      <c r="H417" s="70" t="s">
        <v>1409</v>
      </c>
      <c r="I417" s="70" t="s">
        <v>1410</v>
      </c>
      <c r="J417" s="72" t="s">
        <v>35</v>
      </c>
      <c r="K417" s="73">
        <f t="shared" si="6"/>
        <v>0.333333333333333</v>
      </c>
      <c r="L417" s="67"/>
    </row>
    <row r="418" ht="18" spans="1:12">
      <c r="A418" s="80"/>
      <c r="B418" s="67"/>
      <c r="C418" s="67"/>
      <c r="D418" s="67"/>
      <c r="E418" s="67"/>
      <c r="F418" s="70" t="s">
        <v>1411</v>
      </c>
      <c r="G418" s="71" t="s">
        <v>42</v>
      </c>
      <c r="H418" s="70" t="s">
        <v>1412</v>
      </c>
      <c r="I418" s="70" t="s">
        <v>1413</v>
      </c>
      <c r="J418" s="72" t="s">
        <v>35</v>
      </c>
      <c r="K418" s="73">
        <f t="shared" si="6"/>
        <v>0.333333333333333</v>
      </c>
      <c r="L418" s="67"/>
    </row>
    <row r="419" ht="28.8" customHeight="1" spans="1:12">
      <c r="A419" s="80"/>
      <c r="B419" s="67"/>
      <c r="C419" s="67"/>
      <c r="D419" s="67" t="s">
        <v>1414</v>
      </c>
      <c r="E419" s="67" t="s">
        <v>1414</v>
      </c>
      <c r="F419" s="70" t="s">
        <v>1415</v>
      </c>
      <c r="G419" s="71" t="s">
        <v>32</v>
      </c>
      <c r="H419" s="70" t="s">
        <v>1416</v>
      </c>
      <c r="I419" s="70" t="s">
        <v>1417</v>
      </c>
      <c r="J419" s="72" t="s">
        <v>35</v>
      </c>
      <c r="K419" s="73">
        <f t="shared" si="6"/>
        <v>0.333333333333333</v>
      </c>
      <c r="L419" s="67"/>
    </row>
    <row r="420" ht="18" spans="1:12">
      <c r="A420" s="80"/>
      <c r="B420" s="67"/>
      <c r="C420" s="67"/>
      <c r="D420" s="67"/>
      <c r="E420" s="67"/>
      <c r="F420" s="70" t="s">
        <v>1418</v>
      </c>
      <c r="G420" s="71" t="s">
        <v>38</v>
      </c>
      <c r="H420" s="70" t="s">
        <v>1419</v>
      </c>
      <c r="I420" s="70" t="s">
        <v>1420</v>
      </c>
      <c r="J420" s="72" t="s">
        <v>35</v>
      </c>
      <c r="K420" s="73">
        <f t="shared" si="6"/>
        <v>0.333333333333333</v>
      </c>
      <c r="L420" s="67"/>
    </row>
    <row r="421" ht="18" spans="1:12">
      <c r="A421" s="80"/>
      <c r="B421" s="67"/>
      <c r="C421" s="67"/>
      <c r="D421" s="67"/>
      <c r="E421" s="67"/>
      <c r="F421" s="70" t="s">
        <v>1421</v>
      </c>
      <c r="G421" s="71" t="s">
        <v>42</v>
      </c>
      <c r="H421" s="70" t="s">
        <v>1422</v>
      </c>
      <c r="I421" s="70" t="s">
        <v>1423</v>
      </c>
      <c r="J421" s="72" t="s">
        <v>35</v>
      </c>
      <c r="K421" s="73">
        <f t="shared" si="6"/>
        <v>0.333333333333333</v>
      </c>
      <c r="L421" s="67"/>
    </row>
    <row r="422" ht="18" spans="1:12">
      <c r="A422" s="80"/>
      <c r="B422" s="67" t="s">
        <v>1272</v>
      </c>
      <c r="C422" s="67" t="s">
        <v>1424</v>
      </c>
      <c r="D422" s="67" t="s">
        <v>1425</v>
      </c>
      <c r="E422" s="67" t="s">
        <v>1425</v>
      </c>
      <c r="F422" s="70" t="s">
        <v>1426</v>
      </c>
      <c r="G422" s="71" t="s">
        <v>32</v>
      </c>
      <c r="H422" s="70" t="s">
        <v>1427</v>
      </c>
      <c r="I422" s="70" t="s">
        <v>1428</v>
      </c>
      <c r="J422" s="72" t="s">
        <v>35</v>
      </c>
      <c r="K422" s="73">
        <f t="shared" si="6"/>
        <v>0.333333333333333</v>
      </c>
      <c r="L422" s="67" t="s">
        <v>1278</v>
      </c>
    </row>
    <row r="423" ht="18" spans="1:12">
      <c r="A423" s="80"/>
      <c r="B423" s="67"/>
      <c r="C423" s="67"/>
      <c r="D423" s="67"/>
      <c r="E423" s="67"/>
      <c r="F423" s="70" t="s">
        <v>1425</v>
      </c>
      <c r="G423" s="71" t="s">
        <v>38</v>
      </c>
      <c r="H423" s="70" t="s">
        <v>1429</v>
      </c>
      <c r="I423" s="70" t="s">
        <v>1430</v>
      </c>
      <c r="J423" s="72" t="s">
        <v>35</v>
      </c>
      <c r="K423" s="73">
        <f t="shared" si="6"/>
        <v>0.333333333333333</v>
      </c>
      <c r="L423" s="67"/>
    </row>
    <row r="424" ht="18" spans="1:12">
      <c r="A424" s="80"/>
      <c r="B424" s="67"/>
      <c r="C424" s="67"/>
      <c r="D424" s="67"/>
      <c r="E424" s="67"/>
      <c r="F424" s="70" t="s">
        <v>1431</v>
      </c>
      <c r="G424" s="71" t="s">
        <v>42</v>
      </c>
      <c r="H424" s="70" t="s">
        <v>1432</v>
      </c>
      <c r="I424" s="70" t="s">
        <v>1433</v>
      </c>
      <c r="J424" s="72" t="s">
        <v>35</v>
      </c>
      <c r="K424" s="73">
        <f t="shared" si="6"/>
        <v>0.333333333333333</v>
      </c>
      <c r="L424" s="67"/>
    </row>
    <row r="425" ht="18" spans="1:12">
      <c r="A425" s="80"/>
      <c r="B425" s="67"/>
      <c r="C425" s="67"/>
      <c r="D425" s="67" t="s">
        <v>1434</v>
      </c>
      <c r="E425" s="67" t="s">
        <v>1434</v>
      </c>
      <c r="F425" s="70" t="s">
        <v>1435</v>
      </c>
      <c r="G425" s="71" t="s">
        <v>32</v>
      </c>
      <c r="H425" s="70" t="s">
        <v>1436</v>
      </c>
      <c r="I425" s="70" t="s">
        <v>1437</v>
      </c>
      <c r="J425" s="72" t="s">
        <v>35</v>
      </c>
      <c r="K425" s="73">
        <f t="shared" si="6"/>
        <v>0.333333333333333</v>
      </c>
      <c r="L425" s="67"/>
    </row>
    <row r="426" ht="18" spans="1:12">
      <c r="A426" s="80"/>
      <c r="B426" s="67"/>
      <c r="C426" s="67"/>
      <c r="D426" s="67"/>
      <c r="E426" s="67"/>
      <c r="F426" s="70" t="s">
        <v>1434</v>
      </c>
      <c r="G426" s="71" t="s">
        <v>38</v>
      </c>
      <c r="H426" s="70" t="s">
        <v>1438</v>
      </c>
      <c r="I426" s="70" t="s">
        <v>1439</v>
      </c>
      <c r="J426" s="72" t="s">
        <v>35</v>
      </c>
      <c r="K426" s="73">
        <f t="shared" si="6"/>
        <v>0.333333333333333</v>
      </c>
      <c r="L426" s="67"/>
    </row>
    <row r="427" ht="18" spans="1:12">
      <c r="A427" s="80"/>
      <c r="B427" s="67"/>
      <c r="C427" s="67"/>
      <c r="D427" s="67"/>
      <c r="E427" s="67"/>
      <c r="F427" s="70" t="s">
        <v>1440</v>
      </c>
      <c r="G427" s="71" t="s">
        <v>42</v>
      </c>
      <c r="H427" s="70" t="s">
        <v>1441</v>
      </c>
      <c r="I427" s="70" t="s">
        <v>1442</v>
      </c>
      <c r="J427" s="72" t="s">
        <v>35</v>
      </c>
      <c r="K427" s="73">
        <f t="shared" si="6"/>
        <v>0.333333333333333</v>
      </c>
      <c r="L427" s="67"/>
    </row>
    <row r="428" ht="18" spans="1:12">
      <c r="A428" s="80"/>
      <c r="B428" s="67"/>
      <c r="C428" s="67"/>
      <c r="D428" s="67" t="s">
        <v>1443</v>
      </c>
      <c r="E428" s="67" t="s">
        <v>1443</v>
      </c>
      <c r="F428" s="70" t="s">
        <v>1444</v>
      </c>
      <c r="G428" s="71" t="s">
        <v>32</v>
      </c>
      <c r="H428" s="70" t="s">
        <v>1445</v>
      </c>
      <c r="I428" s="70" t="s">
        <v>1446</v>
      </c>
      <c r="J428" s="72" t="s">
        <v>35</v>
      </c>
      <c r="K428" s="73">
        <f t="shared" ref="K428:K491" si="7">IF(J428="新增",1,IF(J428="复用",1/3,IF(J428="利旧",0)))</f>
        <v>0.333333333333333</v>
      </c>
      <c r="L428" s="67"/>
    </row>
    <row r="429" ht="18" spans="1:12">
      <c r="A429" s="80"/>
      <c r="B429" s="67"/>
      <c r="C429" s="67"/>
      <c r="D429" s="67"/>
      <c r="E429" s="67"/>
      <c r="F429" s="70" t="s">
        <v>1443</v>
      </c>
      <c r="G429" s="71" t="s">
        <v>38</v>
      </c>
      <c r="H429" s="70" t="s">
        <v>1447</v>
      </c>
      <c r="I429" s="70" t="s">
        <v>1448</v>
      </c>
      <c r="J429" s="72" t="s">
        <v>35</v>
      </c>
      <c r="K429" s="73">
        <f t="shared" si="7"/>
        <v>0.333333333333333</v>
      </c>
      <c r="L429" s="67"/>
    </row>
    <row r="430" ht="18" spans="1:12">
      <c r="A430" s="80"/>
      <c r="B430" s="67"/>
      <c r="C430" s="67"/>
      <c r="D430" s="67"/>
      <c r="E430" s="67"/>
      <c r="F430" s="70" t="s">
        <v>1449</v>
      </c>
      <c r="G430" s="71" t="s">
        <v>42</v>
      </c>
      <c r="H430" s="70" t="s">
        <v>1450</v>
      </c>
      <c r="I430" s="70" t="s">
        <v>1451</v>
      </c>
      <c r="J430" s="72" t="s">
        <v>35</v>
      </c>
      <c r="K430" s="73">
        <f t="shared" si="7"/>
        <v>0.333333333333333</v>
      </c>
      <c r="L430" s="67"/>
    </row>
    <row r="431" ht="18" spans="1:12">
      <c r="A431" s="80"/>
      <c r="B431" s="67" t="s">
        <v>1272</v>
      </c>
      <c r="C431" s="67" t="s">
        <v>1452</v>
      </c>
      <c r="D431" s="67" t="s">
        <v>1453</v>
      </c>
      <c r="E431" s="67" t="s">
        <v>1453</v>
      </c>
      <c r="F431" s="70" t="s">
        <v>1454</v>
      </c>
      <c r="G431" s="71" t="s">
        <v>32</v>
      </c>
      <c r="H431" s="70" t="s">
        <v>1455</v>
      </c>
      <c r="I431" s="70" t="s">
        <v>1456</v>
      </c>
      <c r="J431" s="72" t="s">
        <v>35</v>
      </c>
      <c r="K431" s="73">
        <f t="shared" si="7"/>
        <v>0.333333333333333</v>
      </c>
      <c r="L431" s="67" t="s">
        <v>1278</v>
      </c>
    </row>
    <row r="432" ht="18" spans="1:12">
      <c r="A432" s="80"/>
      <c r="B432" s="67"/>
      <c r="C432" s="67"/>
      <c r="D432" s="67"/>
      <c r="E432" s="67"/>
      <c r="F432" s="70" t="s">
        <v>1457</v>
      </c>
      <c r="G432" s="71" t="s">
        <v>38</v>
      </c>
      <c r="H432" s="70" t="s">
        <v>1458</v>
      </c>
      <c r="I432" s="70" t="s">
        <v>1459</v>
      </c>
      <c r="J432" s="72" t="s">
        <v>35</v>
      </c>
      <c r="K432" s="73">
        <f t="shared" si="7"/>
        <v>0.333333333333333</v>
      </c>
      <c r="L432" s="67"/>
    </row>
    <row r="433" ht="18" spans="1:12">
      <c r="A433" s="80"/>
      <c r="B433" s="67"/>
      <c r="C433" s="67"/>
      <c r="D433" s="67"/>
      <c r="E433" s="67"/>
      <c r="F433" s="70" t="s">
        <v>1460</v>
      </c>
      <c r="G433" s="71" t="s">
        <v>42</v>
      </c>
      <c r="H433" s="70" t="s">
        <v>1461</v>
      </c>
      <c r="I433" s="70" t="s">
        <v>1462</v>
      </c>
      <c r="J433" s="72" t="s">
        <v>35</v>
      </c>
      <c r="K433" s="73">
        <f t="shared" si="7"/>
        <v>0.333333333333333</v>
      </c>
      <c r="L433" s="67"/>
    </row>
    <row r="434" ht="18" spans="1:12">
      <c r="A434" s="80"/>
      <c r="B434" s="67"/>
      <c r="C434" s="67"/>
      <c r="D434" s="67" t="s">
        <v>1463</v>
      </c>
      <c r="E434" s="67" t="s">
        <v>1463</v>
      </c>
      <c r="F434" s="70" t="s">
        <v>1464</v>
      </c>
      <c r="G434" s="71" t="s">
        <v>32</v>
      </c>
      <c r="H434" s="70" t="s">
        <v>1465</v>
      </c>
      <c r="I434" s="70" t="s">
        <v>1466</v>
      </c>
      <c r="J434" s="72" t="s">
        <v>35</v>
      </c>
      <c r="K434" s="73">
        <f t="shared" si="7"/>
        <v>0.333333333333333</v>
      </c>
      <c r="L434" s="67"/>
    </row>
    <row r="435" ht="18" spans="1:12">
      <c r="A435" s="80"/>
      <c r="B435" s="67"/>
      <c r="C435" s="67"/>
      <c r="D435" s="67"/>
      <c r="E435" s="67"/>
      <c r="F435" s="70" t="s">
        <v>1467</v>
      </c>
      <c r="G435" s="71" t="s">
        <v>38</v>
      </c>
      <c r="H435" s="70" t="s">
        <v>1468</v>
      </c>
      <c r="I435" s="70" t="s">
        <v>1469</v>
      </c>
      <c r="J435" s="72" t="s">
        <v>35</v>
      </c>
      <c r="K435" s="73">
        <f t="shared" si="7"/>
        <v>0.333333333333333</v>
      </c>
      <c r="L435" s="67"/>
    </row>
    <row r="436" ht="18" spans="1:12">
      <c r="A436" s="80"/>
      <c r="B436" s="67"/>
      <c r="C436" s="67"/>
      <c r="D436" s="67"/>
      <c r="E436" s="67"/>
      <c r="F436" s="70" t="s">
        <v>1470</v>
      </c>
      <c r="G436" s="71" t="s">
        <v>42</v>
      </c>
      <c r="H436" s="70" t="s">
        <v>1471</v>
      </c>
      <c r="I436" s="70" t="s">
        <v>1472</v>
      </c>
      <c r="J436" s="72" t="s">
        <v>35</v>
      </c>
      <c r="K436" s="73">
        <f t="shared" si="7"/>
        <v>0.333333333333333</v>
      </c>
      <c r="L436" s="67"/>
    </row>
    <row r="437" ht="18" spans="1:12">
      <c r="A437" s="80"/>
      <c r="B437" s="67"/>
      <c r="C437" s="67"/>
      <c r="D437" s="67" t="s">
        <v>1473</v>
      </c>
      <c r="E437" s="67" t="s">
        <v>1473</v>
      </c>
      <c r="F437" s="70" t="s">
        <v>1474</v>
      </c>
      <c r="G437" s="71" t="s">
        <v>32</v>
      </c>
      <c r="H437" s="70" t="s">
        <v>1475</v>
      </c>
      <c r="I437" s="70" t="s">
        <v>1476</v>
      </c>
      <c r="J437" s="72" t="s">
        <v>35</v>
      </c>
      <c r="K437" s="73">
        <f t="shared" si="7"/>
        <v>0.333333333333333</v>
      </c>
      <c r="L437" s="67"/>
    </row>
    <row r="438" ht="18" spans="1:12">
      <c r="A438" s="80"/>
      <c r="B438" s="67"/>
      <c r="C438" s="67"/>
      <c r="D438" s="67"/>
      <c r="E438" s="67"/>
      <c r="F438" s="70" t="s">
        <v>1477</v>
      </c>
      <c r="G438" s="71" t="s">
        <v>38</v>
      </c>
      <c r="H438" s="70" t="s">
        <v>1478</v>
      </c>
      <c r="I438" s="70" t="s">
        <v>1479</v>
      </c>
      <c r="J438" s="72" t="s">
        <v>35</v>
      </c>
      <c r="K438" s="73">
        <f t="shared" si="7"/>
        <v>0.333333333333333</v>
      </c>
      <c r="L438" s="67"/>
    </row>
    <row r="439" ht="18" spans="1:12">
      <c r="A439" s="80"/>
      <c r="B439" s="67"/>
      <c r="C439" s="67"/>
      <c r="D439" s="67"/>
      <c r="E439" s="67"/>
      <c r="F439" s="70" t="s">
        <v>1480</v>
      </c>
      <c r="G439" s="71" t="s">
        <v>42</v>
      </c>
      <c r="H439" s="70" t="s">
        <v>1481</v>
      </c>
      <c r="I439" s="70" t="s">
        <v>1482</v>
      </c>
      <c r="J439" s="72" t="s">
        <v>35</v>
      </c>
      <c r="K439" s="73">
        <f t="shared" si="7"/>
        <v>0.333333333333333</v>
      </c>
      <c r="L439" s="67"/>
    </row>
    <row r="440" ht="18" spans="1:12">
      <c r="A440" s="80"/>
      <c r="B440" s="67"/>
      <c r="C440" s="67"/>
      <c r="D440" s="67" t="s">
        <v>1483</v>
      </c>
      <c r="E440" s="67" t="s">
        <v>1483</v>
      </c>
      <c r="F440" s="70" t="s">
        <v>1484</v>
      </c>
      <c r="G440" s="71" t="s">
        <v>32</v>
      </c>
      <c r="H440" s="70" t="s">
        <v>1485</v>
      </c>
      <c r="I440" s="70" t="s">
        <v>1486</v>
      </c>
      <c r="J440" s="72" t="s">
        <v>35</v>
      </c>
      <c r="K440" s="73">
        <f t="shared" si="7"/>
        <v>0.333333333333333</v>
      </c>
      <c r="L440" s="67"/>
    </row>
    <row r="441" ht="18" spans="1:12">
      <c r="A441" s="80"/>
      <c r="B441" s="67"/>
      <c r="C441" s="67"/>
      <c r="D441" s="67"/>
      <c r="E441" s="67"/>
      <c r="F441" s="70" t="s">
        <v>1487</v>
      </c>
      <c r="G441" s="71" t="s">
        <v>38</v>
      </c>
      <c r="H441" s="70" t="s">
        <v>1488</v>
      </c>
      <c r="I441" s="70" t="s">
        <v>1489</v>
      </c>
      <c r="J441" s="72" t="s">
        <v>35</v>
      </c>
      <c r="K441" s="73">
        <f t="shared" si="7"/>
        <v>0.333333333333333</v>
      </c>
      <c r="L441" s="67"/>
    </row>
    <row r="442" ht="18" spans="1:12">
      <c r="A442" s="80"/>
      <c r="B442" s="67"/>
      <c r="C442" s="67"/>
      <c r="D442" s="67"/>
      <c r="E442" s="67"/>
      <c r="F442" s="70" t="s">
        <v>1490</v>
      </c>
      <c r="G442" s="71" t="s">
        <v>42</v>
      </c>
      <c r="H442" s="70" t="s">
        <v>1491</v>
      </c>
      <c r="I442" s="70" t="s">
        <v>1492</v>
      </c>
      <c r="J442" s="72" t="s">
        <v>35</v>
      </c>
      <c r="K442" s="73">
        <f t="shared" si="7"/>
        <v>0.333333333333333</v>
      </c>
      <c r="L442" s="67"/>
    </row>
    <row r="443" ht="18" spans="1:12">
      <c r="A443" s="80"/>
      <c r="B443" s="67" t="s">
        <v>1272</v>
      </c>
      <c r="C443" s="67" t="s">
        <v>1493</v>
      </c>
      <c r="D443" s="67" t="s">
        <v>1494</v>
      </c>
      <c r="E443" s="67" t="s">
        <v>1494</v>
      </c>
      <c r="F443" s="70" t="s">
        <v>1495</v>
      </c>
      <c r="G443" s="71" t="s">
        <v>32</v>
      </c>
      <c r="H443" s="70" t="s">
        <v>1496</v>
      </c>
      <c r="I443" s="70" t="s">
        <v>1497</v>
      </c>
      <c r="J443" s="72" t="s">
        <v>35</v>
      </c>
      <c r="K443" s="73">
        <f t="shared" si="7"/>
        <v>0.333333333333333</v>
      </c>
      <c r="L443" s="67" t="s">
        <v>1278</v>
      </c>
    </row>
    <row r="444" ht="18" spans="1:12">
      <c r="A444" s="80"/>
      <c r="B444" s="67"/>
      <c r="C444" s="67"/>
      <c r="D444" s="67"/>
      <c r="E444" s="67"/>
      <c r="F444" s="70" t="s">
        <v>1494</v>
      </c>
      <c r="G444" s="71" t="s">
        <v>38</v>
      </c>
      <c r="H444" s="70" t="s">
        <v>1498</v>
      </c>
      <c r="I444" s="70" t="s">
        <v>1499</v>
      </c>
      <c r="J444" s="72" t="s">
        <v>35</v>
      </c>
      <c r="K444" s="73">
        <f t="shared" si="7"/>
        <v>0.333333333333333</v>
      </c>
      <c r="L444" s="67"/>
    </row>
    <row r="445" ht="18" spans="1:12">
      <c r="A445" s="80"/>
      <c r="B445" s="67"/>
      <c r="C445" s="67"/>
      <c r="D445" s="67"/>
      <c r="E445" s="67"/>
      <c r="F445" s="70" t="s">
        <v>1500</v>
      </c>
      <c r="G445" s="71" t="s">
        <v>42</v>
      </c>
      <c r="H445" s="70" t="s">
        <v>1501</v>
      </c>
      <c r="I445" s="70" t="s">
        <v>1502</v>
      </c>
      <c r="J445" s="72" t="s">
        <v>35</v>
      </c>
      <c r="K445" s="73">
        <f t="shared" si="7"/>
        <v>0.333333333333333</v>
      </c>
      <c r="L445" s="67"/>
    </row>
    <row r="446" ht="18" spans="1:12">
      <c r="A446" s="80"/>
      <c r="B446" s="67"/>
      <c r="C446" s="67"/>
      <c r="D446" s="67" t="s">
        <v>1503</v>
      </c>
      <c r="E446" s="67" t="s">
        <v>1503</v>
      </c>
      <c r="F446" s="70" t="s">
        <v>1504</v>
      </c>
      <c r="G446" s="71" t="s">
        <v>32</v>
      </c>
      <c r="H446" s="70" t="s">
        <v>1505</v>
      </c>
      <c r="I446" s="70" t="s">
        <v>1506</v>
      </c>
      <c r="J446" s="72" t="s">
        <v>35</v>
      </c>
      <c r="K446" s="73">
        <f t="shared" si="7"/>
        <v>0.333333333333333</v>
      </c>
      <c r="L446" s="67"/>
    </row>
    <row r="447" ht="18" spans="1:12">
      <c r="A447" s="80"/>
      <c r="B447" s="67"/>
      <c r="C447" s="67"/>
      <c r="D447" s="67"/>
      <c r="E447" s="67"/>
      <c r="F447" s="70" t="s">
        <v>1503</v>
      </c>
      <c r="G447" s="71" t="s">
        <v>38</v>
      </c>
      <c r="H447" s="70" t="s">
        <v>1507</v>
      </c>
      <c r="I447" s="70" t="s">
        <v>1508</v>
      </c>
      <c r="J447" s="72" t="s">
        <v>35</v>
      </c>
      <c r="K447" s="73">
        <f t="shared" si="7"/>
        <v>0.333333333333333</v>
      </c>
      <c r="L447" s="67"/>
    </row>
    <row r="448" ht="18" spans="1:12">
      <c r="A448" s="80"/>
      <c r="B448" s="67"/>
      <c r="C448" s="67"/>
      <c r="D448" s="67"/>
      <c r="E448" s="67"/>
      <c r="F448" s="70" t="s">
        <v>1509</v>
      </c>
      <c r="G448" s="71" t="s">
        <v>42</v>
      </c>
      <c r="H448" s="70" t="s">
        <v>1510</v>
      </c>
      <c r="I448" s="70" t="s">
        <v>1511</v>
      </c>
      <c r="J448" s="72" t="s">
        <v>35</v>
      </c>
      <c r="K448" s="73">
        <f t="shared" si="7"/>
        <v>0.333333333333333</v>
      </c>
      <c r="L448" s="67"/>
    </row>
    <row r="449" ht="18" spans="1:12">
      <c r="A449" s="80"/>
      <c r="B449" s="67"/>
      <c r="C449" s="67"/>
      <c r="D449" s="67" t="s">
        <v>1512</v>
      </c>
      <c r="E449" s="67" t="s">
        <v>1512</v>
      </c>
      <c r="F449" s="70" t="s">
        <v>1513</v>
      </c>
      <c r="G449" s="71" t="s">
        <v>32</v>
      </c>
      <c r="H449" s="70" t="s">
        <v>1514</v>
      </c>
      <c r="I449" s="70" t="s">
        <v>1515</v>
      </c>
      <c r="J449" s="72" t="s">
        <v>35</v>
      </c>
      <c r="K449" s="73">
        <f t="shared" si="7"/>
        <v>0.333333333333333</v>
      </c>
      <c r="L449" s="67"/>
    </row>
    <row r="450" ht="18" spans="1:12">
      <c r="A450" s="80"/>
      <c r="B450" s="67"/>
      <c r="C450" s="67"/>
      <c r="D450" s="67"/>
      <c r="E450" s="67"/>
      <c r="F450" s="70" t="s">
        <v>1512</v>
      </c>
      <c r="G450" s="71" t="s">
        <v>38</v>
      </c>
      <c r="H450" s="70" t="s">
        <v>1516</v>
      </c>
      <c r="I450" s="70" t="s">
        <v>1517</v>
      </c>
      <c r="J450" s="72" t="s">
        <v>35</v>
      </c>
      <c r="K450" s="73">
        <f t="shared" si="7"/>
        <v>0.333333333333333</v>
      </c>
      <c r="L450" s="67"/>
    </row>
    <row r="451" ht="18" spans="1:12">
      <c r="A451" s="80"/>
      <c r="B451" s="67"/>
      <c r="C451" s="67"/>
      <c r="D451" s="67"/>
      <c r="E451" s="67"/>
      <c r="F451" s="70" t="s">
        <v>1518</v>
      </c>
      <c r="G451" s="71" t="s">
        <v>42</v>
      </c>
      <c r="H451" s="70" t="s">
        <v>1519</v>
      </c>
      <c r="I451" s="70" t="s">
        <v>1520</v>
      </c>
      <c r="J451" s="72" t="s">
        <v>35</v>
      </c>
      <c r="K451" s="73">
        <f t="shared" si="7"/>
        <v>0.333333333333333</v>
      </c>
      <c r="L451" s="67"/>
    </row>
    <row r="452" ht="18" spans="1:12">
      <c r="A452" s="80"/>
      <c r="B452" s="67" t="s">
        <v>1272</v>
      </c>
      <c r="C452" s="67" t="s">
        <v>1521</v>
      </c>
      <c r="D452" s="67" t="s">
        <v>1522</v>
      </c>
      <c r="E452" s="67" t="s">
        <v>1522</v>
      </c>
      <c r="F452" s="70" t="s">
        <v>1523</v>
      </c>
      <c r="G452" s="71" t="s">
        <v>32</v>
      </c>
      <c r="H452" s="70" t="s">
        <v>1524</v>
      </c>
      <c r="I452" s="70" t="s">
        <v>1525</v>
      </c>
      <c r="J452" s="72" t="s">
        <v>35</v>
      </c>
      <c r="K452" s="73">
        <f t="shared" si="7"/>
        <v>0.333333333333333</v>
      </c>
      <c r="L452" s="67" t="s">
        <v>1278</v>
      </c>
    </row>
    <row r="453" ht="18" spans="1:12">
      <c r="A453" s="80"/>
      <c r="B453" s="67"/>
      <c r="C453" s="67"/>
      <c r="D453" s="67"/>
      <c r="E453" s="67"/>
      <c r="F453" s="70" t="s">
        <v>1522</v>
      </c>
      <c r="G453" s="71" t="s">
        <v>38</v>
      </c>
      <c r="H453" s="70" t="s">
        <v>1526</v>
      </c>
      <c r="I453" s="70" t="s">
        <v>1527</v>
      </c>
      <c r="J453" s="72" t="s">
        <v>35</v>
      </c>
      <c r="K453" s="73">
        <f t="shared" si="7"/>
        <v>0.333333333333333</v>
      </c>
      <c r="L453" s="67"/>
    </row>
    <row r="454" ht="18" spans="1:12">
      <c r="A454" s="80"/>
      <c r="B454" s="67"/>
      <c r="C454" s="67"/>
      <c r="D454" s="67"/>
      <c r="E454" s="67"/>
      <c r="F454" s="70" t="s">
        <v>1528</v>
      </c>
      <c r="G454" s="71" t="s">
        <v>42</v>
      </c>
      <c r="H454" s="70" t="s">
        <v>1529</v>
      </c>
      <c r="I454" s="70" t="s">
        <v>1530</v>
      </c>
      <c r="J454" s="72" t="s">
        <v>35</v>
      </c>
      <c r="K454" s="73">
        <f t="shared" si="7"/>
        <v>0.333333333333333</v>
      </c>
      <c r="L454" s="67"/>
    </row>
    <row r="455" ht="18" spans="1:12">
      <c r="A455" s="80"/>
      <c r="B455" s="67"/>
      <c r="C455" s="67"/>
      <c r="D455" s="67" t="s">
        <v>1531</v>
      </c>
      <c r="E455" s="67" t="s">
        <v>1531</v>
      </c>
      <c r="F455" s="70" t="s">
        <v>1532</v>
      </c>
      <c r="G455" s="71" t="s">
        <v>32</v>
      </c>
      <c r="H455" s="70" t="s">
        <v>1533</v>
      </c>
      <c r="I455" s="70" t="s">
        <v>1534</v>
      </c>
      <c r="J455" s="72" t="s">
        <v>35</v>
      </c>
      <c r="K455" s="73">
        <f t="shared" si="7"/>
        <v>0.333333333333333</v>
      </c>
      <c r="L455" s="67"/>
    </row>
    <row r="456" ht="18" spans="1:12">
      <c r="A456" s="80"/>
      <c r="B456" s="67"/>
      <c r="C456" s="67"/>
      <c r="D456" s="67"/>
      <c r="E456" s="67"/>
      <c r="F456" s="70" t="s">
        <v>1531</v>
      </c>
      <c r="G456" s="71" t="s">
        <v>38</v>
      </c>
      <c r="H456" s="70" t="s">
        <v>1535</v>
      </c>
      <c r="I456" s="70" t="s">
        <v>1536</v>
      </c>
      <c r="J456" s="72" t="s">
        <v>35</v>
      </c>
      <c r="K456" s="73">
        <f t="shared" si="7"/>
        <v>0.333333333333333</v>
      </c>
      <c r="L456" s="67"/>
    </row>
    <row r="457" ht="18" spans="1:12">
      <c r="A457" s="80"/>
      <c r="B457" s="67"/>
      <c r="C457" s="67"/>
      <c r="D457" s="67"/>
      <c r="E457" s="67"/>
      <c r="F457" s="70" t="s">
        <v>1537</v>
      </c>
      <c r="G457" s="71" t="s">
        <v>42</v>
      </c>
      <c r="H457" s="70" t="s">
        <v>1538</v>
      </c>
      <c r="I457" s="70" t="s">
        <v>1539</v>
      </c>
      <c r="J457" s="72" t="s">
        <v>35</v>
      </c>
      <c r="K457" s="73">
        <f t="shared" si="7"/>
        <v>0.333333333333333</v>
      </c>
      <c r="L457" s="67"/>
    </row>
    <row r="458" ht="18" spans="1:12">
      <c r="A458" s="80"/>
      <c r="B458" s="67"/>
      <c r="C458" s="67"/>
      <c r="D458" s="67" t="s">
        <v>1521</v>
      </c>
      <c r="E458" s="67" t="s">
        <v>1521</v>
      </c>
      <c r="F458" s="70" t="s">
        <v>1540</v>
      </c>
      <c r="G458" s="71" t="s">
        <v>32</v>
      </c>
      <c r="H458" s="70" t="s">
        <v>1541</v>
      </c>
      <c r="I458" s="70" t="s">
        <v>1542</v>
      </c>
      <c r="J458" s="72" t="s">
        <v>35</v>
      </c>
      <c r="K458" s="73">
        <f t="shared" si="7"/>
        <v>0.333333333333333</v>
      </c>
      <c r="L458" s="67"/>
    </row>
    <row r="459" ht="18" spans="1:12">
      <c r="A459" s="80"/>
      <c r="B459" s="67"/>
      <c r="C459" s="67"/>
      <c r="D459" s="67"/>
      <c r="E459" s="67"/>
      <c r="F459" s="70" t="s">
        <v>1521</v>
      </c>
      <c r="G459" s="71" t="s">
        <v>38</v>
      </c>
      <c r="H459" s="70" t="s">
        <v>1543</v>
      </c>
      <c r="I459" s="70" t="s">
        <v>1544</v>
      </c>
      <c r="J459" s="72" t="s">
        <v>35</v>
      </c>
      <c r="K459" s="73">
        <f t="shared" si="7"/>
        <v>0.333333333333333</v>
      </c>
      <c r="L459" s="67"/>
    </row>
    <row r="460" ht="18" spans="1:12">
      <c r="A460" s="80"/>
      <c r="B460" s="67"/>
      <c r="C460" s="67"/>
      <c r="D460" s="67"/>
      <c r="E460" s="67"/>
      <c r="F460" s="70" t="s">
        <v>1545</v>
      </c>
      <c r="G460" s="71" t="s">
        <v>42</v>
      </c>
      <c r="H460" s="70" t="s">
        <v>1546</v>
      </c>
      <c r="I460" s="70" t="s">
        <v>1547</v>
      </c>
      <c r="J460" s="72" t="s">
        <v>35</v>
      </c>
      <c r="K460" s="73">
        <f t="shared" si="7"/>
        <v>0.333333333333333</v>
      </c>
      <c r="L460" s="67"/>
    </row>
    <row r="461" ht="18" spans="1:12">
      <c r="A461" s="80"/>
      <c r="B461" s="67"/>
      <c r="C461" s="67"/>
      <c r="D461" s="67" t="s">
        <v>1548</v>
      </c>
      <c r="E461" s="67" t="s">
        <v>1548</v>
      </c>
      <c r="F461" s="70" t="s">
        <v>1549</v>
      </c>
      <c r="G461" s="71" t="s">
        <v>32</v>
      </c>
      <c r="H461" s="70" t="s">
        <v>1550</v>
      </c>
      <c r="I461" s="70" t="s">
        <v>1551</v>
      </c>
      <c r="J461" s="72" t="s">
        <v>35</v>
      </c>
      <c r="K461" s="73">
        <f t="shared" si="7"/>
        <v>0.333333333333333</v>
      </c>
      <c r="L461" s="67"/>
    </row>
    <row r="462" ht="18" spans="1:12">
      <c r="A462" s="80"/>
      <c r="B462" s="67"/>
      <c r="C462" s="67"/>
      <c r="D462" s="67"/>
      <c r="E462" s="67"/>
      <c r="F462" s="70" t="s">
        <v>1548</v>
      </c>
      <c r="G462" s="71" t="s">
        <v>38</v>
      </c>
      <c r="H462" s="70" t="s">
        <v>1552</v>
      </c>
      <c r="I462" s="70" t="s">
        <v>1553</v>
      </c>
      <c r="J462" s="72" t="s">
        <v>35</v>
      </c>
      <c r="K462" s="73">
        <f t="shared" si="7"/>
        <v>0.333333333333333</v>
      </c>
      <c r="L462" s="67"/>
    </row>
    <row r="463" ht="18" spans="1:12">
      <c r="A463" s="80"/>
      <c r="B463" s="67"/>
      <c r="C463" s="67"/>
      <c r="D463" s="67"/>
      <c r="E463" s="67"/>
      <c r="F463" s="70" t="s">
        <v>1554</v>
      </c>
      <c r="G463" s="71" t="s">
        <v>42</v>
      </c>
      <c r="H463" s="70" t="s">
        <v>1555</v>
      </c>
      <c r="I463" s="70" t="s">
        <v>1556</v>
      </c>
      <c r="J463" s="72" t="s">
        <v>35</v>
      </c>
      <c r="K463" s="73">
        <f t="shared" si="7"/>
        <v>0.333333333333333</v>
      </c>
      <c r="L463" s="67"/>
    </row>
    <row r="464" ht="28.8" customHeight="1" spans="1:12">
      <c r="A464" s="80"/>
      <c r="B464" s="67" t="s">
        <v>1272</v>
      </c>
      <c r="C464" s="67" t="s">
        <v>1557</v>
      </c>
      <c r="D464" s="67" t="s">
        <v>1558</v>
      </c>
      <c r="E464" s="67" t="s">
        <v>1558</v>
      </c>
      <c r="F464" s="70" t="s">
        <v>1559</v>
      </c>
      <c r="G464" s="71" t="s">
        <v>32</v>
      </c>
      <c r="H464" s="70" t="s">
        <v>1560</v>
      </c>
      <c r="I464" s="70" t="s">
        <v>1561</v>
      </c>
      <c r="J464" s="72" t="s">
        <v>35</v>
      </c>
      <c r="K464" s="73">
        <f t="shared" si="7"/>
        <v>0.333333333333333</v>
      </c>
      <c r="L464" s="67" t="s">
        <v>1278</v>
      </c>
    </row>
    <row r="465" ht="18" spans="1:12">
      <c r="A465" s="80"/>
      <c r="B465" s="67"/>
      <c r="C465" s="67"/>
      <c r="D465" s="67"/>
      <c r="E465" s="67"/>
      <c r="F465" s="70" t="s">
        <v>1562</v>
      </c>
      <c r="G465" s="71" t="s">
        <v>38</v>
      </c>
      <c r="H465" s="70" t="s">
        <v>1563</v>
      </c>
      <c r="I465" s="70" t="s">
        <v>1564</v>
      </c>
      <c r="J465" s="72" t="s">
        <v>35</v>
      </c>
      <c r="K465" s="73">
        <f t="shared" si="7"/>
        <v>0.333333333333333</v>
      </c>
      <c r="L465" s="67"/>
    </row>
    <row r="466" ht="18" spans="1:12">
      <c r="A466" s="80"/>
      <c r="B466" s="67"/>
      <c r="C466" s="67"/>
      <c r="D466" s="67"/>
      <c r="E466" s="67"/>
      <c r="F466" s="70" t="s">
        <v>1565</v>
      </c>
      <c r="G466" s="71" t="s">
        <v>42</v>
      </c>
      <c r="H466" s="70" t="s">
        <v>1566</v>
      </c>
      <c r="I466" s="70" t="s">
        <v>1567</v>
      </c>
      <c r="J466" s="72" t="s">
        <v>35</v>
      </c>
      <c r="K466" s="73">
        <f t="shared" si="7"/>
        <v>0.333333333333333</v>
      </c>
      <c r="L466" s="67"/>
    </row>
    <row r="467" ht="18" spans="1:12">
      <c r="A467" s="80"/>
      <c r="B467" s="67"/>
      <c r="C467" s="67"/>
      <c r="D467" s="67" t="s">
        <v>1568</v>
      </c>
      <c r="E467" s="67" t="s">
        <v>1568</v>
      </c>
      <c r="F467" s="70" t="s">
        <v>1569</v>
      </c>
      <c r="G467" s="71" t="s">
        <v>32</v>
      </c>
      <c r="H467" s="70" t="s">
        <v>1570</v>
      </c>
      <c r="I467" s="70" t="s">
        <v>1571</v>
      </c>
      <c r="J467" s="72" t="s">
        <v>35</v>
      </c>
      <c r="K467" s="73">
        <f t="shared" si="7"/>
        <v>0.333333333333333</v>
      </c>
      <c r="L467" s="67"/>
    </row>
    <row r="468" ht="18" spans="1:12">
      <c r="A468" s="80"/>
      <c r="B468" s="67"/>
      <c r="C468" s="67"/>
      <c r="D468" s="67"/>
      <c r="E468" s="67"/>
      <c r="F468" s="70" t="s">
        <v>1572</v>
      </c>
      <c r="G468" s="71" t="s">
        <v>38</v>
      </c>
      <c r="H468" s="70" t="s">
        <v>1573</v>
      </c>
      <c r="I468" s="70" t="s">
        <v>1574</v>
      </c>
      <c r="J468" s="72" t="s">
        <v>35</v>
      </c>
      <c r="K468" s="73">
        <f t="shared" si="7"/>
        <v>0.333333333333333</v>
      </c>
      <c r="L468" s="67"/>
    </row>
    <row r="469" ht="18" spans="1:12">
      <c r="A469" s="80"/>
      <c r="B469" s="67"/>
      <c r="C469" s="67"/>
      <c r="D469" s="67"/>
      <c r="E469" s="67"/>
      <c r="F469" s="70" t="s">
        <v>1575</v>
      </c>
      <c r="G469" s="71" t="s">
        <v>42</v>
      </c>
      <c r="H469" s="70" t="s">
        <v>1576</v>
      </c>
      <c r="I469" s="70" t="s">
        <v>1577</v>
      </c>
      <c r="J469" s="72" t="s">
        <v>35</v>
      </c>
      <c r="K469" s="73">
        <f t="shared" si="7"/>
        <v>0.333333333333333</v>
      </c>
      <c r="L469" s="67"/>
    </row>
    <row r="470" ht="18" spans="1:12">
      <c r="A470" s="80"/>
      <c r="B470" s="67"/>
      <c r="C470" s="67"/>
      <c r="D470" s="67" t="s">
        <v>1578</v>
      </c>
      <c r="E470" s="67" t="s">
        <v>1578</v>
      </c>
      <c r="F470" s="70" t="s">
        <v>1579</v>
      </c>
      <c r="G470" s="71" t="s">
        <v>32</v>
      </c>
      <c r="H470" s="70" t="s">
        <v>1580</v>
      </c>
      <c r="I470" s="70" t="s">
        <v>1581</v>
      </c>
      <c r="J470" s="72" t="s">
        <v>35</v>
      </c>
      <c r="K470" s="73">
        <f t="shared" si="7"/>
        <v>0.333333333333333</v>
      </c>
      <c r="L470" s="67"/>
    </row>
    <row r="471" ht="18" spans="1:12">
      <c r="A471" s="80"/>
      <c r="B471" s="67"/>
      <c r="C471" s="67"/>
      <c r="D471" s="67"/>
      <c r="E471" s="67"/>
      <c r="F471" s="70" t="s">
        <v>1582</v>
      </c>
      <c r="G471" s="71" t="s">
        <v>38</v>
      </c>
      <c r="H471" s="70" t="s">
        <v>1583</v>
      </c>
      <c r="I471" s="70" t="s">
        <v>1584</v>
      </c>
      <c r="J471" s="72" t="s">
        <v>35</v>
      </c>
      <c r="K471" s="73">
        <f t="shared" si="7"/>
        <v>0.333333333333333</v>
      </c>
      <c r="L471" s="67"/>
    </row>
    <row r="472" ht="18" spans="1:12">
      <c r="A472" s="80"/>
      <c r="B472" s="67"/>
      <c r="C472" s="67"/>
      <c r="D472" s="67"/>
      <c r="E472" s="67"/>
      <c r="F472" s="70" t="s">
        <v>1585</v>
      </c>
      <c r="G472" s="71" t="s">
        <v>42</v>
      </c>
      <c r="H472" s="70" t="s">
        <v>1586</v>
      </c>
      <c r="I472" s="70" t="s">
        <v>1587</v>
      </c>
      <c r="J472" s="72" t="s">
        <v>35</v>
      </c>
      <c r="K472" s="73">
        <f t="shared" si="7"/>
        <v>0.333333333333333</v>
      </c>
      <c r="L472" s="67"/>
    </row>
    <row r="473" ht="18" spans="1:12">
      <c r="A473" s="80"/>
      <c r="B473" s="67"/>
      <c r="C473" s="67"/>
      <c r="D473" s="67" t="s">
        <v>1588</v>
      </c>
      <c r="E473" s="67" t="s">
        <v>1588</v>
      </c>
      <c r="F473" s="70" t="s">
        <v>1589</v>
      </c>
      <c r="G473" s="71" t="s">
        <v>32</v>
      </c>
      <c r="H473" s="70" t="s">
        <v>1590</v>
      </c>
      <c r="I473" s="70" t="s">
        <v>1591</v>
      </c>
      <c r="J473" s="72" t="s">
        <v>35</v>
      </c>
      <c r="K473" s="73">
        <f t="shared" si="7"/>
        <v>0.333333333333333</v>
      </c>
      <c r="L473" s="67"/>
    </row>
    <row r="474" ht="18" spans="1:12">
      <c r="A474" s="80"/>
      <c r="B474" s="67"/>
      <c r="C474" s="67"/>
      <c r="D474" s="67"/>
      <c r="E474" s="67"/>
      <c r="F474" s="70" t="s">
        <v>1592</v>
      </c>
      <c r="G474" s="71" t="s">
        <v>38</v>
      </c>
      <c r="H474" s="70" t="s">
        <v>1593</v>
      </c>
      <c r="I474" s="70" t="s">
        <v>1594</v>
      </c>
      <c r="J474" s="72" t="s">
        <v>35</v>
      </c>
      <c r="K474" s="73">
        <f t="shared" si="7"/>
        <v>0.333333333333333</v>
      </c>
      <c r="L474" s="67"/>
    </row>
    <row r="475" ht="18" spans="1:12">
      <c r="A475" s="80"/>
      <c r="B475" s="67"/>
      <c r="C475" s="67"/>
      <c r="D475" s="67"/>
      <c r="E475" s="67"/>
      <c r="F475" s="70" t="s">
        <v>1595</v>
      </c>
      <c r="G475" s="71" t="s">
        <v>42</v>
      </c>
      <c r="H475" s="70" t="s">
        <v>1596</v>
      </c>
      <c r="I475" s="70" t="s">
        <v>1597</v>
      </c>
      <c r="J475" s="72" t="s">
        <v>35</v>
      </c>
      <c r="K475" s="73">
        <f t="shared" si="7"/>
        <v>0.333333333333333</v>
      </c>
      <c r="L475" s="67"/>
    </row>
    <row r="476" ht="28.8" customHeight="1" spans="1:12">
      <c r="A476" s="80"/>
      <c r="B476" s="67" t="s">
        <v>1272</v>
      </c>
      <c r="C476" s="67" t="s">
        <v>1598</v>
      </c>
      <c r="D476" s="67" t="s">
        <v>1599</v>
      </c>
      <c r="E476" s="67" t="s">
        <v>1599</v>
      </c>
      <c r="F476" s="70" t="s">
        <v>1600</v>
      </c>
      <c r="G476" s="71" t="s">
        <v>32</v>
      </c>
      <c r="H476" s="70" t="s">
        <v>1601</v>
      </c>
      <c r="I476" s="70" t="s">
        <v>1602</v>
      </c>
      <c r="J476" s="72" t="s">
        <v>35</v>
      </c>
      <c r="K476" s="73">
        <f t="shared" si="7"/>
        <v>0.333333333333333</v>
      </c>
      <c r="L476" s="67" t="s">
        <v>1278</v>
      </c>
    </row>
    <row r="477" ht="18" spans="1:12">
      <c r="A477" s="80"/>
      <c r="B477" s="67"/>
      <c r="C477" s="67"/>
      <c r="D477" s="67"/>
      <c r="E477" s="67"/>
      <c r="F477" s="70" t="s">
        <v>1603</v>
      </c>
      <c r="G477" s="71" t="s">
        <v>38</v>
      </c>
      <c r="H477" s="70" t="s">
        <v>1604</v>
      </c>
      <c r="I477" s="70" t="s">
        <v>1605</v>
      </c>
      <c r="J477" s="72" t="s">
        <v>35</v>
      </c>
      <c r="K477" s="73">
        <f t="shared" si="7"/>
        <v>0.333333333333333</v>
      </c>
      <c r="L477" s="67"/>
    </row>
    <row r="478" ht="18" spans="1:12">
      <c r="A478" s="80"/>
      <c r="B478" s="67"/>
      <c r="C478" s="67"/>
      <c r="D478" s="67"/>
      <c r="E478" s="67"/>
      <c r="F478" s="70" t="s">
        <v>1606</v>
      </c>
      <c r="G478" s="71" t="s">
        <v>42</v>
      </c>
      <c r="H478" s="70" t="s">
        <v>1607</v>
      </c>
      <c r="I478" s="70" t="s">
        <v>1608</v>
      </c>
      <c r="J478" s="72" t="s">
        <v>35</v>
      </c>
      <c r="K478" s="73">
        <f t="shared" si="7"/>
        <v>0.333333333333333</v>
      </c>
      <c r="L478" s="67"/>
    </row>
    <row r="479" ht="28.8" customHeight="1" spans="1:12">
      <c r="A479" s="80"/>
      <c r="B479" s="67"/>
      <c r="C479" s="67"/>
      <c r="D479" s="67" t="s">
        <v>1609</v>
      </c>
      <c r="E479" s="67" t="s">
        <v>1609</v>
      </c>
      <c r="F479" s="70" t="s">
        <v>1610</v>
      </c>
      <c r="G479" s="71" t="s">
        <v>32</v>
      </c>
      <c r="H479" s="70" t="s">
        <v>1611</v>
      </c>
      <c r="I479" s="70" t="s">
        <v>1612</v>
      </c>
      <c r="J479" s="72" t="s">
        <v>35</v>
      </c>
      <c r="K479" s="73">
        <f t="shared" si="7"/>
        <v>0.333333333333333</v>
      </c>
      <c r="L479" s="67"/>
    </row>
    <row r="480" ht="18" spans="1:12">
      <c r="A480" s="80"/>
      <c r="B480" s="67"/>
      <c r="C480" s="67"/>
      <c r="D480" s="67"/>
      <c r="E480" s="67"/>
      <c r="F480" s="70" t="s">
        <v>1613</v>
      </c>
      <c r="G480" s="71" t="s">
        <v>38</v>
      </c>
      <c r="H480" s="70" t="s">
        <v>1614</v>
      </c>
      <c r="I480" s="70" t="s">
        <v>1615</v>
      </c>
      <c r="J480" s="72" t="s">
        <v>35</v>
      </c>
      <c r="K480" s="73">
        <f t="shared" si="7"/>
        <v>0.333333333333333</v>
      </c>
      <c r="L480" s="67"/>
    </row>
    <row r="481" ht="18" spans="1:12">
      <c r="A481" s="80"/>
      <c r="B481" s="67"/>
      <c r="C481" s="67"/>
      <c r="D481" s="67"/>
      <c r="E481" s="67"/>
      <c r="F481" s="70" t="s">
        <v>1616</v>
      </c>
      <c r="G481" s="71" t="s">
        <v>42</v>
      </c>
      <c r="H481" s="70" t="s">
        <v>1617</v>
      </c>
      <c r="I481" s="70" t="s">
        <v>1618</v>
      </c>
      <c r="J481" s="72" t="s">
        <v>35</v>
      </c>
      <c r="K481" s="73">
        <f t="shared" si="7"/>
        <v>0.333333333333333</v>
      </c>
      <c r="L481" s="67"/>
    </row>
    <row r="482" ht="28.8" customHeight="1" spans="1:12">
      <c r="A482" s="80"/>
      <c r="B482" s="67"/>
      <c r="C482" s="67"/>
      <c r="D482" s="67" t="s">
        <v>1619</v>
      </c>
      <c r="E482" s="67" t="s">
        <v>1619</v>
      </c>
      <c r="F482" s="70" t="s">
        <v>1620</v>
      </c>
      <c r="G482" s="71" t="s">
        <v>32</v>
      </c>
      <c r="H482" s="70" t="s">
        <v>1621</v>
      </c>
      <c r="I482" s="70" t="s">
        <v>1622</v>
      </c>
      <c r="J482" s="72" t="s">
        <v>35</v>
      </c>
      <c r="K482" s="73">
        <f t="shared" si="7"/>
        <v>0.333333333333333</v>
      </c>
      <c r="L482" s="67"/>
    </row>
    <row r="483" ht="18" spans="1:12">
      <c r="A483" s="80"/>
      <c r="B483" s="67"/>
      <c r="C483" s="67"/>
      <c r="D483" s="67"/>
      <c r="E483" s="67"/>
      <c r="F483" s="70" t="s">
        <v>1623</v>
      </c>
      <c r="G483" s="71" t="s">
        <v>38</v>
      </c>
      <c r="H483" s="70" t="s">
        <v>1624</v>
      </c>
      <c r="I483" s="70" t="s">
        <v>1625</v>
      </c>
      <c r="J483" s="72" t="s">
        <v>35</v>
      </c>
      <c r="K483" s="73">
        <f t="shared" si="7"/>
        <v>0.333333333333333</v>
      </c>
      <c r="L483" s="67"/>
    </row>
    <row r="484" ht="18" spans="1:12">
      <c r="A484" s="80"/>
      <c r="B484" s="67"/>
      <c r="C484" s="67"/>
      <c r="D484" s="67"/>
      <c r="E484" s="67"/>
      <c r="F484" s="70" t="s">
        <v>1626</v>
      </c>
      <c r="G484" s="71" t="s">
        <v>42</v>
      </c>
      <c r="H484" s="70" t="s">
        <v>1627</v>
      </c>
      <c r="I484" s="70" t="s">
        <v>1628</v>
      </c>
      <c r="J484" s="72" t="s">
        <v>35</v>
      </c>
      <c r="K484" s="73">
        <f t="shared" si="7"/>
        <v>0.333333333333333</v>
      </c>
      <c r="L484" s="67"/>
    </row>
    <row r="485" ht="28.8" customHeight="1" spans="1:12">
      <c r="A485" s="80"/>
      <c r="B485" s="67"/>
      <c r="C485" s="67"/>
      <c r="D485" s="67" t="s">
        <v>1629</v>
      </c>
      <c r="E485" s="67" t="s">
        <v>1629</v>
      </c>
      <c r="F485" s="70" t="s">
        <v>1630</v>
      </c>
      <c r="G485" s="71" t="s">
        <v>32</v>
      </c>
      <c r="H485" s="70" t="s">
        <v>1631</v>
      </c>
      <c r="I485" s="70" t="s">
        <v>1632</v>
      </c>
      <c r="J485" s="72" t="s">
        <v>35</v>
      </c>
      <c r="K485" s="73">
        <f t="shared" si="7"/>
        <v>0.333333333333333</v>
      </c>
      <c r="L485" s="67"/>
    </row>
    <row r="486" ht="18" spans="1:12">
      <c r="A486" s="80"/>
      <c r="B486" s="67"/>
      <c r="C486" s="67"/>
      <c r="D486" s="67"/>
      <c r="E486" s="67"/>
      <c r="F486" s="70" t="s">
        <v>1633</v>
      </c>
      <c r="G486" s="71" t="s">
        <v>38</v>
      </c>
      <c r="H486" s="70" t="s">
        <v>1634</v>
      </c>
      <c r="I486" s="70" t="s">
        <v>1635</v>
      </c>
      <c r="J486" s="72" t="s">
        <v>35</v>
      </c>
      <c r="K486" s="73">
        <f t="shared" si="7"/>
        <v>0.333333333333333</v>
      </c>
      <c r="L486" s="67"/>
    </row>
    <row r="487" ht="18" spans="1:12">
      <c r="A487" s="80"/>
      <c r="B487" s="67"/>
      <c r="C487" s="67"/>
      <c r="D487" s="67"/>
      <c r="E487" s="67"/>
      <c r="F487" s="70" t="s">
        <v>1636</v>
      </c>
      <c r="G487" s="71" t="s">
        <v>42</v>
      </c>
      <c r="H487" s="70" t="s">
        <v>1637</v>
      </c>
      <c r="I487" s="70" t="s">
        <v>1638</v>
      </c>
      <c r="J487" s="72" t="s">
        <v>35</v>
      </c>
      <c r="K487" s="73">
        <f t="shared" si="7"/>
        <v>0.333333333333333</v>
      </c>
      <c r="L487" s="67"/>
    </row>
    <row r="488" ht="18" spans="1:12">
      <c r="A488" s="80"/>
      <c r="B488" s="67" t="s">
        <v>1272</v>
      </c>
      <c r="C488" s="67" t="s">
        <v>1639</v>
      </c>
      <c r="D488" s="67" t="s">
        <v>1640</v>
      </c>
      <c r="E488" s="67" t="s">
        <v>1640</v>
      </c>
      <c r="F488" s="70" t="s">
        <v>1641</v>
      </c>
      <c r="G488" s="71" t="s">
        <v>32</v>
      </c>
      <c r="H488" s="70" t="s">
        <v>1642</v>
      </c>
      <c r="I488" s="70" t="s">
        <v>1643</v>
      </c>
      <c r="J488" s="72" t="s">
        <v>35</v>
      </c>
      <c r="K488" s="73">
        <f t="shared" si="7"/>
        <v>0.333333333333333</v>
      </c>
      <c r="L488" s="67" t="s">
        <v>1278</v>
      </c>
    </row>
    <row r="489" ht="18" spans="1:12">
      <c r="A489" s="80"/>
      <c r="B489" s="67"/>
      <c r="C489" s="67"/>
      <c r="D489" s="67"/>
      <c r="E489" s="67"/>
      <c r="F489" s="70" t="s">
        <v>1640</v>
      </c>
      <c r="G489" s="71" t="s">
        <v>38</v>
      </c>
      <c r="H489" s="70" t="s">
        <v>1644</v>
      </c>
      <c r="I489" s="70" t="s">
        <v>1645</v>
      </c>
      <c r="J489" s="72" t="s">
        <v>35</v>
      </c>
      <c r="K489" s="73">
        <f t="shared" si="7"/>
        <v>0.333333333333333</v>
      </c>
      <c r="L489" s="67"/>
    </row>
    <row r="490" ht="18" spans="1:12">
      <c r="A490" s="80"/>
      <c r="B490" s="67"/>
      <c r="C490" s="67"/>
      <c r="D490" s="67"/>
      <c r="E490" s="67"/>
      <c r="F490" s="70" t="s">
        <v>1646</v>
      </c>
      <c r="G490" s="71" t="s">
        <v>42</v>
      </c>
      <c r="H490" s="70" t="s">
        <v>1647</v>
      </c>
      <c r="I490" s="70" t="s">
        <v>1648</v>
      </c>
      <c r="J490" s="72" t="s">
        <v>35</v>
      </c>
      <c r="K490" s="73">
        <f t="shared" si="7"/>
        <v>0.333333333333333</v>
      </c>
      <c r="L490" s="67"/>
    </row>
    <row r="491" ht="18" spans="1:12">
      <c r="A491" s="80"/>
      <c r="B491" s="67"/>
      <c r="C491" s="67"/>
      <c r="D491" s="67" t="s">
        <v>1649</v>
      </c>
      <c r="E491" s="67" t="s">
        <v>1649</v>
      </c>
      <c r="F491" s="70" t="s">
        <v>1650</v>
      </c>
      <c r="G491" s="71" t="s">
        <v>32</v>
      </c>
      <c r="H491" s="70" t="s">
        <v>1651</v>
      </c>
      <c r="I491" s="70" t="s">
        <v>1652</v>
      </c>
      <c r="J491" s="72" t="s">
        <v>35</v>
      </c>
      <c r="K491" s="73">
        <f t="shared" si="7"/>
        <v>0.333333333333333</v>
      </c>
      <c r="L491" s="67"/>
    </row>
    <row r="492" ht="18" spans="1:12">
      <c r="A492" s="80"/>
      <c r="B492" s="67"/>
      <c r="C492" s="67"/>
      <c r="D492" s="67"/>
      <c r="E492" s="67"/>
      <c r="F492" s="70" t="s">
        <v>1649</v>
      </c>
      <c r="G492" s="71" t="s">
        <v>38</v>
      </c>
      <c r="H492" s="70" t="s">
        <v>1653</v>
      </c>
      <c r="I492" s="70" t="s">
        <v>1654</v>
      </c>
      <c r="J492" s="72" t="s">
        <v>35</v>
      </c>
      <c r="K492" s="73">
        <f t="shared" ref="K492:K555" si="8">IF(J492="新增",1,IF(J492="复用",1/3,IF(J492="利旧",0)))</f>
        <v>0.333333333333333</v>
      </c>
      <c r="L492" s="67"/>
    </row>
    <row r="493" ht="18" spans="1:12">
      <c r="A493" s="80"/>
      <c r="B493" s="67"/>
      <c r="C493" s="67"/>
      <c r="D493" s="67"/>
      <c r="E493" s="67"/>
      <c r="F493" s="70" t="s">
        <v>1655</v>
      </c>
      <c r="G493" s="71" t="s">
        <v>42</v>
      </c>
      <c r="H493" s="70" t="s">
        <v>1656</v>
      </c>
      <c r="I493" s="70" t="s">
        <v>1657</v>
      </c>
      <c r="J493" s="72" t="s">
        <v>35</v>
      </c>
      <c r="K493" s="73">
        <f t="shared" si="8"/>
        <v>0.333333333333333</v>
      </c>
      <c r="L493" s="67"/>
    </row>
    <row r="494" ht="18" spans="1:12">
      <c r="A494" s="80"/>
      <c r="B494" s="67"/>
      <c r="C494" s="67"/>
      <c r="D494" s="67" t="s">
        <v>1658</v>
      </c>
      <c r="E494" s="67" t="s">
        <v>1658</v>
      </c>
      <c r="F494" s="70" t="s">
        <v>1659</v>
      </c>
      <c r="G494" s="71" t="s">
        <v>32</v>
      </c>
      <c r="H494" s="70" t="s">
        <v>1660</v>
      </c>
      <c r="I494" s="70" t="s">
        <v>1661</v>
      </c>
      <c r="J494" s="72" t="s">
        <v>35</v>
      </c>
      <c r="K494" s="73">
        <f t="shared" si="8"/>
        <v>0.333333333333333</v>
      </c>
      <c r="L494" s="67"/>
    </row>
    <row r="495" ht="18" spans="1:12">
      <c r="A495" s="80"/>
      <c r="B495" s="67"/>
      <c r="C495" s="67"/>
      <c r="D495" s="67"/>
      <c r="E495" s="67"/>
      <c r="F495" s="70" t="s">
        <v>1658</v>
      </c>
      <c r="G495" s="71" t="s">
        <v>38</v>
      </c>
      <c r="H495" s="70" t="s">
        <v>1662</v>
      </c>
      <c r="I495" s="70" t="s">
        <v>1663</v>
      </c>
      <c r="J495" s="72" t="s">
        <v>35</v>
      </c>
      <c r="K495" s="73">
        <f t="shared" si="8"/>
        <v>0.333333333333333</v>
      </c>
      <c r="L495" s="67"/>
    </row>
    <row r="496" ht="18" spans="1:12">
      <c r="A496" s="80"/>
      <c r="B496" s="67"/>
      <c r="C496" s="67"/>
      <c r="D496" s="67"/>
      <c r="E496" s="67"/>
      <c r="F496" s="70" t="s">
        <v>1664</v>
      </c>
      <c r="G496" s="71" t="s">
        <v>42</v>
      </c>
      <c r="H496" s="70" t="s">
        <v>1665</v>
      </c>
      <c r="I496" s="70" t="s">
        <v>1666</v>
      </c>
      <c r="J496" s="72" t="s">
        <v>35</v>
      </c>
      <c r="K496" s="73">
        <f t="shared" si="8"/>
        <v>0.333333333333333</v>
      </c>
      <c r="L496" s="67"/>
    </row>
    <row r="497" ht="18" spans="1:12">
      <c r="A497" s="80"/>
      <c r="B497" s="67" t="s">
        <v>1272</v>
      </c>
      <c r="C497" s="67" t="s">
        <v>1667</v>
      </c>
      <c r="D497" s="67" t="s">
        <v>1668</v>
      </c>
      <c r="E497" s="67" t="s">
        <v>1668</v>
      </c>
      <c r="F497" s="70" t="s">
        <v>1669</v>
      </c>
      <c r="G497" s="71" t="s">
        <v>32</v>
      </c>
      <c r="H497" s="70" t="s">
        <v>1670</v>
      </c>
      <c r="I497" s="70" t="s">
        <v>1671</v>
      </c>
      <c r="J497" s="72" t="s">
        <v>35</v>
      </c>
      <c r="K497" s="73">
        <f t="shared" si="8"/>
        <v>0.333333333333333</v>
      </c>
      <c r="L497" s="67" t="s">
        <v>1278</v>
      </c>
    </row>
    <row r="498" ht="18" spans="1:12">
      <c r="A498" s="80"/>
      <c r="B498" s="67"/>
      <c r="C498" s="67"/>
      <c r="D498" s="67"/>
      <c r="E498" s="67"/>
      <c r="F498" s="70" t="s">
        <v>1668</v>
      </c>
      <c r="G498" s="71" t="s">
        <v>38</v>
      </c>
      <c r="H498" s="70" t="s">
        <v>1672</v>
      </c>
      <c r="I498" s="70" t="s">
        <v>1673</v>
      </c>
      <c r="J498" s="72" t="s">
        <v>35</v>
      </c>
      <c r="K498" s="73">
        <f t="shared" si="8"/>
        <v>0.333333333333333</v>
      </c>
      <c r="L498" s="67"/>
    </row>
    <row r="499" ht="18" spans="1:12">
      <c r="A499" s="80"/>
      <c r="B499" s="67"/>
      <c r="C499" s="67"/>
      <c r="D499" s="67"/>
      <c r="E499" s="67"/>
      <c r="F499" s="70" t="s">
        <v>1674</v>
      </c>
      <c r="G499" s="71" t="s">
        <v>42</v>
      </c>
      <c r="H499" s="70" t="s">
        <v>1675</v>
      </c>
      <c r="I499" s="70" t="s">
        <v>1676</v>
      </c>
      <c r="J499" s="72" t="s">
        <v>35</v>
      </c>
      <c r="K499" s="73">
        <f t="shared" si="8"/>
        <v>0.333333333333333</v>
      </c>
      <c r="L499" s="67"/>
    </row>
    <row r="500" ht="18" spans="1:12">
      <c r="A500" s="80"/>
      <c r="B500" s="67"/>
      <c r="C500" s="67"/>
      <c r="D500" s="67" t="s">
        <v>1677</v>
      </c>
      <c r="E500" s="67" t="s">
        <v>1677</v>
      </c>
      <c r="F500" s="70" t="s">
        <v>1678</v>
      </c>
      <c r="G500" s="71" t="s">
        <v>32</v>
      </c>
      <c r="H500" s="70" t="s">
        <v>1679</v>
      </c>
      <c r="I500" s="70" t="s">
        <v>1680</v>
      </c>
      <c r="J500" s="72" t="s">
        <v>35</v>
      </c>
      <c r="K500" s="73">
        <f t="shared" si="8"/>
        <v>0.333333333333333</v>
      </c>
      <c r="L500" s="67"/>
    </row>
    <row r="501" ht="18" spans="1:12">
      <c r="A501" s="80"/>
      <c r="B501" s="67"/>
      <c r="C501" s="67"/>
      <c r="D501" s="67"/>
      <c r="E501" s="67"/>
      <c r="F501" s="70" t="s">
        <v>1677</v>
      </c>
      <c r="G501" s="71" t="s">
        <v>38</v>
      </c>
      <c r="H501" s="70" t="s">
        <v>1681</v>
      </c>
      <c r="I501" s="70" t="s">
        <v>1682</v>
      </c>
      <c r="J501" s="72" t="s">
        <v>35</v>
      </c>
      <c r="K501" s="73">
        <f t="shared" si="8"/>
        <v>0.333333333333333</v>
      </c>
      <c r="L501" s="67"/>
    </row>
    <row r="502" ht="18" spans="1:12">
      <c r="A502" s="80"/>
      <c r="B502" s="67"/>
      <c r="C502" s="67"/>
      <c r="D502" s="67"/>
      <c r="E502" s="67"/>
      <c r="F502" s="70" t="s">
        <v>1683</v>
      </c>
      <c r="G502" s="71" t="s">
        <v>42</v>
      </c>
      <c r="H502" s="70" t="s">
        <v>1684</v>
      </c>
      <c r="I502" s="70" t="s">
        <v>1685</v>
      </c>
      <c r="J502" s="72" t="s">
        <v>35</v>
      </c>
      <c r="K502" s="73">
        <f t="shared" si="8"/>
        <v>0.333333333333333</v>
      </c>
      <c r="L502" s="67"/>
    </row>
    <row r="503" ht="18" spans="1:12">
      <c r="A503" s="80"/>
      <c r="B503" s="67"/>
      <c r="C503" s="67"/>
      <c r="D503" s="67" t="s">
        <v>1686</v>
      </c>
      <c r="E503" s="67" t="s">
        <v>1686</v>
      </c>
      <c r="F503" s="70" t="s">
        <v>1687</v>
      </c>
      <c r="G503" s="71" t="s">
        <v>32</v>
      </c>
      <c r="H503" s="70" t="s">
        <v>1688</v>
      </c>
      <c r="I503" s="70" t="s">
        <v>1689</v>
      </c>
      <c r="J503" s="72" t="s">
        <v>35</v>
      </c>
      <c r="K503" s="73">
        <f t="shared" si="8"/>
        <v>0.333333333333333</v>
      </c>
      <c r="L503" s="67"/>
    </row>
    <row r="504" ht="18" spans="1:12">
      <c r="A504" s="80"/>
      <c r="B504" s="67"/>
      <c r="C504" s="67"/>
      <c r="D504" s="67"/>
      <c r="E504" s="67"/>
      <c r="F504" s="70" t="s">
        <v>1686</v>
      </c>
      <c r="G504" s="71" t="s">
        <v>38</v>
      </c>
      <c r="H504" s="70" t="s">
        <v>1690</v>
      </c>
      <c r="I504" s="70" t="s">
        <v>1691</v>
      </c>
      <c r="J504" s="72" t="s">
        <v>35</v>
      </c>
      <c r="K504" s="73">
        <f t="shared" si="8"/>
        <v>0.333333333333333</v>
      </c>
      <c r="L504" s="67"/>
    </row>
    <row r="505" ht="18" spans="1:12">
      <c r="A505" s="80"/>
      <c r="B505" s="67"/>
      <c r="C505" s="67"/>
      <c r="D505" s="67"/>
      <c r="E505" s="67"/>
      <c r="F505" s="70" t="s">
        <v>1692</v>
      </c>
      <c r="G505" s="71" t="s">
        <v>42</v>
      </c>
      <c r="H505" s="70" t="s">
        <v>1693</v>
      </c>
      <c r="I505" s="70" t="s">
        <v>1694</v>
      </c>
      <c r="J505" s="72" t="s">
        <v>35</v>
      </c>
      <c r="K505" s="73">
        <f t="shared" si="8"/>
        <v>0.333333333333333</v>
      </c>
      <c r="L505" s="67"/>
    </row>
    <row r="506" ht="18" spans="1:12">
      <c r="A506" s="80"/>
      <c r="B506" s="67"/>
      <c r="C506" s="67"/>
      <c r="D506" s="67" t="s">
        <v>1695</v>
      </c>
      <c r="E506" s="67" t="s">
        <v>1695</v>
      </c>
      <c r="F506" s="70" t="s">
        <v>1696</v>
      </c>
      <c r="G506" s="71" t="s">
        <v>32</v>
      </c>
      <c r="H506" s="70" t="s">
        <v>1697</v>
      </c>
      <c r="I506" s="70" t="s">
        <v>1698</v>
      </c>
      <c r="J506" s="72" t="s">
        <v>35</v>
      </c>
      <c r="K506" s="73">
        <f t="shared" si="8"/>
        <v>0.333333333333333</v>
      </c>
      <c r="L506" s="67"/>
    </row>
    <row r="507" ht="18" spans="1:12">
      <c r="A507" s="80"/>
      <c r="B507" s="67"/>
      <c r="C507" s="67"/>
      <c r="D507" s="67"/>
      <c r="E507" s="67"/>
      <c r="F507" s="70" t="s">
        <v>1695</v>
      </c>
      <c r="G507" s="71" t="s">
        <v>38</v>
      </c>
      <c r="H507" s="70" t="s">
        <v>1699</v>
      </c>
      <c r="I507" s="70" t="s">
        <v>1700</v>
      </c>
      <c r="J507" s="72" t="s">
        <v>35</v>
      </c>
      <c r="K507" s="73">
        <f t="shared" si="8"/>
        <v>0.333333333333333</v>
      </c>
      <c r="L507" s="67"/>
    </row>
    <row r="508" ht="18" spans="1:12">
      <c r="A508" s="80"/>
      <c r="B508" s="67"/>
      <c r="C508" s="67"/>
      <c r="D508" s="67"/>
      <c r="E508" s="67"/>
      <c r="F508" s="70" t="s">
        <v>1701</v>
      </c>
      <c r="G508" s="71" t="s">
        <v>42</v>
      </c>
      <c r="H508" s="70" t="s">
        <v>1702</v>
      </c>
      <c r="I508" s="70" t="s">
        <v>1703</v>
      </c>
      <c r="J508" s="72" t="s">
        <v>35</v>
      </c>
      <c r="K508" s="73">
        <f t="shared" si="8"/>
        <v>0.333333333333333</v>
      </c>
      <c r="L508" s="67"/>
    </row>
    <row r="509" ht="18" spans="1:12">
      <c r="A509" s="80"/>
      <c r="B509" s="67" t="s">
        <v>1272</v>
      </c>
      <c r="C509" s="67" t="s">
        <v>1704</v>
      </c>
      <c r="D509" s="67" t="s">
        <v>1705</v>
      </c>
      <c r="E509" s="67" t="s">
        <v>1705</v>
      </c>
      <c r="F509" s="70" t="s">
        <v>1706</v>
      </c>
      <c r="G509" s="71" t="s">
        <v>32</v>
      </c>
      <c r="H509" s="70" t="s">
        <v>1707</v>
      </c>
      <c r="I509" s="70" t="s">
        <v>1708</v>
      </c>
      <c r="J509" s="72" t="s">
        <v>35</v>
      </c>
      <c r="K509" s="73">
        <f t="shared" si="8"/>
        <v>0.333333333333333</v>
      </c>
      <c r="L509" s="67" t="s">
        <v>1278</v>
      </c>
    </row>
    <row r="510" ht="18" spans="1:12">
      <c r="A510" s="80"/>
      <c r="B510" s="67"/>
      <c r="C510" s="67"/>
      <c r="D510" s="67"/>
      <c r="E510" s="67"/>
      <c r="F510" s="70" t="s">
        <v>1705</v>
      </c>
      <c r="G510" s="71" t="s">
        <v>38</v>
      </c>
      <c r="H510" s="70" t="s">
        <v>1709</v>
      </c>
      <c r="I510" s="70" t="s">
        <v>1710</v>
      </c>
      <c r="J510" s="72" t="s">
        <v>35</v>
      </c>
      <c r="K510" s="73">
        <f t="shared" si="8"/>
        <v>0.333333333333333</v>
      </c>
      <c r="L510" s="67"/>
    </row>
    <row r="511" ht="18" spans="1:12">
      <c r="A511" s="80"/>
      <c r="B511" s="67"/>
      <c r="C511" s="67"/>
      <c r="D511" s="67"/>
      <c r="E511" s="67"/>
      <c r="F511" s="70" t="s">
        <v>1711</v>
      </c>
      <c r="G511" s="71" t="s">
        <v>42</v>
      </c>
      <c r="H511" s="70" t="s">
        <v>1712</v>
      </c>
      <c r="I511" s="70" t="s">
        <v>1713</v>
      </c>
      <c r="J511" s="72" t="s">
        <v>35</v>
      </c>
      <c r="K511" s="73">
        <f t="shared" si="8"/>
        <v>0.333333333333333</v>
      </c>
      <c r="L511" s="67"/>
    </row>
    <row r="512" ht="18" spans="1:12">
      <c r="A512" s="80"/>
      <c r="B512" s="67"/>
      <c r="C512" s="67"/>
      <c r="D512" s="67" t="s">
        <v>1714</v>
      </c>
      <c r="E512" s="67" t="s">
        <v>1714</v>
      </c>
      <c r="F512" s="70" t="s">
        <v>1715</v>
      </c>
      <c r="G512" s="71" t="s">
        <v>32</v>
      </c>
      <c r="H512" s="70" t="s">
        <v>1716</v>
      </c>
      <c r="I512" s="70" t="s">
        <v>1717</v>
      </c>
      <c r="J512" s="72" t="s">
        <v>35</v>
      </c>
      <c r="K512" s="73">
        <f t="shared" si="8"/>
        <v>0.333333333333333</v>
      </c>
      <c r="L512" s="67"/>
    </row>
    <row r="513" ht="18" spans="1:12">
      <c r="A513" s="80"/>
      <c r="B513" s="67"/>
      <c r="C513" s="67"/>
      <c r="D513" s="67"/>
      <c r="E513" s="67"/>
      <c r="F513" s="70" t="s">
        <v>1714</v>
      </c>
      <c r="G513" s="71" t="s">
        <v>38</v>
      </c>
      <c r="H513" s="70" t="s">
        <v>1718</v>
      </c>
      <c r="I513" s="70" t="s">
        <v>1719</v>
      </c>
      <c r="J513" s="72" t="s">
        <v>35</v>
      </c>
      <c r="K513" s="73">
        <f t="shared" si="8"/>
        <v>0.333333333333333</v>
      </c>
      <c r="L513" s="67"/>
    </row>
    <row r="514" ht="18" spans="1:12">
      <c r="A514" s="80"/>
      <c r="B514" s="67"/>
      <c r="C514" s="67"/>
      <c r="D514" s="67"/>
      <c r="E514" s="67"/>
      <c r="F514" s="70" t="s">
        <v>1720</v>
      </c>
      <c r="G514" s="71" t="s">
        <v>42</v>
      </c>
      <c r="H514" s="70" t="s">
        <v>1721</v>
      </c>
      <c r="I514" s="70" t="s">
        <v>1722</v>
      </c>
      <c r="J514" s="72" t="s">
        <v>35</v>
      </c>
      <c r="K514" s="73">
        <f t="shared" si="8"/>
        <v>0.333333333333333</v>
      </c>
      <c r="L514" s="67"/>
    </row>
    <row r="515" ht="18" spans="1:12">
      <c r="A515" s="80"/>
      <c r="B515" s="67"/>
      <c r="C515" s="67"/>
      <c r="D515" s="67" t="s">
        <v>1723</v>
      </c>
      <c r="E515" s="67" t="s">
        <v>1723</v>
      </c>
      <c r="F515" s="70" t="s">
        <v>1724</v>
      </c>
      <c r="G515" s="71" t="s">
        <v>32</v>
      </c>
      <c r="H515" s="70" t="s">
        <v>1725</v>
      </c>
      <c r="I515" s="70" t="s">
        <v>1726</v>
      </c>
      <c r="J515" s="72" t="s">
        <v>35</v>
      </c>
      <c r="K515" s="73">
        <f t="shared" si="8"/>
        <v>0.333333333333333</v>
      </c>
      <c r="L515" s="67"/>
    </row>
    <row r="516" ht="18" spans="1:12">
      <c r="A516" s="80"/>
      <c r="B516" s="67"/>
      <c r="C516" s="67"/>
      <c r="D516" s="67"/>
      <c r="E516" s="67"/>
      <c r="F516" s="70" t="s">
        <v>1723</v>
      </c>
      <c r="G516" s="71" t="s">
        <v>38</v>
      </c>
      <c r="H516" s="70" t="s">
        <v>1727</v>
      </c>
      <c r="I516" s="70" t="s">
        <v>1728</v>
      </c>
      <c r="J516" s="72" t="s">
        <v>35</v>
      </c>
      <c r="K516" s="73">
        <f t="shared" si="8"/>
        <v>0.333333333333333</v>
      </c>
      <c r="L516" s="67"/>
    </row>
    <row r="517" ht="18" spans="1:12">
      <c r="A517" s="80"/>
      <c r="B517" s="67"/>
      <c r="C517" s="67"/>
      <c r="D517" s="67"/>
      <c r="E517" s="67"/>
      <c r="F517" s="70" t="s">
        <v>1729</v>
      </c>
      <c r="G517" s="71" t="s">
        <v>42</v>
      </c>
      <c r="H517" s="70" t="s">
        <v>1730</v>
      </c>
      <c r="I517" s="70" t="s">
        <v>1731</v>
      </c>
      <c r="J517" s="72" t="s">
        <v>35</v>
      </c>
      <c r="K517" s="73">
        <f t="shared" si="8"/>
        <v>0.333333333333333</v>
      </c>
      <c r="L517" s="67"/>
    </row>
    <row r="518" ht="18" spans="1:12">
      <c r="A518" s="80"/>
      <c r="B518" s="67"/>
      <c r="C518" s="67"/>
      <c r="D518" s="67" t="s">
        <v>1732</v>
      </c>
      <c r="E518" s="67" t="s">
        <v>1732</v>
      </c>
      <c r="F518" s="70" t="s">
        <v>1733</v>
      </c>
      <c r="G518" s="71" t="s">
        <v>32</v>
      </c>
      <c r="H518" s="70" t="s">
        <v>1734</v>
      </c>
      <c r="I518" s="70" t="s">
        <v>1735</v>
      </c>
      <c r="J518" s="72" t="s">
        <v>35</v>
      </c>
      <c r="K518" s="73">
        <f t="shared" si="8"/>
        <v>0.333333333333333</v>
      </c>
      <c r="L518" s="67"/>
    </row>
    <row r="519" ht="18" spans="1:12">
      <c r="A519" s="80"/>
      <c r="B519" s="67"/>
      <c r="C519" s="67"/>
      <c r="D519" s="67"/>
      <c r="E519" s="67"/>
      <c r="F519" s="70" t="s">
        <v>1732</v>
      </c>
      <c r="G519" s="71" t="s">
        <v>38</v>
      </c>
      <c r="H519" s="70" t="s">
        <v>1736</v>
      </c>
      <c r="I519" s="70" t="s">
        <v>1737</v>
      </c>
      <c r="J519" s="72" t="s">
        <v>35</v>
      </c>
      <c r="K519" s="73">
        <f t="shared" si="8"/>
        <v>0.333333333333333</v>
      </c>
      <c r="L519" s="67"/>
    </row>
    <row r="520" ht="18" spans="1:12">
      <c r="A520" s="80"/>
      <c r="B520" s="67"/>
      <c r="C520" s="67"/>
      <c r="D520" s="67"/>
      <c r="E520" s="67"/>
      <c r="F520" s="70" t="s">
        <v>1738</v>
      </c>
      <c r="G520" s="71" t="s">
        <v>42</v>
      </c>
      <c r="H520" s="70" t="s">
        <v>1739</v>
      </c>
      <c r="I520" s="70" t="s">
        <v>1740</v>
      </c>
      <c r="J520" s="72" t="s">
        <v>35</v>
      </c>
      <c r="K520" s="73">
        <f t="shared" si="8"/>
        <v>0.333333333333333</v>
      </c>
      <c r="L520" s="67"/>
    </row>
    <row r="521" ht="28.8" customHeight="1" spans="1:12">
      <c r="A521" s="80"/>
      <c r="B521" s="67" t="s">
        <v>1272</v>
      </c>
      <c r="C521" s="67" t="s">
        <v>1741</v>
      </c>
      <c r="D521" s="67" t="s">
        <v>1742</v>
      </c>
      <c r="E521" s="67" t="s">
        <v>1742</v>
      </c>
      <c r="F521" s="70" t="s">
        <v>1743</v>
      </c>
      <c r="G521" s="71" t="s">
        <v>32</v>
      </c>
      <c r="H521" s="70" t="s">
        <v>1744</v>
      </c>
      <c r="I521" s="70" t="s">
        <v>1745</v>
      </c>
      <c r="J521" s="72" t="s">
        <v>35</v>
      </c>
      <c r="K521" s="73">
        <f t="shared" si="8"/>
        <v>0.333333333333333</v>
      </c>
      <c r="L521" s="67" t="s">
        <v>1278</v>
      </c>
    </row>
    <row r="522" ht="18" spans="1:12">
      <c r="A522" s="80"/>
      <c r="B522" s="67"/>
      <c r="C522" s="67"/>
      <c r="D522" s="67"/>
      <c r="E522" s="67"/>
      <c r="F522" s="70" t="s">
        <v>1746</v>
      </c>
      <c r="G522" s="71" t="s">
        <v>38</v>
      </c>
      <c r="H522" s="70" t="s">
        <v>1747</v>
      </c>
      <c r="I522" s="70" t="s">
        <v>1748</v>
      </c>
      <c r="J522" s="72" t="s">
        <v>35</v>
      </c>
      <c r="K522" s="73">
        <f t="shared" si="8"/>
        <v>0.333333333333333</v>
      </c>
      <c r="L522" s="67"/>
    </row>
    <row r="523" ht="18" spans="1:12">
      <c r="A523" s="80"/>
      <c r="B523" s="67"/>
      <c r="C523" s="67"/>
      <c r="D523" s="67"/>
      <c r="E523" s="67"/>
      <c r="F523" s="70" t="s">
        <v>1749</v>
      </c>
      <c r="G523" s="71" t="s">
        <v>42</v>
      </c>
      <c r="H523" s="70" t="s">
        <v>1750</v>
      </c>
      <c r="I523" s="70" t="s">
        <v>1751</v>
      </c>
      <c r="J523" s="72" t="s">
        <v>35</v>
      </c>
      <c r="K523" s="73">
        <f t="shared" si="8"/>
        <v>0.333333333333333</v>
      </c>
      <c r="L523" s="67"/>
    </row>
    <row r="524" ht="28.8" customHeight="1" spans="1:12">
      <c r="A524" s="80"/>
      <c r="B524" s="67"/>
      <c r="C524" s="67"/>
      <c r="D524" s="67" t="s">
        <v>1752</v>
      </c>
      <c r="E524" s="67" t="s">
        <v>1752</v>
      </c>
      <c r="F524" s="70" t="s">
        <v>1753</v>
      </c>
      <c r="G524" s="71" t="s">
        <v>32</v>
      </c>
      <c r="H524" s="70" t="s">
        <v>1754</v>
      </c>
      <c r="I524" s="70" t="s">
        <v>1755</v>
      </c>
      <c r="J524" s="72" t="s">
        <v>35</v>
      </c>
      <c r="K524" s="73">
        <f t="shared" si="8"/>
        <v>0.333333333333333</v>
      </c>
      <c r="L524" s="67"/>
    </row>
    <row r="525" ht="18" spans="1:12">
      <c r="A525" s="80"/>
      <c r="B525" s="67"/>
      <c r="C525" s="67"/>
      <c r="D525" s="67"/>
      <c r="E525" s="67"/>
      <c r="F525" s="70" t="s">
        <v>1756</v>
      </c>
      <c r="G525" s="71" t="s">
        <v>38</v>
      </c>
      <c r="H525" s="70" t="s">
        <v>1757</v>
      </c>
      <c r="I525" s="70" t="s">
        <v>1758</v>
      </c>
      <c r="J525" s="72" t="s">
        <v>35</v>
      </c>
      <c r="K525" s="73">
        <f t="shared" si="8"/>
        <v>0.333333333333333</v>
      </c>
      <c r="L525" s="67"/>
    </row>
    <row r="526" ht="18" spans="1:12">
      <c r="A526" s="80"/>
      <c r="B526" s="67"/>
      <c r="C526" s="67"/>
      <c r="D526" s="67"/>
      <c r="E526" s="67"/>
      <c r="F526" s="70" t="s">
        <v>1759</v>
      </c>
      <c r="G526" s="71" t="s">
        <v>42</v>
      </c>
      <c r="H526" s="70" t="s">
        <v>1760</v>
      </c>
      <c r="I526" s="70" t="s">
        <v>1761</v>
      </c>
      <c r="J526" s="72" t="s">
        <v>35</v>
      </c>
      <c r="K526" s="73">
        <f t="shared" si="8"/>
        <v>0.333333333333333</v>
      </c>
      <c r="L526" s="67"/>
    </row>
    <row r="527" ht="28.8" customHeight="1" spans="1:12">
      <c r="A527" s="80"/>
      <c r="B527" s="67"/>
      <c r="C527" s="67"/>
      <c r="D527" s="67" t="s">
        <v>1762</v>
      </c>
      <c r="E527" s="67" t="s">
        <v>1762</v>
      </c>
      <c r="F527" s="70" t="s">
        <v>1763</v>
      </c>
      <c r="G527" s="71" t="s">
        <v>32</v>
      </c>
      <c r="H527" s="70" t="s">
        <v>1764</v>
      </c>
      <c r="I527" s="70" t="s">
        <v>1765</v>
      </c>
      <c r="J527" s="72" t="s">
        <v>35</v>
      </c>
      <c r="K527" s="73">
        <f t="shared" si="8"/>
        <v>0.333333333333333</v>
      </c>
      <c r="L527" s="67"/>
    </row>
    <row r="528" ht="18" spans="1:12">
      <c r="A528" s="80"/>
      <c r="B528" s="67"/>
      <c r="C528" s="67"/>
      <c r="D528" s="67"/>
      <c r="E528" s="67"/>
      <c r="F528" s="70" t="s">
        <v>1766</v>
      </c>
      <c r="G528" s="71" t="s">
        <v>38</v>
      </c>
      <c r="H528" s="70" t="s">
        <v>1767</v>
      </c>
      <c r="I528" s="70" t="s">
        <v>1768</v>
      </c>
      <c r="J528" s="72" t="s">
        <v>35</v>
      </c>
      <c r="K528" s="73">
        <f t="shared" si="8"/>
        <v>0.333333333333333</v>
      </c>
      <c r="L528" s="67"/>
    </row>
    <row r="529" ht="18" spans="1:12">
      <c r="A529" s="80"/>
      <c r="B529" s="67"/>
      <c r="C529" s="67"/>
      <c r="D529" s="67"/>
      <c r="E529" s="67"/>
      <c r="F529" s="70" t="s">
        <v>1769</v>
      </c>
      <c r="G529" s="71" t="s">
        <v>42</v>
      </c>
      <c r="H529" s="70" t="s">
        <v>1770</v>
      </c>
      <c r="I529" s="70" t="s">
        <v>1771</v>
      </c>
      <c r="J529" s="72" t="s">
        <v>35</v>
      </c>
      <c r="K529" s="73">
        <f t="shared" si="8"/>
        <v>0.333333333333333</v>
      </c>
      <c r="L529" s="67"/>
    </row>
    <row r="530" ht="28.8" customHeight="1" spans="1:12">
      <c r="A530" s="80"/>
      <c r="B530" s="67"/>
      <c r="C530" s="67"/>
      <c r="D530" s="67" t="s">
        <v>1772</v>
      </c>
      <c r="E530" s="67" t="s">
        <v>1772</v>
      </c>
      <c r="F530" s="70" t="s">
        <v>1773</v>
      </c>
      <c r="G530" s="71" t="s">
        <v>32</v>
      </c>
      <c r="H530" s="70" t="s">
        <v>1774</v>
      </c>
      <c r="I530" s="70" t="s">
        <v>1775</v>
      </c>
      <c r="J530" s="72" t="s">
        <v>35</v>
      </c>
      <c r="K530" s="73">
        <f t="shared" si="8"/>
        <v>0.333333333333333</v>
      </c>
      <c r="L530" s="67"/>
    </row>
    <row r="531" ht="18" spans="1:12">
      <c r="A531" s="80"/>
      <c r="B531" s="67"/>
      <c r="C531" s="67"/>
      <c r="D531" s="67"/>
      <c r="E531" s="67"/>
      <c r="F531" s="70" t="s">
        <v>1776</v>
      </c>
      <c r="G531" s="71" t="s">
        <v>38</v>
      </c>
      <c r="H531" s="70" t="s">
        <v>1777</v>
      </c>
      <c r="I531" s="70" t="s">
        <v>1778</v>
      </c>
      <c r="J531" s="72" t="s">
        <v>35</v>
      </c>
      <c r="K531" s="73">
        <f t="shared" si="8"/>
        <v>0.333333333333333</v>
      </c>
      <c r="L531" s="67"/>
    </row>
    <row r="532" ht="18" spans="1:12">
      <c r="A532" s="80"/>
      <c r="B532" s="67"/>
      <c r="C532" s="67"/>
      <c r="D532" s="67"/>
      <c r="E532" s="67"/>
      <c r="F532" s="70" t="s">
        <v>1779</v>
      </c>
      <c r="G532" s="71" t="s">
        <v>42</v>
      </c>
      <c r="H532" s="70" t="s">
        <v>1780</v>
      </c>
      <c r="I532" s="70" t="s">
        <v>1781</v>
      </c>
      <c r="J532" s="72" t="s">
        <v>35</v>
      </c>
      <c r="K532" s="73">
        <f t="shared" si="8"/>
        <v>0.333333333333333</v>
      </c>
      <c r="L532" s="67"/>
    </row>
    <row r="533" ht="28.8" customHeight="1" spans="1:12">
      <c r="A533" s="80"/>
      <c r="B533" s="67" t="s">
        <v>1272</v>
      </c>
      <c r="C533" s="67" t="s">
        <v>1782</v>
      </c>
      <c r="D533" s="67" t="s">
        <v>1783</v>
      </c>
      <c r="E533" s="67" t="s">
        <v>1783</v>
      </c>
      <c r="F533" s="70" t="s">
        <v>1784</v>
      </c>
      <c r="G533" s="71" t="s">
        <v>32</v>
      </c>
      <c r="H533" s="70" t="s">
        <v>1785</v>
      </c>
      <c r="I533" s="70" t="s">
        <v>1786</v>
      </c>
      <c r="J533" s="72" t="s">
        <v>35</v>
      </c>
      <c r="K533" s="73">
        <f t="shared" si="8"/>
        <v>0.333333333333333</v>
      </c>
      <c r="L533" s="67" t="s">
        <v>1278</v>
      </c>
    </row>
    <row r="534" ht="18" spans="1:12">
      <c r="A534" s="80"/>
      <c r="B534" s="67"/>
      <c r="C534" s="67"/>
      <c r="D534" s="67"/>
      <c r="E534" s="67"/>
      <c r="F534" s="70" t="s">
        <v>1787</v>
      </c>
      <c r="G534" s="71" t="s">
        <v>38</v>
      </c>
      <c r="H534" s="70" t="s">
        <v>1788</v>
      </c>
      <c r="I534" s="70" t="s">
        <v>1789</v>
      </c>
      <c r="J534" s="72" t="s">
        <v>35</v>
      </c>
      <c r="K534" s="73">
        <f t="shared" si="8"/>
        <v>0.333333333333333</v>
      </c>
      <c r="L534" s="67"/>
    </row>
    <row r="535" ht="18" spans="1:12">
      <c r="A535" s="80"/>
      <c r="B535" s="67"/>
      <c r="C535" s="67"/>
      <c r="D535" s="67"/>
      <c r="E535" s="67"/>
      <c r="F535" s="70" t="s">
        <v>1790</v>
      </c>
      <c r="G535" s="71" t="s">
        <v>42</v>
      </c>
      <c r="H535" s="70" t="s">
        <v>1791</v>
      </c>
      <c r="I535" s="70" t="s">
        <v>1792</v>
      </c>
      <c r="J535" s="72" t="s">
        <v>35</v>
      </c>
      <c r="K535" s="73">
        <f t="shared" si="8"/>
        <v>0.333333333333333</v>
      </c>
      <c r="L535" s="67"/>
    </row>
    <row r="536" ht="28.8" customHeight="1" spans="1:12">
      <c r="A536" s="80"/>
      <c r="B536" s="67"/>
      <c r="C536" s="67"/>
      <c r="D536" s="67" t="s">
        <v>1793</v>
      </c>
      <c r="E536" s="67" t="s">
        <v>1793</v>
      </c>
      <c r="F536" s="70" t="s">
        <v>1794</v>
      </c>
      <c r="G536" s="71" t="s">
        <v>32</v>
      </c>
      <c r="H536" s="70" t="s">
        <v>1795</v>
      </c>
      <c r="I536" s="70" t="s">
        <v>1796</v>
      </c>
      <c r="J536" s="72" t="s">
        <v>35</v>
      </c>
      <c r="K536" s="73">
        <f t="shared" si="8"/>
        <v>0.333333333333333</v>
      </c>
      <c r="L536" s="67"/>
    </row>
    <row r="537" ht="18" spans="1:12">
      <c r="A537" s="80"/>
      <c r="B537" s="67"/>
      <c r="C537" s="67"/>
      <c r="D537" s="67"/>
      <c r="E537" s="67"/>
      <c r="F537" s="70" t="s">
        <v>1797</v>
      </c>
      <c r="G537" s="71" t="s">
        <v>38</v>
      </c>
      <c r="H537" s="70" t="s">
        <v>1798</v>
      </c>
      <c r="I537" s="70" t="s">
        <v>1799</v>
      </c>
      <c r="J537" s="72" t="s">
        <v>35</v>
      </c>
      <c r="K537" s="73">
        <f t="shared" si="8"/>
        <v>0.333333333333333</v>
      </c>
      <c r="L537" s="67"/>
    </row>
    <row r="538" ht="18" spans="1:12">
      <c r="A538" s="80"/>
      <c r="B538" s="67"/>
      <c r="C538" s="67"/>
      <c r="D538" s="67"/>
      <c r="E538" s="67"/>
      <c r="F538" s="70" t="s">
        <v>1800</v>
      </c>
      <c r="G538" s="71" t="s">
        <v>42</v>
      </c>
      <c r="H538" s="70" t="s">
        <v>1801</v>
      </c>
      <c r="I538" s="70" t="s">
        <v>1802</v>
      </c>
      <c r="J538" s="72" t="s">
        <v>35</v>
      </c>
      <c r="K538" s="73">
        <f t="shared" si="8"/>
        <v>0.333333333333333</v>
      </c>
      <c r="L538" s="67"/>
    </row>
    <row r="539" ht="28.8" customHeight="1" spans="1:12">
      <c r="A539" s="80"/>
      <c r="B539" s="67"/>
      <c r="C539" s="67"/>
      <c r="D539" s="67" t="s">
        <v>1803</v>
      </c>
      <c r="E539" s="67" t="s">
        <v>1803</v>
      </c>
      <c r="F539" s="70" t="s">
        <v>1804</v>
      </c>
      <c r="G539" s="71" t="s">
        <v>32</v>
      </c>
      <c r="H539" s="70" t="s">
        <v>1805</v>
      </c>
      <c r="I539" s="70" t="s">
        <v>1806</v>
      </c>
      <c r="J539" s="72" t="s">
        <v>35</v>
      </c>
      <c r="K539" s="73">
        <f t="shared" si="8"/>
        <v>0.333333333333333</v>
      </c>
      <c r="L539" s="67"/>
    </row>
    <row r="540" ht="18" spans="1:12">
      <c r="A540" s="80"/>
      <c r="B540" s="67"/>
      <c r="C540" s="67"/>
      <c r="D540" s="67"/>
      <c r="E540" s="67"/>
      <c r="F540" s="70" t="s">
        <v>1807</v>
      </c>
      <c r="G540" s="71" t="s">
        <v>38</v>
      </c>
      <c r="H540" s="70" t="s">
        <v>1808</v>
      </c>
      <c r="I540" s="70" t="s">
        <v>1809</v>
      </c>
      <c r="J540" s="72" t="s">
        <v>35</v>
      </c>
      <c r="K540" s="73">
        <f t="shared" si="8"/>
        <v>0.333333333333333</v>
      </c>
      <c r="L540" s="67"/>
    </row>
    <row r="541" ht="18" spans="1:12">
      <c r="A541" s="80"/>
      <c r="B541" s="67"/>
      <c r="C541" s="67"/>
      <c r="D541" s="67"/>
      <c r="E541" s="67"/>
      <c r="F541" s="70" t="s">
        <v>1810</v>
      </c>
      <c r="G541" s="71" t="s">
        <v>42</v>
      </c>
      <c r="H541" s="70" t="s">
        <v>1811</v>
      </c>
      <c r="I541" s="70" t="s">
        <v>1812</v>
      </c>
      <c r="J541" s="72" t="s">
        <v>35</v>
      </c>
      <c r="K541" s="73">
        <f t="shared" si="8"/>
        <v>0.333333333333333</v>
      </c>
      <c r="L541" s="67"/>
    </row>
    <row r="542" ht="28.8" customHeight="1" spans="1:12">
      <c r="A542" s="80"/>
      <c r="B542" s="67"/>
      <c r="C542" s="67"/>
      <c r="D542" s="67" t="s">
        <v>1813</v>
      </c>
      <c r="E542" s="67" t="s">
        <v>1813</v>
      </c>
      <c r="F542" s="70" t="s">
        <v>1814</v>
      </c>
      <c r="G542" s="71" t="s">
        <v>32</v>
      </c>
      <c r="H542" s="70" t="s">
        <v>1815</v>
      </c>
      <c r="I542" s="70" t="s">
        <v>1816</v>
      </c>
      <c r="J542" s="72" t="s">
        <v>35</v>
      </c>
      <c r="K542" s="73">
        <f t="shared" si="8"/>
        <v>0.333333333333333</v>
      </c>
      <c r="L542" s="67"/>
    </row>
    <row r="543" ht="18" spans="1:12">
      <c r="A543" s="80"/>
      <c r="B543" s="67"/>
      <c r="C543" s="67"/>
      <c r="D543" s="67"/>
      <c r="E543" s="67"/>
      <c r="F543" s="70" t="s">
        <v>1817</v>
      </c>
      <c r="G543" s="71" t="s">
        <v>38</v>
      </c>
      <c r="H543" s="70" t="s">
        <v>1818</v>
      </c>
      <c r="I543" s="70" t="s">
        <v>1819</v>
      </c>
      <c r="J543" s="72" t="s">
        <v>35</v>
      </c>
      <c r="K543" s="73">
        <f t="shared" si="8"/>
        <v>0.333333333333333</v>
      </c>
      <c r="L543" s="67"/>
    </row>
    <row r="544" ht="18" spans="1:12">
      <c r="A544" s="80"/>
      <c r="B544" s="67"/>
      <c r="C544" s="67"/>
      <c r="D544" s="67"/>
      <c r="E544" s="67"/>
      <c r="F544" s="70" t="s">
        <v>1820</v>
      </c>
      <c r="G544" s="71" t="s">
        <v>42</v>
      </c>
      <c r="H544" s="70" t="s">
        <v>1821</v>
      </c>
      <c r="I544" s="70" t="s">
        <v>1822</v>
      </c>
      <c r="J544" s="72" t="s">
        <v>35</v>
      </c>
      <c r="K544" s="73">
        <f t="shared" si="8"/>
        <v>0.333333333333333</v>
      </c>
      <c r="L544" s="67"/>
    </row>
    <row r="545" ht="28.8" customHeight="1" spans="1:12">
      <c r="A545" s="80"/>
      <c r="B545" s="67" t="s">
        <v>1272</v>
      </c>
      <c r="C545" s="67" t="s">
        <v>1823</v>
      </c>
      <c r="D545" s="67" t="s">
        <v>1824</v>
      </c>
      <c r="E545" s="67" t="s">
        <v>1824</v>
      </c>
      <c r="F545" s="70" t="s">
        <v>1825</v>
      </c>
      <c r="G545" s="71" t="s">
        <v>32</v>
      </c>
      <c r="H545" s="70" t="s">
        <v>1826</v>
      </c>
      <c r="I545" s="70" t="s">
        <v>1827</v>
      </c>
      <c r="J545" s="72" t="s">
        <v>35</v>
      </c>
      <c r="K545" s="73">
        <f t="shared" si="8"/>
        <v>0.333333333333333</v>
      </c>
      <c r="L545" s="67" t="s">
        <v>1278</v>
      </c>
    </row>
    <row r="546" ht="18" spans="1:12">
      <c r="A546" s="80"/>
      <c r="B546" s="67"/>
      <c r="C546" s="67"/>
      <c r="D546" s="67"/>
      <c r="E546" s="67"/>
      <c r="F546" s="70" t="s">
        <v>1824</v>
      </c>
      <c r="G546" s="71" t="s">
        <v>38</v>
      </c>
      <c r="H546" s="70" t="s">
        <v>1828</v>
      </c>
      <c r="I546" s="70" t="s">
        <v>1829</v>
      </c>
      <c r="J546" s="72" t="s">
        <v>35</v>
      </c>
      <c r="K546" s="73">
        <f t="shared" si="8"/>
        <v>0.333333333333333</v>
      </c>
      <c r="L546" s="67"/>
    </row>
    <row r="547" ht="18" spans="1:12">
      <c r="A547" s="80"/>
      <c r="B547" s="67"/>
      <c r="C547" s="67"/>
      <c r="D547" s="67"/>
      <c r="E547" s="67"/>
      <c r="F547" s="70" t="s">
        <v>1830</v>
      </c>
      <c r="G547" s="71" t="s">
        <v>42</v>
      </c>
      <c r="H547" s="70" t="s">
        <v>1831</v>
      </c>
      <c r="I547" s="70" t="s">
        <v>1832</v>
      </c>
      <c r="J547" s="72" t="s">
        <v>35</v>
      </c>
      <c r="K547" s="73">
        <f t="shared" si="8"/>
        <v>0.333333333333333</v>
      </c>
      <c r="L547" s="67"/>
    </row>
    <row r="548" ht="18" spans="1:12">
      <c r="A548" s="80"/>
      <c r="B548" s="67"/>
      <c r="C548" s="67"/>
      <c r="D548" s="67" t="s">
        <v>1833</v>
      </c>
      <c r="E548" s="67" t="s">
        <v>1833</v>
      </c>
      <c r="F548" s="70" t="s">
        <v>1834</v>
      </c>
      <c r="G548" s="71" t="s">
        <v>32</v>
      </c>
      <c r="H548" s="70" t="s">
        <v>1835</v>
      </c>
      <c r="I548" s="70" t="s">
        <v>1836</v>
      </c>
      <c r="J548" s="72" t="s">
        <v>35</v>
      </c>
      <c r="K548" s="73">
        <f t="shared" si="8"/>
        <v>0.333333333333333</v>
      </c>
      <c r="L548" s="67"/>
    </row>
    <row r="549" ht="18" spans="1:12">
      <c r="A549" s="80"/>
      <c r="B549" s="67"/>
      <c r="C549" s="67"/>
      <c r="D549" s="67"/>
      <c r="E549" s="67"/>
      <c r="F549" s="70" t="s">
        <v>1833</v>
      </c>
      <c r="G549" s="71" t="s">
        <v>38</v>
      </c>
      <c r="H549" s="70" t="s">
        <v>1837</v>
      </c>
      <c r="I549" s="70" t="s">
        <v>1838</v>
      </c>
      <c r="J549" s="72" t="s">
        <v>35</v>
      </c>
      <c r="K549" s="73">
        <f t="shared" si="8"/>
        <v>0.333333333333333</v>
      </c>
      <c r="L549" s="67"/>
    </row>
    <row r="550" ht="18" spans="1:12">
      <c r="A550" s="80"/>
      <c r="B550" s="67"/>
      <c r="C550" s="67"/>
      <c r="D550" s="67"/>
      <c r="E550" s="67"/>
      <c r="F550" s="70" t="s">
        <v>1839</v>
      </c>
      <c r="G550" s="71" t="s">
        <v>42</v>
      </c>
      <c r="H550" s="70" t="s">
        <v>1840</v>
      </c>
      <c r="I550" s="70" t="s">
        <v>1841</v>
      </c>
      <c r="J550" s="72" t="s">
        <v>35</v>
      </c>
      <c r="K550" s="73">
        <f t="shared" si="8"/>
        <v>0.333333333333333</v>
      </c>
      <c r="L550" s="67"/>
    </row>
    <row r="551" ht="18" spans="1:12">
      <c r="A551" s="80"/>
      <c r="B551" s="67"/>
      <c r="C551" s="67"/>
      <c r="D551" s="67" t="s">
        <v>1842</v>
      </c>
      <c r="E551" s="67" t="s">
        <v>1842</v>
      </c>
      <c r="F551" s="70" t="s">
        <v>1843</v>
      </c>
      <c r="G551" s="71" t="s">
        <v>32</v>
      </c>
      <c r="H551" s="70" t="s">
        <v>1844</v>
      </c>
      <c r="I551" s="70" t="s">
        <v>1845</v>
      </c>
      <c r="J551" s="72" t="s">
        <v>35</v>
      </c>
      <c r="K551" s="73">
        <f t="shared" si="8"/>
        <v>0.333333333333333</v>
      </c>
      <c r="L551" s="67"/>
    </row>
    <row r="552" ht="18" spans="1:12">
      <c r="A552" s="80"/>
      <c r="B552" s="67"/>
      <c r="C552" s="67"/>
      <c r="D552" s="67"/>
      <c r="E552" s="67"/>
      <c r="F552" s="70" t="s">
        <v>1842</v>
      </c>
      <c r="G552" s="71" t="s">
        <v>38</v>
      </c>
      <c r="H552" s="70" t="s">
        <v>1846</v>
      </c>
      <c r="I552" s="70" t="s">
        <v>1847</v>
      </c>
      <c r="J552" s="72" t="s">
        <v>35</v>
      </c>
      <c r="K552" s="73">
        <f t="shared" si="8"/>
        <v>0.333333333333333</v>
      </c>
      <c r="L552" s="67"/>
    </row>
    <row r="553" ht="18" spans="1:12">
      <c r="A553" s="80"/>
      <c r="B553" s="67"/>
      <c r="C553" s="67"/>
      <c r="D553" s="67"/>
      <c r="E553" s="67"/>
      <c r="F553" s="70" t="s">
        <v>1848</v>
      </c>
      <c r="G553" s="71" t="s">
        <v>42</v>
      </c>
      <c r="H553" s="70" t="s">
        <v>1849</v>
      </c>
      <c r="I553" s="70" t="s">
        <v>1850</v>
      </c>
      <c r="J553" s="72" t="s">
        <v>35</v>
      </c>
      <c r="K553" s="73">
        <f t="shared" si="8"/>
        <v>0.333333333333333</v>
      </c>
      <c r="L553" s="67"/>
    </row>
    <row r="554" ht="28.8" customHeight="1" spans="1:12">
      <c r="A554" s="80"/>
      <c r="B554" s="67" t="s">
        <v>1272</v>
      </c>
      <c r="C554" s="67" t="s">
        <v>1851</v>
      </c>
      <c r="D554" s="67" t="s">
        <v>1852</v>
      </c>
      <c r="E554" s="67" t="s">
        <v>1852</v>
      </c>
      <c r="F554" s="70" t="s">
        <v>1853</v>
      </c>
      <c r="G554" s="71" t="s">
        <v>32</v>
      </c>
      <c r="H554" s="70" t="s">
        <v>1854</v>
      </c>
      <c r="I554" s="70" t="s">
        <v>1855</v>
      </c>
      <c r="J554" s="72" t="s">
        <v>35</v>
      </c>
      <c r="K554" s="73">
        <f t="shared" si="8"/>
        <v>0.333333333333333</v>
      </c>
      <c r="L554" s="67" t="s">
        <v>1278</v>
      </c>
    </row>
    <row r="555" ht="18" spans="1:12">
      <c r="A555" s="80"/>
      <c r="B555" s="67"/>
      <c r="C555" s="67"/>
      <c r="D555" s="67"/>
      <c r="E555" s="67"/>
      <c r="F555" s="70" t="s">
        <v>1856</v>
      </c>
      <c r="G555" s="71" t="s">
        <v>38</v>
      </c>
      <c r="H555" s="70" t="s">
        <v>1857</v>
      </c>
      <c r="I555" s="70" t="s">
        <v>1858</v>
      </c>
      <c r="J555" s="72" t="s">
        <v>35</v>
      </c>
      <c r="K555" s="73">
        <f t="shared" si="8"/>
        <v>0.333333333333333</v>
      </c>
      <c r="L555" s="67"/>
    </row>
    <row r="556" ht="18" spans="1:12">
      <c r="A556" s="80"/>
      <c r="B556" s="67"/>
      <c r="C556" s="67"/>
      <c r="D556" s="67"/>
      <c r="E556" s="67"/>
      <c r="F556" s="70" t="s">
        <v>1859</v>
      </c>
      <c r="G556" s="71" t="s">
        <v>42</v>
      </c>
      <c r="H556" s="70" t="s">
        <v>1860</v>
      </c>
      <c r="I556" s="70" t="s">
        <v>1861</v>
      </c>
      <c r="J556" s="72" t="s">
        <v>35</v>
      </c>
      <c r="K556" s="73">
        <f t="shared" ref="K556:K619" si="9">IF(J556="新增",1,IF(J556="复用",1/3,IF(J556="利旧",0)))</f>
        <v>0.333333333333333</v>
      </c>
      <c r="L556" s="67"/>
    </row>
    <row r="557" ht="18" spans="1:12">
      <c r="A557" s="80"/>
      <c r="B557" s="67"/>
      <c r="C557" s="67"/>
      <c r="D557" s="67" t="s">
        <v>1862</v>
      </c>
      <c r="E557" s="67" t="s">
        <v>1862</v>
      </c>
      <c r="F557" s="70" t="s">
        <v>1863</v>
      </c>
      <c r="G557" s="71" t="s">
        <v>32</v>
      </c>
      <c r="H557" s="70" t="s">
        <v>1864</v>
      </c>
      <c r="I557" s="70" t="s">
        <v>1865</v>
      </c>
      <c r="J557" s="72" t="s">
        <v>35</v>
      </c>
      <c r="K557" s="73">
        <f t="shared" si="9"/>
        <v>0.333333333333333</v>
      </c>
      <c r="L557" s="67"/>
    </row>
    <row r="558" ht="18" spans="1:12">
      <c r="A558" s="80"/>
      <c r="B558" s="67"/>
      <c r="C558" s="67"/>
      <c r="D558" s="67"/>
      <c r="E558" s="67"/>
      <c r="F558" s="70" t="s">
        <v>1866</v>
      </c>
      <c r="G558" s="71" t="s">
        <v>38</v>
      </c>
      <c r="H558" s="70" t="s">
        <v>1867</v>
      </c>
      <c r="I558" s="70" t="s">
        <v>1868</v>
      </c>
      <c r="J558" s="72" t="s">
        <v>35</v>
      </c>
      <c r="K558" s="73">
        <f t="shared" si="9"/>
        <v>0.333333333333333</v>
      </c>
      <c r="L558" s="67"/>
    </row>
    <row r="559" ht="18" spans="1:12">
      <c r="A559" s="80"/>
      <c r="B559" s="67"/>
      <c r="C559" s="67"/>
      <c r="D559" s="67"/>
      <c r="E559" s="67"/>
      <c r="F559" s="70" t="s">
        <v>1869</v>
      </c>
      <c r="G559" s="71" t="s">
        <v>42</v>
      </c>
      <c r="H559" s="70" t="s">
        <v>1870</v>
      </c>
      <c r="I559" s="70" t="s">
        <v>1871</v>
      </c>
      <c r="J559" s="72" t="s">
        <v>35</v>
      </c>
      <c r="K559" s="73">
        <f t="shared" si="9"/>
        <v>0.333333333333333</v>
      </c>
      <c r="L559" s="67"/>
    </row>
    <row r="560" ht="18" spans="1:12">
      <c r="A560" s="80"/>
      <c r="B560" s="67"/>
      <c r="C560" s="67"/>
      <c r="D560" s="67" t="s">
        <v>1872</v>
      </c>
      <c r="E560" s="67" t="s">
        <v>1872</v>
      </c>
      <c r="F560" s="70" t="s">
        <v>1873</v>
      </c>
      <c r="G560" s="71" t="s">
        <v>32</v>
      </c>
      <c r="H560" s="70" t="s">
        <v>1874</v>
      </c>
      <c r="I560" s="70" t="s">
        <v>1875</v>
      </c>
      <c r="J560" s="72" t="s">
        <v>35</v>
      </c>
      <c r="K560" s="73">
        <f t="shared" si="9"/>
        <v>0.333333333333333</v>
      </c>
      <c r="L560" s="67"/>
    </row>
    <row r="561" ht="18" spans="1:12">
      <c r="A561" s="80"/>
      <c r="B561" s="67"/>
      <c r="C561" s="67"/>
      <c r="D561" s="67"/>
      <c r="E561" s="67"/>
      <c r="F561" s="70" t="s">
        <v>1876</v>
      </c>
      <c r="G561" s="71" t="s">
        <v>38</v>
      </c>
      <c r="H561" s="70" t="s">
        <v>1877</v>
      </c>
      <c r="I561" s="70" t="s">
        <v>1878</v>
      </c>
      <c r="J561" s="72" t="s">
        <v>35</v>
      </c>
      <c r="K561" s="73">
        <f t="shared" si="9"/>
        <v>0.333333333333333</v>
      </c>
      <c r="L561" s="67"/>
    </row>
    <row r="562" ht="18" spans="1:12">
      <c r="A562" s="80"/>
      <c r="B562" s="67"/>
      <c r="C562" s="67"/>
      <c r="D562" s="67"/>
      <c r="E562" s="67"/>
      <c r="F562" s="70" t="s">
        <v>1879</v>
      </c>
      <c r="G562" s="71" t="s">
        <v>42</v>
      </c>
      <c r="H562" s="70" t="s">
        <v>1880</v>
      </c>
      <c r="I562" s="70" t="s">
        <v>1881</v>
      </c>
      <c r="J562" s="72" t="s">
        <v>35</v>
      </c>
      <c r="K562" s="73">
        <f t="shared" si="9"/>
        <v>0.333333333333333</v>
      </c>
      <c r="L562" s="67"/>
    </row>
    <row r="563" ht="18" spans="1:12">
      <c r="A563" s="80"/>
      <c r="B563" s="67"/>
      <c r="C563" s="67"/>
      <c r="D563" s="67" t="s">
        <v>1882</v>
      </c>
      <c r="E563" s="67" t="s">
        <v>1882</v>
      </c>
      <c r="F563" s="70" t="s">
        <v>1883</v>
      </c>
      <c r="G563" s="71" t="s">
        <v>32</v>
      </c>
      <c r="H563" s="70" t="s">
        <v>1884</v>
      </c>
      <c r="I563" s="70" t="s">
        <v>1885</v>
      </c>
      <c r="J563" s="72" t="s">
        <v>35</v>
      </c>
      <c r="K563" s="73">
        <f t="shared" si="9"/>
        <v>0.333333333333333</v>
      </c>
      <c r="L563" s="67"/>
    </row>
    <row r="564" ht="18" spans="1:12">
      <c r="A564" s="80"/>
      <c r="B564" s="67"/>
      <c r="C564" s="67"/>
      <c r="D564" s="67"/>
      <c r="E564" s="67"/>
      <c r="F564" s="70" t="s">
        <v>1886</v>
      </c>
      <c r="G564" s="71" t="s">
        <v>38</v>
      </c>
      <c r="H564" s="70" t="s">
        <v>1887</v>
      </c>
      <c r="I564" s="70" t="s">
        <v>1888</v>
      </c>
      <c r="J564" s="72" t="s">
        <v>35</v>
      </c>
      <c r="K564" s="73">
        <f t="shared" si="9"/>
        <v>0.333333333333333</v>
      </c>
      <c r="L564" s="67"/>
    </row>
    <row r="565" ht="18" spans="1:12">
      <c r="A565" s="80"/>
      <c r="B565" s="67"/>
      <c r="C565" s="67"/>
      <c r="D565" s="67"/>
      <c r="E565" s="67"/>
      <c r="F565" s="70" t="s">
        <v>1889</v>
      </c>
      <c r="G565" s="71" t="s">
        <v>42</v>
      </c>
      <c r="H565" s="70" t="s">
        <v>1890</v>
      </c>
      <c r="I565" s="70" t="s">
        <v>1891</v>
      </c>
      <c r="J565" s="72" t="s">
        <v>35</v>
      </c>
      <c r="K565" s="73">
        <f t="shared" si="9"/>
        <v>0.333333333333333</v>
      </c>
      <c r="L565" s="67"/>
    </row>
    <row r="566" ht="18" spans="1:12">
      <c r="A566" s="80"/>
      <c r="B566" s="67" t="s">
        <v>1272</v>
      </c>
      <c r="C566" s="67" t="s">
        <v>1892</v>
      </c>
      <c r="D566" s="67" t="s">
        <v>1893</v>
      </c>
      <c r="E566" s="67" t="s">
        <v>1893</v>
      </c>
      <c r="F566" s="70" t="s">
        <v>1894</v>
      </c>
      <c r="G566" s="71" t="s">
        <v>32</v>
      </c>
      <c r="H566" s="70" t="s">
        <v>1895</v>
      </c>
      <c r="I566" s="70" t="s">
        <v>1896</v>
      </c>
      <c r="J566" s="72" t="s">
        <v>35</v>
      </c>
      <c r="K566" s="73">
        <f t="shared" si="9"/>
        <v>0.333333333333333</v>
      </c>
      <c r="L566" s="67" t="s">
        <v>1278</v>
      </c>
    </row>
    <row r="567" ht="18" spans="1:12">
      <c r="A567" s="80"/>
      <c r="B567" s="67"/>
      <c r="C567" s="67"/>
      <c r="D567" s="67"/>
      <c r="E567" s="67"/>
      <c r="F567" s="70" t="s">
        <v>1893</v>
      </c>
      <c r="G567" s="71" t="s">
        <v>38</v>
      </c>
      <c r="H567" s="70" t="s">
        <v>1897</v>
      </c>
      <c r="I567" s="70" t="s">
        <v>1898</v>
      </c>
      <c r="J567" s="72" t="s">
        <v>35</v>
      </c>
      <c r="K567" s="73">
        <f t="shared" si="9"/>
        <v>0.333333333333333</v>
      </c>
      <c r="L567" s="67"/>
    </row>
    <row r="568" ht="18" spans="1:12">
      <c r="A568" s="80"/>
      <c r="B568" s="67"/>
      <c r="C568" s="67"/>
      <c r="D568" s="67"/>
      <c r="E568" s="67"/>
      <c r="F568" s="70" t="s">
        <v>1899</v>
      </c>
      <c r="G568" s="71" t="s">
        <v>42</v>
      </c>
      <c r="H568" s="70" t="s">
        <v>1900</v>
      </c>
      <c r="I568" s="70" t="s">
        <v>1901</v>
      </c>
      <c r="J568" s="72" t="s">
        <v>35</v>
      </c>
      <c r="K568" s="73">
        <f t="shared" si="9"/>
        <v>0.333333333333333</v>
      </c>
      <c r="L568" s="67"/>
    </row>
    <row r="569" ht="18" spans="1:12">
      <c r="A569" s="80"/>
      <c r="B569" s="67"/>
      <c r="C569" s="67"/>
      <c r="D569" s="67" t="s">
        <v>1902</v>
      </c>
      <c r="E569" s="67" t="s">
        <v>1902</v>
      </c>
      <c r="F569" s="70" t="s">
        <v>1903</v>
      </c>
      <c r="G569" s="71" t="s">
        <v>32</v>
      </c>
      <c r="H569" s="70" t="s">
        <v>1904</v>
      </c>
      <c r="I569" s="70" t="s">
        <v>1905</v>
      </c>
      <c r="J569" s="72" t="s">
        <v>35</v>
      </c>
      <c r="K569" s="73">
        <f t="shared" si="9"/>
        <v>0.333333333333333</v>
      </c>
      <c r="L569" s="67"/>
    </row>
    <row r="570" ht="18" spans="1:12">
      <c r="A570" s="80"/>
      <c r="B570" s="67"/>
      <c r="C570" s="67"/>
      <c r="D570" s="67"/>
      <c r="E570" s="67"/>
      <c r="F570" s="70" t="s">
        <v>1902</v>
      </c>
      <c r="G570" s="71" t="s">
        <v>38</v>
      </c>
      <c r="H570" s="70" t="s">
        <v>1906</v>
      </c>
      <c r="I570" s="70" t="s">
        <v>1907</v>
      </c>
      <c r="J570" s="72" t="s">
        <v>35</v>
      </c>
      <c r="K570" s="73">
        <f t="shared" si="9"/>
        <v>0.333333333333333</v>
      </c>
      <c r="L570" s="67"/>
    </row>
    <row r="571" ht="18" spans="1:12">
      <c r="A571" s="80"/>
      <c r="B571" s="67"/>
      <c r="C571" s="67"/>
      <c r="D571" s="67"/>
      <c r="E571" s="67"/>
      <c r="F571" s="70" t="s">
        <v>1908</v>
      </c>
      <c r="G571" s="71" t="s">
        <v>42</v>
      </c>
      <c r="H571" s="70" t="s">
        <v>1909</v>
      </c>
      <c r="I571" s="70" t="s">
        <v>1910</v>
      </c>
      <c r="J571" s="72" t="s">
        <v>35</v>
      </c>
      <c r="K571" s="73">
        <f t="shared" si="9"/>
        <v>0.333333333333333</v>
      </c>
      <c r="L571" s="67"/>
    </row>
    <row r="572" ht="18" spans="1:12">
      <c r="A572" s="80"/>
      <c r="B572" s="67"/>
      <c r="C572" s="67"/>
      <c r="D572" s="67" t="s">
        <v>1911</v>
      </c>
      <c r="E572" s="67" t="s">
        <v>1911</v>
      </c>
      <c r="F572" s="70" t="s">
        <v>1912</v>
      </c>
      <c r="G572" s="71" t="s">
        <v>32</v>
      </c>
      <c r="H572" s="70" t="s">
        <v>1913</v>
      </c>
      <c r="I572" s="70" t="s">
        <v>1914</v>
      </c>
      <c r="J572" s="72" t="s">
        <v>35</v>
      </c>
      <c r="K572" s="73">
        <f t="shared" si="9"/>
        <v>0.333333333333333</v>
      </c>
      <c r="L572" s="67"/>
    </row>
    <row r="573" ht="18" spans="1:12">
      <c r="A573" s="80"/>
      <c r="B573" s="67"/>
      <c r="C573" s="67"/>
      <c r="D573" s="67"/>
      <c r="E573" s="67"/>
      <c r="F573" s="70" t="s">
        <v>1911</v>
      </c>
      <c r="G573" s="71" t="s">
        <v>38</v>
      </c>
      <c r="H573" s="70" t="s">
        <v>1915</v>
      </c>
      <c r="I573" s="70" t="s">
        <v>1916</v>
      </c>
      <c r="J573" s="72" t="s">
        <v>35</v>
      </c>
      <c r="K573" s="73">
        <f t="shared" si="9"/>
        <v>0.333333333333333</v>
      </c>
      <c r="L573" s="67"/>
    </row>
    <row r="574" ht="18" spans="1:12">
      <c r="A574" s="80"/>
      <c r="B574" s="67"/>
      <c r="C574" s="67"/>
      <c r="D574" s="67"/>
      <c r="E574" s="67"/>
      <c r="F574" s="70" t="s">
        <v>1917</v>
      </c>
      <c r="G574" s="71" t="s">
        <v>42</v>
      </c>
      <c r="H574" s="70" t="s">
        <v>1918</v>
      </c>
      <c r="I574" s="70" t="s">
        <v>1919</v>
      </c>
      <c r="J574" s="72" t="s">
        <v>35</v>
      </c>
      <c r="K574" s="73">
        <f t="shared" si="9"/>
        <v>0.333333333333333</v>
      </c>
      <c r="L574" s="67"/>
    </row>
    <row r="575" ht="28.8" customHeight="1" spans="1:12">
      <c r="A575" s="80"/>
      <c r="B575" s="67" t="s">
        <v>1272</v>
      </c>
      <c r="C575" s="67" t="s">
        <v>1920</v>
      </c>
      <c r="D575" s="67" t="s">
        <v>1921</v>
      </c>
      <c r="E575" s="67" t="s">
        <v>1921</v>
      </c>
      <c r="F575" s="70" t="s">
        <v>1922</v>
      </c>
      <c r="G575" s="71" t="s">
        <v>32</v>
      </c>
      <c r="H575" s="70" t="s">
        <v>1923</v>
      </c>
      <c r="I575" s="70" t="s">
        <v>1924</v>
      </c>
      <c r="J575" s="72" t="s">
        <v>35</v>
      </c>
      <c r="K575" s="73">
        <f t="shared" si="9"/>
        <v>0.333333333333333</v>
      </c>
      <c r="L575" s="67" t="s">
        <v>1278</v>
      </c>
    </row>
    <row r="576" ht="18" spans="1:12">
      <c r="A576" s="80"/>
      <c r="B576" s="67"/>
      <c r="C576" s="67"/>
      <c r="D576" s="67"/>
      <c r="E576" s="67"/>
      <c r="F576" s="70" t="s">
        <v>1925</v>
      </c>
      <c r="G576" s="71" t="s">
        <v>38</v>
      </c>
      <c r="H576" s="70" t="s">
        <v>1926</v>
      </c>
      <c r="I576" s="70" t="s">
        <v>1927</v>
      </c>
      <c r="J576" s="72" t="s">
        <v>35</v>
      </c>
      <c r="K576" s="73">
        <f t="shared" si="9"/>
        <v>0.333333333333333</v>
      </c>
      <c r="L576" s="67"/>
    </row>
    <row r="577" ht="18" spans="1:12">
      <c r="A577" s="80"/>
      <c r="B577" s="67"/>
      <c r="C577" s="67"/>
      <c r="D577" s="67"/>
      <c r="E577" s="67"/>
      <c r="F577" s="70" t="s">
        <v>1928</v>
      </c>
      <c r="G577" s="71" t="s">
        <v>42</v>
      </c>
      <c r="H577" s="70" t="s">
        <v>1929</v>
      </c>
      <c r="I577" s="70" t="s">
        <v>1930</v>
      </c>
      <c r="J577" s="72" t="s">
        <v>35</v>
      </c>
      <c r="K577" s="73">
        <f t="shared" si="9"/>
        <v>0.333333333333333</v>
      </c>
      <c r="L577" s="67"/>
    </row>
    <row r="578" ht="18" spans="1:12">
      <c r="A578" s="80"/>
      <c r="B578" s="67"/>
      <c r="C578" s="67"/>
      <c r="D578" s="67" t="s">
        <v>1931</v>
      </c>
      <c r="E578" s="67" t="s">
        <v>1931</v>
      </c>
      <c r="F578" s="70" t="s">
        <v>1932</v>
      </c>
      <c r="G578" s="71" t="s">
        <v>32</v>
      </c>
      <c r="H578" s="70" t="s">
        <v>1933</v>
      </c>
      <c r="I578" s="70" t="s">
        <v>1934</v>
      </c>
      <c r="J578" s="72" t="s">
        <v>35</v>
      </c>
      <c r="K578" s="73">
        <f t="shared" si="9"/>
        <v>0.333333333333333</v>
      </c>
      <c r="L578" s="67"/>
    </row>
    <row r="579" ht="18" spans="1:12">
      <c r="A579" s="80"/>
      <c r="B579" s="67"/>
      <c r="C579" s="67"/>
      <c r="D579" s="67"/>
      <c r="E579" s="67"/>
      <c r="F579" s="70" t="s">
        <v>1935</v>
      </c>
      <c r="G579" s="71" t="s">
        <v>38</v>
      </c>
      <c r="H579" s="70" t="s">
        <v>1936</v>
      </c>
      <c r="I579" s="70" t="s">
        <v>1937</v>
      </c>
      <c r="J579" s="72" t="s">
        <v>35</v>
      </c>
      <c r="K579" s="73">
        <f t="shared" si="9"/>
        <v>0.333333333333333</v>
      </c>
      <c r="L579" s="67"/>
    </row>
    <row r="580" ht="18" spans="1:12">
      <c r="A580" s="80"/>
      <c r="B580" s="67"/>
      <c r="C580" s="67"/>
      <c r="D580" s="67"/>
      <c r="E580" s="67"/>
      <c r="F580" s="70" t="s">
        <v>1938</v>
      </c>
      <c r="G580" s="71" t="s">
        <v>42</v>
      </c>
      <c r="H580" s="70" t="s">
        <v>1939</v>
      </c>
      <c r="I580" s="70" t="s">
        <v>1940</v>
      </c>
      <c r="J580" s="72" t="s">
        <v>35</v>
      </c>
      <c r="K580" s="73">
        <f t="shared" si="9"/>
        <v>0.333333333333333</v>
      </c>
      <c r="L580" s="67"/>
    </row>
    <row r="581" ht="18" spans="1:12">
      <c r="A581" s="80"/>
      <c r="B581" s="67"/>
      <c r="C581" s="67"/>
      <c r="D581" s="67" t="s">
        <v>1941</v>
      </c>
      <c r="E581" s="67" t="s">
        <v>1941</v>
      </c>
      <c r="F581" s="70" t="s">
        <v>1942</v>
      </c>
      <c r="G581" s="71" t="s">
        <v>32</v>
      </c>
      <c r="H581" s="70" t="s">
        <v>1943</v>
      </c>
      <c r="I581" s="70" t="s">
        <v>1944</v>
      </c>
      <c r="J581" s="72" t="s">
        <v>35</v>
      </c>
      <c r="K581" s="73">
        <f t="shared" si="9"/>
        <v>0.333333333333333</v>
      </c>
      <c r="L581" s="67"/>
    </row>
    <row r="582" ht="18" spans="1:12">
      <c r="A582" s="80"/>
      <c r="B582" s="67"/>
      <c r="C582" s="67"/>
      <c r="D582" s="67"/>
      <c r="E582" s="67"/>
      <c r="F582" s="70" t="s">
        <v>1945</v>
      </c>
      <c r="G582" s="71" t="s">
        <v>38</v>
      </c>
      <c r="H582" s="70" t="s">
        <v>1946</v>
      </c>
      <c r="I582" s="70" t="s">
        <v>1947</v>
      </c>
      <c r="J582" s="72" t="s">
        <v>35</v>
      </c>
      <c r="K582" s="73">
        <f t="shared" si="9"/>
        <v>0.333333333333333</v>
      </c>
      <c r="L582" s="67"/>
    </row>
    <row r="583" ht="18" spans="1:12">
      <c r="A583" s="80"/>
      <c r="B583" s="67"/>
      <c r="C583" s="67"/>
      <c r="D583" s="67"/>
      <c r="E583" s="67"/>
      <c r="F583" s="70" t="s">
        <v>1948</v>
      </c>
      <c r="G583" s="71" t="s">
        <v>42</v>
      </c>
      <c r="H583" s="70" t="s">
        <v>1949</v>
      </c>
      <c r="I583" s="70" t="s">
        <v>1950</v>
      </c>
      <c r="J583" s="72" t="s">
        <v>35</v>
      </c>
      <c r="K583" s="73">
        <f t="shared" si="9"/>
        <v>0.333333333333333</v>
      </c>
      <c r="L583" s="67"/>
    </row>
    <row r="584" ht="18" spans="1:12">
      <c r="A584" s="80"/>
      <c r="B584" s="67"/>
      <c r="C584" s="67"/>
      <c r="D584" s="67" t="s">
        <v>1951</v>
      </c>
      <c r="E584" s="67" t="s">
        <v>1951</v>
      </c>
      <c r="F584" s="70" t="s">
        <v>1952</v>
      </c>
      <c r="G584" s="71" t="s">
        <v>32</v>
      </c>
      <c r="H584" s="70" t="s">
        <v>1953</v>
      </c>
      <c r="I584" s="70" t="s">
        <v>1954</v>
      </c>
      <c r="J584" s="72" t="s">
        <v>35</v>
      </c>
      <c r="K584" s="73">
        <f t="shared" si="9"/>
        <v>0.333333333333333</v>
      </c>
      <c r="L584" s="67"/>
    </row>
    <row r="585" ht="18" spans="1:12">
      <c r="A585" s="80"/>
      <c r="B585" s="67"/>
      <c r="C585" s="67"/>
      <c r="D585" s="67"/>
      <c r="E585" s="67"/>
      <c r="F585" s="70" t="s">
        <v>1955</v>
      </c>
      <c r="G585" s="71" t="s">
        <v>38</v>
      </c>
      <c r="H585" s="70" t="s">
        <v>1956</v>
      </c>
      <c r="I585" s="70" t="s">
        <v>1957</v>
      </c>
      <c r="J585" s="72" t="s">
        <v>35</v>
      </c>
      <c r="K585" s="73">
        <f t="shared" si="9"/>
        <v>0.333333333333333</v>
      </c>
      <c r="L585" s="67"/>
    </row>
    <row r="586" ht="18" spans="1:12">
      <c r="A586" s="80"/>
      <c r="B586" s="67"/>
      <c r="C586" s="67"/>
      <c r="D586" s="67"/>
      <c r="E586" s="67"/>
      <c r="F586" s="70" t="s">
        <v>1958</v>
      </c>
      <c r="G586" s="71" t="s">
        <v>42</v>
      </c>
      <c r="H586" s="70" t="s">
        <v>1959</v>
      </c>
      <c r="I586" s="70" t="s">
        <v>1960</v>
      </c>
      <c r="J586" s="72" t="s">
        <v>35</v>
      </c>
      <c r="K586" s="73">
        <f t="shared" si="9"/>
        <v>0.333333333333333</v>
      </c>
      <c r="L586" s="67"/>
    </row>
    <row r="587" ht="28.8" customHeight="1" spans="1:12">
      <c r="A587" s="80"/>
      <c r="B587" s="67" t="s">
        <v>1272</v>
      </c>
      <c r="C587" s="67" t="s">
        <v>1961</v>
      </c>
      <c r="D587" s="67" t="s">
        <v>1962</v>
      </c>
      <c r="E587" s="67" t="s">
        <v>1962</v>
      </c>
      <c r="F587" s="70" t="s">
        <v>1963</v>
      </c>
      <c r="G587" s="71" t="s">
        <v>32</v>
      </c>
      <c r="H587" s="70" t="s">
        <v>1964</v>
      </c>
      <c r="I587" s="70" t="s">
        <v>1965</v>
      </c>
      <c r="J587" s="72" t="s">
        <v>35</v>
      </c>
      <c r="K587" s="73">
        <f t="shared" si="9"/>
        <v>0.333333333333333</v>
      </c>
      <c r="L587" s="67" t="s">
        <v>1278</v>
      </c>
    </row>
    <row r="588" ht="18" spans="1:12">
      <c r="A588" s="80"/>
      <c r="B588" s="67"/>
      <c r="C588" s="67"/>
      <c r="D588" s="67"/>
      <c r="E588" s="67"/>
      <c r="F588" s="70" t="s">
        <v>1966</v>
      </c>
      <c r="G588" s="71" t="s">
        <v>38</v>
      </c>
      <c r="H588" s="70" t="s">
        <v>1967</v>
      </c>
      <c r="I588" s="70" t="s">
        <v>1968</v>
      </c>
      <c r="J588" s="72" t="s">
        <v>35</v>
      </c>
      <c r="K588" s="73">
        <f t="shared" si="9"/>
        <v>0.333333333333333</v>
      </c>
      <c r="L588" s="67"/>
    </row>
    <row r="589" ht="18" spans="1:12">
      <c r="A589" s="80"/>
      <c r="B589" s="67"/>
      <c r="C589" s="67"/>
      <c r="D589" s="67"/>
      <c r="E589" s="67"/>
      <c r="F589" s="70" t="s">
        <v>1969</v>
      </c>
      <c r="G589" s="71" t="s">
        <v>42</v>
      </c>
      <c r="H589" s="70" t="s">
        <v>1970</v>
      </c>
      <c r="I589" s="70" t="s">
        <v>1971</v>
      </c>
      <c r="J589" s="72" t="s">
        <v>35</v>
      </c>
      <c r="K589" s="73">
        <f t="shared" si="9"/>
        <v>0.333333333333333</v>
      </c>
      <c r="L589" s="67"/>
    </row>
    <row r="590" ht="18" spans="1:12">
      <c r="A590" s="80"/>
      <c r="B590" s="67"/>
      <c r="C590" s="67"/>
      <c r="D590" s="67" t="s">
        <v>1972</v>
      </c>
      <c r="E590" s="67" t="s">
        <v>1972</v>
      </c>
      <c r="F590" s="70" t="s">
        <v>1973</v>
      </c>
      <c r="G590" s="71" t="s">
        <v>32</v>
      </c>
      <c r="H590" s="70" t="s">
        <v>1974</v>
      </c>
      <c r="I590" s="70" t="s">
        <v>1975</v>
      </c>
      <c r="J590" s="72" t="s">
        <v>35</v>
      </c>
      <c r="K590" s="73">
        <f t="shared" si="9"/>
        <v>0.333333333333333</v>
      </c>
      <c r="L590" s="67"/>
    </row>
    <row r="591" ht="18" spans="1:12">
      <c r="A591" s="80"/>
      <c r="B591" s="67"/>
      <c r="C591" s="67"/>
      <c r="D591" s="67"/>
      <c r="E591" s="67"/>
      <c r="F591" s="70" t="s">
        <v>1976</v>
      </c>
      <c r="G591" s="71" t="s">
        <v>38</v>
      </c>
      <c r="H591" s="70" t="s">
        <v>1977</v>
      </c>
      <c r="I591" s="70" t="s">
        <v>1978</v>
      </c>
      <c r="J591" s="72" t="s">
        <v>35</v>
      </c>
      <c r="K591" s="73">
        <f t="shared" si="9"/>
        <v>0.333333333333333</v>
      </c>
      <c r="L591" s="67"/>
    </row>
    <row r="592" ht="18" spans="1:12">
      <c r="A592" s="80"/>
      <c r="B592" s="67"/>
      <c r="C592" s="67"/>
      <c r="D592" s="67"/>
      <c r="E592" s="67"/>
      <c r="F592" s="70" t="s">
        <v>1979</v>
      </c>
      <c r="G592" s="71" t="s">
        <v>42</v>
      </c>
      <c r="H592" s="70" t="s">
        <v>1980</v>
      </c>
      <c r="I592" s="70" t="s">
        <v>1981</v>
      </c>
      <c r="J592" s="72" t="s">
        <v>35</v>
      </c>
      <c r="K592" s="73">
        <f t="shared" si="9"/>
        <v>0.333333333333333</v>
      </c>
      <c r="L592" s="67"/>
    </row>
    <row r="593" ht="18" spans="1:12">
      <c r="A593" s="80"/>
      <c r="B593" s="67"/>
      <c r="C593" s="67"/>
      <c r="D593" s="67" t="s">
        <v>1982</v>
      </c>
      <c r="E593" s="67" t="s">
        <v>1982</v>
      </c>
      <c r="F593" s="70" t="s">
        <v>1983</v>
      </c>
      <c r="G593" s="71" t="s">
        <v>32</v>
      </c>
      <c r="H593" s="70" t="s">
        <v>1984</v>
      </c>
      <c r="I593" s="70" t="s">
        <v>1985</v>
      </c>
      <c r="J593" s="72" t="s">
        <v>35</v>
      </c>
      <c r="K593" s="73">
        <f t="shared" si="9"/>
        <v>0.333333333333333</v>
      </c>
      <c r="L593" s="67"/>
    </row>
    <row r="594" ht="18" spans="1:12">
      <c r="A594" s="80"/>
      <c r="B594" s="67"/>
      <c r="C594" s="67"/>
      <c r="D594" s="67"/>
      <c r="E594" s="67"/>
      <c r="F594" s="70" t="s">
        <v>1986</v>
      </c>
      <c r="G594" s="71" t="s">
        <v>38</v>
      </c>
      <c r="H594" s="70" t="s">
        <v>1987</v>
      </c>
      <c r="I594" s="70" t="s">
        <v>1988</v>
      </c>
      <c r="J594" s="72" t="s">
        <v>35</v>
      </c>
      <c r="K594" s="73">
        <f t="shared" si="9"/>
        <v>0.333333333333333</v>
      </c>
      <c r="L594" s="67"/>
    </row>
    <row r="595" ht="18" spans="1:12">
      <c r="A595" s="80"/>
      <c r="B595" s="67"/>
      <c r="C595" s="67"/>
      <c r="D595" s="67"/>
      <c r="E595" s="67"/>
      <c r="F595" s="70" t="s">
        <v>1989</v>
      </c>
      <c r="G595" s="71" t="s">
        <v>42</v>
      </c>
      <c r="H595" s="70" t="s">
        <v>1990</v>
      </c>
      <c r="I595" s="70" t="s">
        <v>1991</v>
      </c>
      <c r="J595" s="72" t="s">
        <v>35</v>
      </c>
      <c r="K595" s="73">
        <f t="shared" si="9"/>
        <v>0.333333333333333</v>
      </c>
      <c r="L595" s="67"/>
    </row>
    <row r="596" ht="18" spans="1:12">
      <c r="A596" s="80"/>
      <c r="B596" s="67"/>
      <c r="C596" s="67"/>
      <c r="D596" s="67" t="s">
        <v>1992</v>
      </c>
      <c r="E596" s="67" t="s">
        <v>1992</v>
      </c>
      <c r="F596" s="70" t="s">
        <v>1993</v>
      </c>
      <c r="G596" s="71" t="s">
        <v>32</v>
      </c>
      <c r="H596" s="70" t="s">
        <v>1994</v>
      </c>
      <c r="I596" s="70" t="s">
        <v>1995</v>
      </c>
      <c r="J596" s="72" t="s">
        <v>35</v>
      </c>
      <c r="K596" s="73">
        <f t="shared" si="9"/>
        <v>0.333333333333333</v>
      </c>
      <c r="L596" s="67"/>
    </row>
    <row r="597" ht="18" spans="1:12">
      <c r="A597" s="80"/>
      <c r="B597" s="67"/>
      <c r="C597" s="67"/>
      <c r="D597" s="67"/>
      <c r="E597" s="67"/>
      <c r="F597" s="70" t="s">
        <v>1996</v>
      </c>
      <c r="G597" s="71" t="s">
        <v>38</v>
      </c>
      <c r="H597" s="70" t="s">
        <v>1997</v>
      </c>
      <c r="I597" s="70" t="s">
        <v>1998</v>
      </c>
      <c r="J597" s="72" t="s">
        <v>35</v>
      </c>
      <c r="K597" s="73">
        <f t="shared" si="9"/>
        <v>0.333333333333333</v>
      </c>
      <c r="L597" s="67"/>
    </row>
    <row r="598" ht="18" spans="1:12">
      <c r="A598" s="80"/>
      <c r="B598" s="67"/>
      <c r="C598" s="67"/>
      <c r="D598" s="67"/>
      <c r="E598" s="67"/>
      <c r="F598" s="70" t="s">
        <v>1999</v>
      </c>
      <c r="G598" s="71" t="s">
        <v>42</v>
      </c>
      <c r="H598" s="70" t="s">
        <v>2000</v>
      </c>
      <c r="I598" s="70" t="s">
        <v>2001</v>
      </c>
      <c r="J598" s="72" t="s">
        <v>35</v>
      </c>
      <c r="K598" s="73">
        <f t="shared" si="9"/>
        <v>0.333333333333333</v>
      </c>
      <c r="L598" s="67"/>
    </row>
    <row r="599" ht="18" spans="1:12">
      <c r="A599" s="80"/>
      <c r="B599" s="67" t="s">
        <v>1272</v>
      </c>
      <c r="C599" s="67" t="s">
        <v>2002</v>
      </c>
      <c r="D599" s="67" t="s">
        <v>2003</v>
      </c>
      <c r="E599" s="67" t="s">
        <v>2003</v>
      </c>
      <c r="F599" s="70" t="s">
        <v>2004</v>
      </c>
      <c r="G599" s="71" t="s">
        <v>32</v>
      </c>
      <c r="H599" s="70" t="s">
        <v>2005</v>
      </c>
      <c r="I599" s="70" t="s">
        <v>2006</v>
      </c>
      <c r="J599" s="72" t="s">
        <v>35</v>
      </c>
      <c r="K599" s="73">
        <f t="shared" si="9"/>
        <v>0.333333333333333</v>
      </c>
      <c r="L599" s="67" t="s">
        <v>1278</v>
      </c>
    </row>
    <row r="600" ht="18" spans="1:12">
      <c r="A600" s="80"/>
      <c r="B600" s="67"/>
      <c r="C600" s="67"/>
      <c r="D600" s="67"/>
      <c r="E600" s="67"/>
      <c r="F600" s="70" t="s">
        <v>2007</v>
      </c>
      <c r="G600" s="71" t="s">
        <v>38</v>
      </c>
      <c r="H600" s="70" t="s">
        <v>2008</v>
      </c>
      <c r="I600" s="70" t="s">
        <v>2009</v>
      </c>
      <c r="J600" s="72" t="s">
        <v>35</v>
      </c>
      <c r="K600" s="73">
        <f t="shared" si="9"/>
        <v>0.333333333333333</v>
      </c>
      <c r="L600" s="67"/>
    </row>
    <row r="601" ht="18" spans="1:12">
      <c r="A601" s="80"/>
      <c r="B601" s="67"/>
      <c r="C601" s="67"/>
      <c r="D601" s="67"/>
      <c r="E601" s="67"/>
      <c r="F601" s="70" t="s">
        <v>2010</v>
      </c>
      <c r="G601" s="71" t="s">
        <v>42</v>
      </c>
      <c r="H601" s="70" t="s">
        <v>2011</v>
      </c>
      <c r="I601" s="70" t="s">
        <v>2012</v>
      </c>
      <c r="J601" s="72" t="s">
        <v>35</v>
      </c>
      <c r="K601" s="73">
        <f t="shared" si="9"/>
        <v>0.333333333333333</v>
      </c>
      <c r="L601" s="67"/>
    </row>
    <row r="602" ht="18" spans="1:12">
      <c r="A602" s="80"/>
      <c r="B602" s="67"/>
      <c r="C602" s="67"/>
      <c r="D602" s="67" t="s">
        <v>2013</v>
      </c>
      <c r="E602" s="67" t="s">
        <v>2013</v>
      </c>
      <c r="F602" s="70" t="s">
        <v>2014</v>
      </c>
      <c r="G602" s="71" t="s">
        <v>32</v>
      </c>
      <c r="H602" s="70" t="s">
        <v>2015</v>
      </c>
      <c r="I602" s="70" t="s">
        <v>2016</v>
      </c>
      <c r="J602" s="72" t="s">
        <v>35</v>
      </c>
      <c r="K602" s="73">
        <f t="shared" si="9"/>
        <v>0.333333333333333</v>
      </c>
      <c r="L602" s="67"/>
    </row>
    <row r="603" ht="18" spans="1:12">
      <c r="A603" s="80"/>
      <c r="B603" s="67"/>
      <c r="C603" s="67"/>
      <c r="D603" s="67"/>
      <c r="E603" s="67"/>
      <c r="F603" s="70" t="s">
        <v>2017</v>
      </c>
      <c r="G603" s="71" t="s">
        <v>38</v>
      </c>
      <c r="H603" s="70" t="s">
        <v>2018</v>
      </c>
      <c r="I603" s="70" t="s">
        <v>2019</v>
      </c>
      <c r="J603" s="72" t="s">
        <v>35</v>
      </c>
      <c r="K603" s="73">
        <f t="shared" si="9"/>
        <v>0.333333333333333</v>
      </c>
      <c r="L603" s="67"/>
    </row>
    <row r="604" ht="18" spans="1:12">
      <c r="A604" s="80"/>
      <c r="B604" s="67"/>
      <c r="C604" s="67"/>
      <c r="D604" s="67"/>
      <c r="E604" s="67"/>
      <c r="F604" s="70" t="s">
        <v>2020</v>
      </c>
      <c r="G604" s="71" t="s">
        <v>42</v>
      </c>
      <c r="H604" s="70" t="s">
        <v>2021</v>
      </c>
      <c r="I604" s="70" t="s">
        <v>2022</v>
      </c>
      <c r="J604" s="72" t="s">
        <v>35</v>
      </c>
      <c r="K604" s="73">
        <f t="shared" si="9"/>
        <v>0.333333333333333</v>
      </c>
      <c r="L604" s="67"/>
    </row>
    <row r="605" ht="18" spans="1:12">
      <c r="A605" s="80"/>
      <c r="B605" s="67"/>
      <c r="C605" s="67"/>
      <c r="D605" s="67" t="s">
        <v>2023</v>
      </c>
      <c r="E605" s="67" t="s">
        <v>2023</v>
      </c>
      <c r="F605" s="70" t="s">
        <v>2024</v>
      </c>
      <c r="G605" s="71" t="s">
        <v>32</v>
      </c>
      <c r="H605" s="70" t="s">
        <v>2025</v>
      </c>
      <c r="I605" s="70" t="s">
        <v>2026</v>
      </c>
      <c r="J605" s="72" t="s">
        <v>35</v>
      </c>
      <c r="K605" s="73">
        <f t="shared" si="9"/>
        <v>0.333333333333333</v>
      </c>
      <c r="L605" s="67"/>
    </row>
    <row r="606" ht="18" spans="1:12">
      <c r="A606" s="80"/>
      <c r="B606" s="67"/>
      <c r="C606" s="67"/>
      <c r="D606" s="67"/>
      <c r="E606" s="67"/>
      <c r="F606" s="70" t="s">
        <v>2027</v>
      </c>
      <c r="G606" s="71" t="s">
        <v>38</v>
      </c>
      <c r="H606" s="70" t="s">
        <v>2028</v>
      </c>
      <c r="I606" s="70" t="s">
        <v>2029</v>
      </c>
      <c r="J606" s="72" t="s">
        <v>35</v>
      </c>
      <c r="K606" s="73">
        <f t="shared" si="9"/>
        <v>0.333333333333333</v>
      </c>
      <c r="L606" s="67"/>
    </row>
    <row r="607" ht="18" spans="1:12">
      <c r="A607" s="80"/>
      <c r="B607" s="67"/>
      <c r="C607" s="67"/>
      <c r="D607" s="67"/>
      <c r="E607" s="67"/>
      <c r="F607" s="70" t="s">
        <v>2030</v>
      </c>
      <c r="G607" s="71" t="s">
        <v>42</v>
      </c>
      <c r="H607" s="70" t="s">
        <v>2031</v>
      </c>
      <c r="I607" s="70" t="s">
        <v>2032</v>
      </c>
      <c r="J607" s="72" t="s">
        <v>35</v>
      </c>
      <c r="K607" s="73">
        <f t="shared" si="9"/>
        <v>0.333333333333333</v>
      </c>
      <c r="L607" s="67"/>
    </row>
    <row r="608" ht="18" spans="1:12">
      <c r="A608" s="80"/>
      <c r="B608" s="67"/>
      <c r="C608" s="67"/>
      <c r="D608" s="67" t="s">
        <v>2033</v>
      </c>
      <c r="E608" s="67" t="s">
        <v>2033</v>
      </c>
      <c r="F608" s="70" t="s">
        <v>2034</v>
      </c>
      <c r="G608" s="71" t="s">
        <v>32</v>
      </c>
      <c r="H608" s="70" t="s">
        <v>2035</v>
      </c>
      <c r="I608" s="70" t="s">
        <v>2036</v>
      </c>
      <c r="J608" s="72" t="s">
        <v>35</v>
      </c>
      <c r="K608" s="73">
        <f t="shared" si="9"/>
        <v>0.333333333333333</v>
      </c>
      <c r="L608" s="67"/>
    </row>
    <row r="609" ht="18" spans="1:12">
      <c r="A609" s="80"/>
      <c r="B609" s="67"/>
      <c r="C609" s="67"/>
      <c r="D609" s="67"/>
      <c r="E609" s="67"/>
      <c r="F609" s="70" t="s">
        <v>2037</v>
      </c>
      <c r="G609" s="71" t="s">
        <v>38</v>
      </c>
      <c r="H609" s="70" t="s">
        <v>2038</v>
      </c>
      <c r="I609" s="70" t="s">
        <v>2039</v>
      </c>
      <c r="J609" s="72" t="s">
        <v>35</v>
      </c>
      <c r="K609" s="73">
        <f t="shared" si="9"/>
        <v>0.333333333333333</v>
      </c>
      <c r="L609" s="67"/>
    </row>
    <row r="610" ht="18" spans="1:12">
      <c r="A610" s="80"/>
      <c r="B610" s="67"/>
      <c r="C610" s="67"/>
      <c r="D610" s="67"/>
      <c r="E610" s="67"/>
      <c r="F610" s="70" t="s">
        <v>2040</v>
      </c>
      <c r="G610" s="71" t="s">
        <v>42</v>
      </c>
      <c r="H610" s="70" t="s">
        <v>2041</v>
      </c>
      <c r="I610" s="70" t="s">
        <v>2042</v>
      </c>
      <c r="J610" s="72" t="s">
        <v>35</v>
      </c>
      <c r="K610" s="73">
        <f t="shared" si="9"/>
        <v>0.333333333333333</v>
      </c>
      <c r="L610" s="67"/>
    </row>
    <row r="611" ht="28.8" customHeight="1" spans="1:12">
      <c r="A611" s="80"/>
      <c r="B611" s="67" t="s">
        <v>1272</v>
      </c>
      <c r="C611" s="67" t="s">
        <v>2043</v>
      </c>
      <c r="D611" s="67" t="s">
        <v>2044</v>
      </c>
      <c r="E611" s="67" t="s">
        <v>2044</v>
      </c>
      <c r="F611" s="70" t="s">
        <v>2045</v>
      </c>
      <c r="G611" s="71" t="s">
        <v>32</v>
      </c>
      <c r="H611" s="70" t="s">
        <v>2046</v>
      </c>
      <c r="I611" s="70" t="s">
        <v>2047</v>
      </c>
      <c r="J611" s="72" t="s">
        <v>35</v>
      </c>
      <c r="K611" s="73">
        <f t="shared" si="9"/>
        <v>0.333333333333333</v>
      </c>
      <c r="L611" s="67" t="s">
        <v>1278</v>
      </c>
    </row>
    <row r="612" ht="18" spans="1:12">
      <c r="A612" s="80"/>
      <c r="B612" s="67"/>
      <c r="C612" s="67"/>
      <c r="D612" s="67"/>
      <c r="E612" s="67"/>
      <c r="F612" s="70" t="s">
        <v>2048</v>
      </c>
      <c r="G612" s="71" t="s">
        <v>38</v>
      </c>
      <c r="H612" s="70" t="s">
        <v>2049</v>
      </c>
      <c r="I612" s="70" t="s">
        <v>2050</v>
      </c>
      <c r="J612" s="72" t="s">
        <v>35</v>
      </c>
      <c r="K612" s="73">
        <f t="shared" si="9"/>
        <v>0.333333333333333</v>
      </c>
      <c r="L612" s="67"/>
    </row>
    <row r="613" ht="18" spans="1:12">
      <c r="A613" s="80"/>
      <c r="B613" s="67"/>
      <c r="C613" s="67"/>
      <c r="D613" s="67"/>
      <c r="E613" s="67"/>
      <c r="F613" s="70" t="s">
        <v>2051</v>
      </c>
      <c r="G613" s="71" t="s">
        <v>42</v>
      </c>
      <c r="H613" s="70" t="s">
        <v>2052</v>
      </c>
      <c r="I613" s="70" t="s">
        <v>2053</v>
      </c>
      <c r="J613" s="72" t="s">
        <v>35</v>
      </c>
      <c r="K613" s="73">
        <f t="shared" si="9"/>
        <v>0.333333333333333</v>
      </c>
      <c r="L613" s="67"/>
    </row>
    <row r="614" ht="18" spans="1:12">
      <c r="A614" s="80"/>
      <c r="B614" s="67"/>
      <c r="C614" s="67"/>
      <c r="D614" s="67" t="s">
        <v>2054</v>
      </c>
      <c r="E614" s="67" t="s">
        <v>2054</v>
      </c>
      <c r="F614" s="70" t="s">
        <v>2055</v>
      </c>
      <c r="G614" s="71" t="s">
        <v>32</v>
      </c>
      <c r="H614" s="70" t="s">
        <v>2056</v>
      </c>
      <c r="I614" s="70" t="s">
        <v>2057</v>
      </c>
      <c r="J614" s="72" t="s">
        <v>35</v>
      </c>
      <c r="K614" s="73">
        <f t="shared" si="9"/>
        <v>0.333333333333333</v>
      </c>
      <c r="L614" s="67"/>
    </row>
    <row r="615" ht="18" spans="1:12">
      <c r="A615" s="80"/>
      <c r="B615" s="67"/>
      <c r="C615" s="67"/>
      <c r="D615" s="67"/>
      <c r="E615" s="67"/>
      <c r="F615" s="70" t="s">
        <v>2058</v>
      </c>
      <c r="G615" s="71" t="s">
        <v>38</v>
      </c>
      <c r="H615" s="70" t="s">
        <v>2059</v>
      </c>
      <c r="I615" s="70" t="s">
        <v>2060</v>
      </c>
      <c r="J615" s="72" t="s">
        <v>35</v>
      </c>
      <c r="K615" s="73">
        <f t="shared" si="9"/>
        <v>0.333333333333333</v>
      </c>
      <c r="L615" s="67"/>
    </row>
    <row r="616" ht="18" spans="1:12">
      <c r="A616" s="80"/>
      <c r="B616" s="67"/>
      <c r="C616" s="67"/>
      <c r="D616" s="67"/>
      <c r="E616" s="67"/>
      <c r="F616" s="70" t="s">
        <v>2061</v>
      </c>
      <c r="G616" s="71" t="s">
        <v>42</v>
      </c>
      <c r="H616" s="70" t="s">
        <v>2062</v>
      </c>
      <c r="I616" s="70" t="s">
        <v>2063</v>
      </c>
      <c r="J616" s="72" t="s">
        <v>35</v>
      </c>
      <c r="K616" s="73">
        <f t="shared" si="9"/>
        <v>0.333333333333333</v>
      </c>
      <c r="L616" s="67"/>
    </row>
    <row r="617" ht="18" spans="1:12">
      <c r="A617" s="80"/>
      <c r="B617" s="67"/>
      <c r="C617" s="67"/>
      <c r="D617" s="67" t="s">
        <v>2064</v>
      </c>
      <c r="E617" s="67" t="s">
        <v>2064</v>
      </c>
      <c r="F617" s="70" t="s">
        <v>2065</v>
      </c>
      <c r="G617" s="71" t="s">
        <v>32</v>
      </c>
      <c r="H617" s="70" t="s">
        <v>2066</v>
      </c>
      <c r="I617" s="70" t="s">
        <v>2067</v>
      </c>
      <c r="J617" s="72" t="s">
        <v>35</v>
      </c>
      <c r="K617" s="73">
        <f t="shared" si="9"/>
        <v>0.333333333333333</v>
      </c>
      <c r="L617" s="67"/>
    </row>
    <row r="618" ht="18" spans="1:12">
      <c r="A618" s="80"/>
      <c r="B618" s="67"/>
      <c r="C618" s="67"/>
      <c r="D618" s="67"/>
      <c r="E618" s="67"/>
      <c r="F618" s="70" t="s">
        <v>2068</v>
      </c>
      <c r="G618" s="71" t="s">
        <v>38</v>
      </c>
      <c r="H618" s="70" t="s">
        <v>2069</v>
      </c>
      <c r="I618" s="70" t="s">
        <v>2070</v>
      </c>
      <c r="J618" s="72" t="s">
        <v>35</v>
      </c>
      <c r="K618" s="73">
        <f t="shared" si="9"/>
        <v>0.333333333333333</v>
      </c>
      <c r="L618" s="67"/>
    </row>
    <row r="619" ht="18" spans="1:12">
      <c r="A619" s="80"/>
      <c r="B619" s="67"/>
      <c r="C619" s="67"/>
      <c r="D619" s="67"/>
      <c r="E619" s="67"/>
      <c r="F619" s="70" t="s">
        <v>2071</v>
      </c>
      <c r="G619" s="71" t="s">
        <v>42</v>
      </c>
      <c r="H619" s="70" t="s">
        <v>2072</v>
      </c>
      <c r="I619" s="70" t="s">
        <v>2073</v>
      </c>
      <c r="J619" s="72" t="s">
        <v>35</v>
      </c>
      <c r="K619" s="73">
        <f t="shared" si="9"/>
        <v>0.333333333333333</v>
      </c>
      <c r="L619" s="67"/>
    </row>
    <row r="620" ht="18" spans="1:12">
      <c r="A620" s="80"/>
      <c r="B620" s="67"/>
      <c r="C620" s="67"/>
      <c r="D620" s="67" t="s">
        <v>2074</v>
      </c>
      <c r="E620" s="67" t="s">
        <v>2074</v>
      </c>
      <c r="F620" s="70" t="s">
        <v>2075</v>
      </c>
      <c r="G620" s="71" t="s">
        <v>32</v>
      </c>
      <c r="H620" s="70" t="s">
        <v>2076</v>
      </c>
      <c r="I620" s="70" t="s">
        <v>2077</v>
      </c>
      <c r="J620" s="72" t="s">
        <v>35</v>
      </c>
      <c r="K620" s="73">
        <f t="shared" ref="K620:K1076" si="10">IF(J620="新增",1,IF(J620="复用",1/3,IF(J620="利旧",0)))</f>
        <v>0.333333333333333</v>
      </c>
      <c r="L620" s="67"/>
    </row>
    <row r="621" ht="18" spans="1:12">
      <c r="A621" s="80"/>
      <c r="B621" s="67"/>
      <c r="C621" s="67"/>
      <c r="D621" s="67"/>
      <c r="E621" s="67"/>
      <c r="F621" s="70" t="s">
        <v>2078</v>
      </c>
      <c r="G621" s="71" t="s">
        <v>38</v>
      </c>
      <c r="H621" s="70" t="s">
        <v>2079</v>
      </c>
      <c r="I621" s="70" t="s">
        <v>2080</v>
      </c>
      <c r="J621" s="72" t="s">
        <v>35</v>
      </c>
      <c r="K621" s="73">
        <f t="shared" si="10"/>
        <v>0.333333333333333</v>
      </c>
      <c r="L621" s="67"/>
    </row>
    <row r="622" ht="18" spans="1:12">
      <c r="A622" s="80"/>
      <c r="B622" s="67"/>
      <c r="C622" s="67"/>
      <c r="D622" s="67"/>
      <c r="E622" s="67"/>
      <c r="F622" s="70" t="s">
        <v>2081</v>
      </c>
      <c r="G622" s="71" t="s">
        <v>42</v>
      </c>
      <c r="H622" s="70" t="s">
        <v>2082</v>
      </c>
      <c r="I622" s="70" t="s">
        <v>2083</v>
      </c>
      <c r="J622" s="72" t="s">
        <v>35</v>
      </c>
      <c r="K622" s="73">
        <f t="shared" si="10"/>
        <v>0.333333333333333</v>
      </c>
      <c r="L622" s="67"/>
    </row>
    <row r="623" ht="28.8" customHeight="1" spans="1:12">
      <c r="A623" s="80"/>
      <c r="B623" s="67" t="s">
        <v>1272</v>
      </c>
      <c r="C623" s="67" t="s">
        <v>2084</v>
      </c>
      <c r="D623" s="67" t="s">
        <v>2085</v>
      </c>
      <c r="E623" s="67" t="s">
        <v>2085</v>
      </c>
      <c r="F623" s="70" t="s">
        <v>2086</v>
      </c>
      <c r="G623" s="71" t="s">
        <v>32</v>
      </c>
      <c r="H623" s="70" t="s">
        <v>2087</v>
      </c>
      <c r="I623" s="70" t="s">
        <v>2088</v>
      </c>
      <c r="J623" s="72" t="s">
        <v>35</v>
      </c>
      <c r="K623" s="73">
        <f t="shared" si="10"/>
        <v>0.333333333333333</v>
      </c>
      <c r="L623" s="67" t="s">
        <v>1278</v>
      </c>
    </row>
    <row r="624" ht="18" spans="1:12">
      <c r="A624" s="80"/>
      <c r="B624" s="67"/>
      <c r="C624" s="67"/>
      <c r="D624" s="67"/>
      <c r="E624" s="67"/>
      <c r="F624" s="70" t="s">
        <v>2089</v>
      </c>
      <c r="G624" s="71" t="s">
        <v>38</v>
      </c>
      <c r="H624" s="70" t="s">
        <v>2090</v>
      </c>
      <c r="I624" s="70" t="s">
        <v>2091</v>
      </c>
      <c r="J624" s="72" t="s">
        <v>35</v>
      </c>
      <c r="K624" s="73">
        <f t="shared" si="10"/>
        <v>0.333333333333333</v>
      </c>
      <c r="L624" s="67"/>
    </row>
    <row r="625" ht="18" spans="1:12">
      <c r="A625" s="80"/>
      <c r="B625" s="67"/>
      <c r="C625" s="67"/>
      <c r="D625" s="67"/>
      <c r="E625" s="67"/>
      <c r="F625" s="70" t="s">
        <v>2092</v>
      </c>
      <c r="G625" s="71" t="s">
        <v>42</v>
      </c>
      <c r="H625" s="70" t="s">
        <v>2093</v>
      </c>
      <c r="I625" s="70" t="s">
        <v>2094</v>
      </c>
      <c r="J625" s="72" t="s">
        <v>35</v>
      </c>
      <c r="K625" s="73">
        <f t="shared" si="10"/>
        <v>0.333333333333333</v>
      </c>
      <c r="L625" s="67"/>
    </row>
    <row r="626" ht="28.8" customHeight="1" spans="1:12">
      <c r="A626" s="80"/>
      <c r="B626" s="67"/>
      <c r="C626" s="67"/>
      <c r="D626" s="67" t="s">
        <v>2095</v>
      </c>
      <c r="E626" s="67" t="s">
        <v>2095</v>
      </c>
      <c r="F626" s="70" t="s">
        <v>2096</v>
      </c>
      <c r="G626" s="71" t="s">
        <v>32</v>
      </c>
      <c r="H626" s="70" t="s">
        <v>2097</v>
      </c>
      <c r="I626" s="70" t="s">
        <v>2098</v>
      </c>
      <c r="J626" s="72" t="s">
        <v>35</v>
      </c>
      <c r="K626" s="73">
        <f t="shared" si="10"/>
        <v>0.333333333333333</v>
      </c>
      <c r="L626" s="67"/>
    </row>
    <row r="627" ht="18" spans="1:12">
      <c r="A627" s="80"/>
      <c r="B627" s="67"/>
      <c r="C627" s="67"/>
      <c r="D627" s="67"/>
      <c r="E627" s="67"/>
      <c r="F627" s="70" t="s">
        <v>2099</v>
      </c>
      <c r="G627" s="71" t="s">
        <v>38</v>
      </c>
      <c r="H627" s="70" t="s">
        <v>2100</v>
      </c>
      <c r="I627" s="70" t="s">
        <v>2101</v>
      </c>
      <c r="J627" s="72" t="s">
        <v>35</v>
      </c>
      <c r="K627" s="73">
        <f t="shared" si="10"/>
        <v>0.333333333333333</v>
      </c>
      <c r="L627" s="67"/>
    </row>
    <row r="628" ht="18" spans="1:12">
      <c r="A628" s="80"/>
      <c r="B628" s="67"/>
      <c r="C628" s="67"/>
      <c r="D628" s="67"/>
      <c r="E628" s="67"/>
      <c r="F628" s="70" t="s">
        <v>2102</v>
      </c>
      <c r="G628" s="71" t="s">
        <v>42</v>
      </c>
      <c r="H628" s="70" t="s">
        <v>2103</v>
      </c>
      <c r="I628" s="70" t="s">
        <v>2104</v>
      </c>
      <c r="J628" s="72" t="s">
        <v>35</v>
      </c>
      <c r="K628" s="73">
        <f t="shared" si="10"/>
        <v>0.333333333333333</v>
      </c>
      <c r="L628" s="67"/>
    </row>
    <row r="629" ht="28.8" customHeight="1" spans="1:12">
      <c r="A629" s="80"/>
      <c r="B629" s="67"/>
      <c r="C629" s="67"/>
      <c r="D629" s="67" t="s">
        <v>2105</v>
      </c>
      <c r="E629" s="67" t="s">
        <v>2105</v>
      </c>
      <c r="F629" s="70" t="s">
        <v>2106</v>
      </c>
      <c r="G629" s="71" t="s">
        <v>32</v>
      </c>
      <c r="H629" s="70" t="s">
        <v>2107</v>
      </c>
      <c r="I629" s="70" t="s">
        <v>2108</v>
      </c>
      <c r="J629" s="72" t="s">
        <v>35</v>
      </c>
      <c r="K629" s="73">
        <f t="shared" si="10"/>
        <v>0.333333333333333</v>
      </c>
      <c r="L629" s="67"/>
    </row>
    <row r="630" ht="18" spans="1:12">
      <c r="A630" s="80"/>
      <c r="B630" s="67"/>
      <c r="C630" s="67"/>
      <c r="D630" s="67"/>
      <c r="E630" s="67"/>
      <c r="F630" s="70" t="s">
        <v>2109</v>
      </c>
      <c r="G630" s="71" t="s">
        <v>38</v>
      </c>
      <c r="H630" s="70" t="s">
        <v>2110</v>
      </c>
      <c r="I630" s="70" t="s">
        <v>2111</v>
      </c>
      <c r="J630" s="72" t="s">
        <v>35</v>
      </c>
      <c r="K630" s="73">
        <f t="shared" si="10"/>
        <v>0.333333333333333</v>
      </c>
      <c r="L630" s="67"/>
    </row>
    <row r="631" ht="18" spans="1:12">
      <c r="A631" s="80"/>
      <c r="B631" s="67"/>
      <c r="C631" s="67"/>
      <c r="D631" s="67"/>
      <c r="E631" s="67"/>
      <c r="F631" s="70" t="s">
        <v>2112</v>
      </c>
      <c r="G631" s="71" t="s">
        <v>42</v>
      </c>
      <c r="H631" s="70" t="s">
        <v>2113</v>
      </c>
      <c r="I631" s="70" t="s">
        <v>2114</v>
      </c>
      <c r="J631" s="72" t="s">
        <v>35</v>
      </c>
      <c r="K631" s="73">
        <f t="shared" si="10"/>
        <v>0.333333333333333</v>
      </c>
      <c r="L631" s="67"/>
    </row>
    <row r="632" ht="28.8" customHeight="1" spans="1:12">
      <c r="A632" s="80"/>
      <c r="B632" s="67"/>
      <c r="C632" s="67"/>
      <c r="D632" s="67" t="s">
        <v>2115</v>
      </c>
      <c r="E632" s="67" t="s">
        <v>2115</v>
      </c>
      <c r="F632" s="70" t="s">
        <v>2116</v>
      </c>
      <c r="G632" s="71" t="s">
        <v>32</v>
      </c>
      <c r="H632" s="70" t="s">
        <v>2117</v>
      </c>
      <c r="I632" s="70" t="s">
        <v>2118</v>
      </c>
      <c r="J632" s="72" t="s">
        <v>35</v>
      </c>
      <c r="K632" s="73">
        <f t="shared" si="10"/>
        <v>0.333333333333333</v>
      </c>
      <c r="L632" s="67"/>
    </row>
    <row r="633" ht="18" spans="1:12">
      <c r="A633" s="80"/>
      <c r="B633" s="67"/>
      <c r="C633" s="67"/>
      <c r="D633" s="67"/>
      <c r="E633" s="67"/>
      <c r="F633" s="70" t="s">
        <v>2119</v>
      </c>
      <c r="G633" s="71" t="s">
        <v>38</v>
      </c>
      <c r="H633" s="70" t="s">
        <v>2120</v>
      </c>
      <c r="I633" s="70" t="s">
        <v>2121</v>
      </c>
      <c r="J633" s="72" t="s">
        <v>35</v>
      </c>
      <c r="K633" s="73">
        <f t="shared" si="10"/>
        <v>0.333333333333333</v>
      </c>
      <c r="L633" s="67"/>
    </row>
    <row r="634" ht="18" spans="1:12">
      <c r="A634" s="80"/>
      <c r="B634" s="67"/>
      <c r="C634" s="67"/>
      <c r="D634" s="67"/>
      <c r="E634" s="67"/>
      <c r="F634" s="70" t="s">
        <v>2122</v>
      </c>
      <c r="G634" s="71" t="s">
        <v>42</v>
      </c>
      <c r="H634" s="70" t="s">
        <v>2123</v>
      </c>
      <c r="I634" s="70" t="s">
        <v>2124</v>
      </c>
      <c r="J634" s="72" t="s">
        <v>35</v>
      </c>
      <c r="K634" s="73">
        <f t="shared" si="10"/>
        <v>0.333333333333333</v>
      </c>
      <c r="L634" s="67"/>
    </row>
    <row r="635" ht="43.2" customHeight="1" spans="1:12">
      <c r="A635" s="80"/>
      <c r="B635" s="67" t="s">
        <v>1272</v>
      </c>
      <c r="C635" s="67" t="s">
        <v>2125</v>
      </c>
      <c r="D635" s="67" t="s">
        <v>2126</v>
      </c>
      <c r="E635" s="67" t="s">
        <v>2126</v>
      </c>
      <c r="F635" s="70" t="s">
        <v>2127</v>
      </c>
      <c r="G635" s="71" t="s">
        <v>32</v>
      </c>
      <c r="H635" s="70" t="s">
        <v>2128</v>
      </c>
      <c r="I635" s="70" t="s">
        <v>2129</v>
      </c>
      <c r="J635" s="72" t="s">
        <v>35</v>
      </c>
      <c r="K635" s="73">
        <f t="shared" si="10"/>
        <v>0.333333333333333</v>
      </c>
      <c r="L635" s="67" t="s">
        <v>1278</v>
      </c>
    </row>
    <row r="636" ht="18" spans="1:12">
      <c r="A636" s="80"/>
      <c r="B636" s="67"/>
      <c r="C636" s="67"/>
      <c r="D636" s="67"/>
      <c r="E636" s="67"/>
      <c r="F636" s="70" t="s">
        <v>2130</v>
      </c>
      <c r="G636" s="71" t="s">
        <v>38</v>
      </c>
      <c r="H636" s="70" t="s">
        <v>2131</v>
      </c>
      <c r="I636" s="70" t="s">
        <v>2132</v>
      </c>
      <c r="J636" s="72" t="s">
        <v>35</v>
      </c>
      <c r="K636" s="73">
        <f t="shared" si="10"/>
        <v>0.333333333333333</v>
      </c>
      <c r="L636" s="67"/>
    </row>
    <row r="637" ht="18" spans="1:12">
      <c r="A637" s="80"/>
      <c r="B637" s="67"/>
      <c r="C637" s="67"/>
      <c r="D637" s="67"/>
      <c r="E637" s="67"/>
      <c r="F637" s="70" t="s">
        <v>2133</v>
      </c>
      <c r="G637" s="71" t="s">
        <v>42</v>
      </c>
      <c r="H637" s="70" t="s">
        <v>2134</v>
      </c>
      <c r="I637" s="70" t="s">
        <v>2135</v>
      </c>
      <c r="J637" s="72" t="s">
        <v>35</v>
      </c>
      <c r="K637" s="73">
        <f t="shared" si="10"/>
        <v>0.333333333333333</v>
      </c>
      <c r="L637" s="67"/>
    </row>
    <row r="638" ht="28.8" customHeight="1" spans="1:12">
      <c r="A638" s="80"/>
      <c r="B638" s="67"/>
      <c r="C638" s="67"/>
      <c r="D638" s="67" t="s">
        <v>2136</v>
      </c>
      <c r="E638" s="67" t="s">
        <v>2136</v>
      </c>
      <c r="F638" s="70" t="s">
        <v>2137</v>
      </c>
      <c r="G638" s="71" t="s">
        <v>32</v>
      </c>
      <c r="H638" s="70" t="s">
        <v>2138</v>
      </c>
      <c r="I638" s="70" t="s">
        <v>2139</v>
      </c>
      <c r="J638" s="72" t="s">
        <v>35</v>
      </c>
      <c r="K638" s="73">
        <f t="shared" si="10"/>
        <v>0.333333333333333</v>
      </c>
      <c r="L638" s="67"/>
    </row>
    <row r="639" ht="18" spans="1:12">
      <c r="A639" s="80"/>
      <c r="B639" s="67"/>
      <c r="C639" s="67"/>
      <c r="D639" s="67"/>
      <c r="E639" s="67"/>
      <c r="F639" s="70" t="s">
        <v>2140</v>
      </c>
      <c r="G639" s="71" t="s">
        <v>38</v>
      </c>
      <c r="H639" s="70" t="s">
        <v>2141</v>
      </c>
      <c r="I639" s="70" t="s">
        <v>2142</v>
      </c>
      <c r="J639" s="72" t="s">
        <v>35</v>
      </c>
      <c r="K639" s="73">
        <f t="shared" si="10"/>
        <v>0.333333333333333</v>
      </c>
      <c r="L639" s="67"/>
    </row>
    <row r="640" ht="18" spans="1:12">
      <c r="A640" s="80"/>
      <c r="B640" s="67"/>
      <c r="C640" s="67"/>
      <c r="D640" s="67"/>
      <c r="E640" s="67"/>
      <c r="F640" s="70" t="s">
        <v>2143</v>
      </c>
      <c r="G640" s="71" t="s">
        <v>42</v>
      </c>
      <c r="H640" s="70" t="s">
        <v>2144</v>
      </c>
      <c r="I640" s="70" t="s">
        <v>2145</v>
      </c>
      <c r="J640" s="72" t="s">
        <v>35</v>
      </c>
      <c r="K640" s="73">
        <f t="shared" si="10"/>
        <v>0.333333333333333</v>
      </c>
      <c r="L640" s="67"/>
    </row>
    <row r="641" ht="28.8" customHeight="1" spans="1:12">
      <c r="A641" s="80"/>
      <c r="B641" s="67"/>
      <c r="C641" s="67"/>
      <c r="D641" s="67" t="s">
        <v>2146</v>
      </c>
      <c r="E641" s="67" t="s">
        <v>2146</v>
      </c>
      <c r="F641" s="70" t="s">
        <v>2147</v>
      </c>
      <c r="G641" s="71" t="s">
        <v>32</v>
      </c>
      <c r="H641" s="70" t="s">
        <v>2148</v>
      </c>
      <c r="I641" s="70" t="s">
        <v>2149</v>
      </c>
      <c r="J641" s="72" t="s">
        <v>35</v>
      </c>
      <c r="K641" s="73">
        <f t="shared" si="10"/>
        <v>0.333333333333333</v>
      </c>
      <c r="L641" s="67"/>
    </row>
    <row r="642" ht="18" spans="1:12">
      <c r="A642" s="80"/>
      <c r="B642" s="67"/>
      <c r="C642" s="67"/>
      <c r="D642" s="67"/>
      <c r="E642" s="67"/>
      <c r="F642" s="70" t="s">
        <v>2150</v>
      </c>
      <c r="G642" s="71" t="s">
        <v>38</v>
      </c>
      <c r="H642" s="70" t="s">
        <v>2151</v>
      </c>
      <c r="I642" s="70" t="s">
        <v>2152</v>
      </c>
      <c r="J642" s="72" t="s">
        <v>35</v>
      </c>
      <c r="K642" s="73">
        <f t="shared" si="10"/>
        <v>0.333333333333333</v>
      </c>
      <c r="L642" s="67"/>
    </row>
    <row r="643" ht="18" spans="1:12">
      <c r="A643" s="80"/>
      <c r="B643" s="67"/>
      <c r="C643" s="67"/>
      <c r="D643" s="67"/>
      <c r="E643" s="67"/>
      <c r="F643" s="70" t="s">
        <v>2153</v>
      </c>
      <c r="G643" s="71" t="s">
        <v>42</v>
      </c>
      <c r="H643" s="70" t="s">
        <v>2154</v>
      </c>
      <c r="I643" s="70" t="s">
        <v>2155</v>
      </c>
      <c r="J643" s="72" t="s">
        <v>35</v>
      </c>
      <c r="K643" s="73">
        <f t="shared" si="10"/>
        <v>0.333333333333333</v>
      </c>
      <c r="L643" s="67"/>
    </row>
    <row r="644" ht="28.8" customHeight="1" spans="1:12">
      <c r="A644" s="80"/>
      <c r="B644" s="67"/>
      <c r="C644" s="67"/>
      <c r="D644" s="67" t="s">
        <v>2156</v>
      </c>
      <c r="E644" s="67" t="s">
        <v>2156</v>
      </c>
      <c r="F644" s="70" t="s">
        <v>2157</v>
      </c>
      <c r="G644" s="71" t="s">
        <v>32</v>
      </c>
      <c r="H644" s="70" t="s">
        <v>2158</v>
      </c>
      <c r="I644" s="70" t="s">
        <v>2159</v>
      </c>
      <c r="J644" s="72" t="s">
        <v>35</v>
      </c>
      <c r="K644" s="73">
        <f t="shared" si="10"/>
        <v>0.333333333333333</v>
      </c>
      <c r="L644" s="67"/>
    </row>
    <row r="645" ht="18" spans="1:12">
      <c r="A645" s="80"/>
      <c r="B645" s="67"/>
      <c r="C645" s="67"/>
      <c r="D645" s="67"/>
      <c r="E645" s="67"/>
      <c r="F645" s="70" t="s">
        <v>2160</v>
      </c>
      <c r="G645" s="71" t="s">
        <v>38</v>
      </c>
      <c r="H645" s="70" t="s">
        <v>2161</v>
      </c>
      <c r="I645" s="70" t="s">
        <v>2162</v>
      </c>
      <c r="J645" s="72" t="s">
        <v>35</v>
      </c>
      <c r="K645" s="73">
        <f t="shared" si="10"/>
        <v>0.333333333333333</v>
      </c>
      <c r="L645" s="67"/>
    </row>
    <row r="646" ht="18" spans="1:12">
      <c r="A646" s="80"/>
      <c r="B646" s="67"/>
      <c r="C646" s="67"/>
      <c r="D646" s="67"/>
      <c r="E646" s="67"/>
      <c r="F646" s="70" t="s">
        <v>2163</v>
      </c>
      <c r="G646" s="71" t="s">
        <v>42</v>
      </c>
      <c r="H646" s="70" t="s">
        <v>2164</v>
      </c>
      <c r="I646" s="70" t="s">
        <v>2165</v>
      </c>
      <c r="J646" s="72" t="s">
        <v>35</v>
      </c>
      <c r="K646" s="73">
        <f t="shared" si="10"/>
        <v>0.333333333333333</v>
      </c>
      <c r="L646" s="67"/>
    </row>
    <row r="647" ht="43.2" customHeight="1" spans="1:12">
      <c r="A647" s="80"/>
      <c r="B647" s="67" t="s">
        <v>1272</v>
      </c>
      <c r="C647" s="67" t="s">
        <v>2166</v>
      </c>
      <c r="D647" s="67" t="s">
        <v>2167</v>
      </c>
      <c r="E647" s="67" t="s">
        <v>2167</v>
      </c>
      <c r="F647" s="70" t="s">
        <v>2168</v>
      </c>
      <c r="G647" s="71" t="s">
        <v>32</v>
      </c>
      <c r="H647" s="70" t="s">
        <v>2169</v>
      </c>
      <c r="I647" s="70" t="s">
        <v>2170</v>
      </c>
      <c r="J647" s="72" t="s">
        <v>35</v>
      </c>
      <c r="K647" s="73">
        <f t="shared" si="10"/>
        <v>0.333333333333333</v>
      </c>
      <c r="L647" s="67" t="s">
        <v>1278</v>
      </c>
    </row>
    <row r="648" ht="18" spans="1:12">
      <c r="A648" s="80"/>
      <c r="B648" s="67"/>
      <c r="C648" s="67"/>
      <c r="D648" s="67"/>
      <c r="E648" s="67"/>
      <c r="F648" s="70" t="s">
        <v>2171</v>
      </c>
      <c r="G648" s="71" t="s">
        <v>38</v>
      </c>
      <c r="H648" s="70" t="s">
        <v>2172</v>
      </c>
      <c r="I648" s="70" t="s">
        <v>2173</v>
      </c>
      <c r="J648" s="72" t="s">
        <v>35</v>
      </c>
      <c r="K648" s="73">
        <f t="shared" si="10"/>
        <v>0.333333333333333</v>
      </c>
      <c r="L648" s="67"/>
    </row>
    <row r="649" ht="18" spans="1:12">
      <c r="A649" s="80"/>
      <c r="B649" s="67"/>
      <c r="C649" s="67"/>
      <c r="D649" s="67"/>
      <c r="E649" s="67"/>
      <c r="F649" s="70" t="s">
        <v>2174</v>
      </c>
      <c r="G649" s="71" t="s">
        <v>42</v>
      </c>
      <c r="H649" s="70" t="s">
        <v>2175</v>
      </c>
      <c r="I649" s="70" t="s">
        <v>2176</v>
      </c>
      <c r="J649" s="72" t="s">
        <v>35</v>
      </c>
      <c r="K649" s="73">
        <f t="shared" si="10"/>
        <v>0.333333333333333</v>
      </c>
      <c r="L649" s="67"/>
    </row>
    <row r="650" ht="28.8" customHeight="1" spans="1:12">
      <c r="A650" s="80"/>
      <c r="B650" s="67"/>
      <c r="C650" s="67"/>
      <c r="D650" s="67" t="s">
        <v>2177</v>
      </c>
      <c r="E650" s="67" t="s">
        <v>2177</v>
      </c>
      <c r="F650" s="70" t="s">
        <v>2178</v>
      </c>
      <c r="G650" s="71" t="s">
        <v>32</v>
      </c>
      <c r="H650" s="70" t="s">
        <v>2179</v>
      </c>
      <c r="I650" s="70" t="s">
        <v>2180</v>
      </c>
      <c r="J650" s="72" t="s">
        <v>35</v>
      </c>
      <c r="K650" s="73">
        <f t="shared" si="10"/>
        <v>0.333333333333333</v>
      </c>
      <c r="L650" s="67"/>
    </row>
    <row r="651" ht="18" spans="1:12">
      <c r="A651" s="80"/>
      <c r="B651" s="67"/>
      <c r="C651" s="67"/>
      <c r="D651" s="67"/>
      <c r="E651" s="67"/>
      <c r="F651" s="70" t="s">
        <v>2181</v>
      </c>
      <c r="G651" s="71" t="s">
        <v>38</v>
      </c>
      <c r="H651" s="70" t="s">
        <v>2182</v>
      </c>
      <c r="I651" s="70" t="s">
        <v>2183</v>
      </c>
      <c r="J651" s="72" t="s">
        <v>35</v>
      </c>
      <c r="K651" s="73">
        <f t="shared" si="10"/>
        <v>0.333333333333333</v>
      </c>
      <c r="L651" s="67"/>
    </row>
    <row r="652" ht="18" spans="1:12">
      <c r="A652" s="80"/>
      <c r="B652" s="67"/>
      <c r="C652" s="67"/>
      <c r="D652" s="67"/>
      <c r="E652" s="67"/>
      <c r="F652" s="70" t="s">
        <v>2184</v>
      </c>
      <c r="G652" s="71" t="s">
        <v>42</v>
      </c>
      <c r="H652" s="70" t="s">
        <v>2185</v>
      </c>
      <c r="I652" s="70" t="s">
        <v>2186</v>
      </c>
      <c r="J652" s="72" t="s">
        <v>35</v>
      </c>
      <c r="K652" s="73">
        <f t="shared" si="10"/>
        <v>0.333333333333333</v>
      </c>
      <c r="L652" s="67"/>
    </row>
    <row r="653" ht="28.8" customHeight="1" spans="1:12">
      <c r="A653" s="80"/>
      <c r="B653" s="67"/>
      <c r="C653" s="67"/>
      <c r="D653" s="67" t="s">
        <v>2187</v>
      </c>
      <c r="E653" s="67" t="s">
        <v>2187</v>
      </c>
      <c r="F653" s="70" t="s">
        <v>2188</v>
      </c>
      <c r="G653" s="71" t="s">
        <v>32</v>
      </c>
      <c r="H653" s="70" t="s">
        <v>2189</v>
      </c>
      <c r="I653" s="70" t="s">
        <v>2190</v>
      </c>
      <c r="J653" s="72" t="s">
        <v>35</v>
      </c>
      <c r="K653" s="73">
        <f t="shared" si="10"/>
        <v>0.333333333333333</v>
      </c>
      <c r="L653" s="67"/>
    </row>
    <row r="654" ht="18" spans="1:12">
      <c r="A654" s="80"/>
      <c r="B654" s="67"/>
      <c r="C654" s="67"/>
      <c r="D654" s="67"/>
      <c r="E654" s="67"/>
      <c r="F654" s="70" t="s">
        <v>2191</v>
      </c>
      <c r="G654" s="71" t="s">
        <v>38</v>
      </c>
      <c r="H654" s="70" t="s">
        <v>2192</v>
      </c>
      <c r="I654" s="70" t="s">
        <v>2193</v>
      </c>
      <c r="J654" s="72" t="s">
        <v>35</v>
      </c>
      <c r="K654" s="73">
        <f t="shared" si="10"/>
        <v>0.333333333333333</v>
      </c>
      <c r="L654" s="67"/>
    </row>
    <row r="655" ht="18" spans="1:12">
      <c r="A655" s="80"/>
      <c r="B655" s="67"/>
      <c r="C655" s="67"/>
      <c r="D655" s="67"/>
      <c r="E655" s="67"/>
      <c r="F655" s="70" t="s">
        <v>2194</v>
      </c>
      <c r="G655" s="71" t="s">
        <v>42</v>
      </c>
      <c r="H655" s="70" t="s">
        <v>2195</v>
      </c>
      <c r="I655" s="70" t="s">
        <v>2196</v>
      </c>
      <c r="J655" s="72" t="s">
        <v>35</v>
      </c>
      <c r="K655" s="73">
        <f t="shared" si="10"/>
        <v>0.333333333333333</v>
      </c>
      <c r="L655" s="67"/>
    </row>
    <row r="656" ht="28.8" customHeight="1" spans="1:12">
      <c r="A656" s="80"/>
      <c r="B656" s="67"/>
      <c r="C656" s="67"/>
      <c r="D656" s="67" t="s">
        <v>2197</v>
      </c>
      <c r="E656" s="67" t="s">
        <v>2197</v>
      </c>
      <c r="F656" s="70" t="s">
        <v>2198</v>
      </c>
      <c r="G656" s="71" t="s">
        <v>32</v>
      </c>
      <c r="H656" s="70" t="s">
        <v>2199</v>
      </c>
      <c r="I656" s="70" t="s">
        <v>2200</v>
      </c>
      <c r="J656" s="72" t="s">
        <v>35</v>
      </c>
      <c r="K656" s="73">
        <f t="shared" si="10"/>
        <v>0.333333333333333</v>
      </c>
      <c r="L656" s="67"/>
    </row>
    <row r="657" ht="18" spans="1:12">
      <c r="A657" s="80"/>
      <c r="B657" s="67"/>
      <c r="C657" s="67"/>
      <c r="D657" s="67"/>
      <c r="E657" s="67"/>
      <c r="F657" s="70" t="s">
        <v>2201</v>
      </c>
      <c r="G657" s="71" t="s">
        <v>38</v>
      </c>
      <c r="H657" s="70" t="s">
        <v>2202</v>
      </c>
      <c r="I657" s="70" t="s">
        <v>2203</v>
      </c>
      <c r="J657" s="72" t="s">
        <v>35</v>
      </c>
      <c r="K657" s="73">
        <f t="shared" si="10"/>
        <v>0.333333333333333</v>
      </c>
      <c r="L657" s="67"/>
    </row>
    <row r="658" ht="18" spans="1:12">
      <c r="A658" s="80"/>
      <c r="B658" s="67"/>
      <c r="C658" s="67"/>
      <c r="D658" s="67"/>
      <c r="E658" s="67"/>
      <c r="F658" s="70" t="s">
        <v>2204</v>
      </c>
      <c r="G658" s="71" t="s">
        <v>42</v>
      </c>
      <c r="H658" s="70" t="s">
        <v>2205</v>
      </c>
      <c r="I658" s="70" t="s">
        <v>2206</v>
      </c>
      <c r="J658" s="72" t="s">
        <v>35</v>
      </c>
      <c r="K658" s="73">
        <f t="shared" si="10"/>
        <v>0.333333333333333</v>
      </c>
      <c r="L658" s="67"/>
    </row>
    <row r="659" ht="28.8" customHeight="1" spans="1:12">
      <c r="A659" s="80"/>
      <c r="B659" s="67" t="s">
        <v>1272</v>
      </c>
      <c r="C659" s="67" t="s">
        <v>2207</v>
      </c>
      <c r="D659" s="67" t="s">
        <v>2208</v>
      </c>
      <c r="E659" s="67" t="s">
        <v>2208</v>
      </c>
      <c r="F659" s="70" t="s">
        <v>2209</v>
      </c>
      <c r="G659" s="71" t="s">
        <v>32</v>
      </c>
      <c r="H659" s="70" t="s">
        <v>2210</v>
      </c>
      <c r="I659" s="70" t="s">
        <v>2211</v>
      </c>
      <c r="J659" s="72" t="s">
        <v>35</v>
      </c>
      <c r="K659" s="73">
        <f t="shared" si="10"/>
        <v>0.333333333333333</v>
      </c>
      <c r="L659" s="67" t="s">
        <v>1278</v>
      </c>
    </row>
    <row r="660" ht="18" spans="1:12">
      <c r="A660" s="80"/>
      <c r="B660" s="67"/>
      <c r="C660" s="67"/>
      <c r="D660" s="67"/>
      <c r="E660" s="67"/>
      <c r="F660" s="70" t="s">
        <v>2212</v>
      </c>
      <c r="G660" s="71" t="s">
        <v>38</v>
      </c>
      <c r="H660" s="70" t="s">
        <v>2213</v>
      </c>
      <c r="I660" s="70" t="s">
        <v>2214</v>
      </c>
      <c r="J660" s="72" t="s">
        <v>35</v>
      </c>
      <c r="K660" s="73">
        <f t="shared" si="10"/>
        <v>0.333333333333333</v>
      </c>
      <c r="L660" s="67"/>
    </row>
    <row r="661" ht="18" spans="1:12">
      <c r="A661" s="80"/>
      <c r="B661" s="67"/>
      <c r="C661" s="67"/>
      <c r="D661" s="67"/>
      <c r="E661" s="67"/>
      <c r="F661" s="70" t="s">
        <v>2215</v>
      </c>
      <c r="G661" s="71" t="s">
        <v>42</v>
      </c>
      <c r="H661" s="70" t="s">
        <v>2216</v>
      </c>
      <c r="I661" s="70" t="s">
        <v>2217</v>
      </c>
      <c r="J661" s="72" t="s">
        <v>35</v>
      </c>
      <c r="K661" s="73">
        <f t="shared" si="10"/>
        <v>0.333333333333333</v>
      </c>
      <c r="L661" s="67"/>
    </row>
    <row r="662" ht="28.8" customHeight="1" spans="1:12">
      <c r="A662" s="80"/>
      <c r="B662" s="67"/>
      <c r="C662" s="67"/>
      <c r="D662" s="67" t="s">
        <v>2218</v>
      </c>
      <c r="E662" s="67" t="s">
        <v>2218</v>
      </c>
      <c r="F662" s="70" t="s">
        <v>2219</v>
      </c>
      <c r="G662" s="71" t="s">
        <v>32</v>
      </c>
      <c r="H662" s="70" t="s">
        <v>2220</v>
      </c>
      <c r="I662" s="70" t="s">
        <v>2221</v>
      </c>
      <c r="J662" s="72" t="s">
        <v>35</v>
      </c>
      <c r="K662" s="73">
        <f t="shared" si="10"/>
        <v>0.333333333333333</v>
      </c>
      <c r="L662" s="67"/>
    </row>
    <row r="663" ht="18" spans="1:12">
      <c r="A663" s="80"/>
      <c r="B663" s="67"/>
      <c r="C663" s="67"/>
      <c r="D663" s="67"/>
      <c r="E663" s="67"/>
      <c r="F663" s="70" t="s">
        <v>2222</v>
      </c>
      <c r="G663" s="71" t="s">
        <v>38</v>
      </c>
      <c r="H663" s="70" t="s">
        <v>2223</v>
      </c>
      <c r="I663" s="70" t="s">
        <v>2224</v>
      </c>
      <c r="J663" s="72" t="s">
        <v>35</v>
      </c>
      <c r="K663" s="73">
        <f t="shared" si="10"/>
        <v>0.333333333333333</v>
      </c>
      <c r="L663" s="67"/>
    </row>
    <row r="664" ht="18" spans="1:12">
      <c r="A664" s="80"/>
      <c r="B664" s="67"/>
      <c r="C664" s="67"/>
      <c r="D664" s="67"/>
      <c r="E664" s="67"/>
      <c r="F664" s="70" t="s">
        <v>2225</v>
      </c>
      <c r="G664" s="71" t="s">
        <v>42</v>
      </c>
      <c r="H664" s="70" t="s">
        <v>2226</v>
      </c>
      <c r="I664" s="70" t="s">
        <v>2227</v>
      </c>
      <c r="J664" s="72" t="s">
        <v>35</v>
      </c>
      <c r="K664" s="73">
        <f t="shared" si="10"/>
        <v>0.333333333333333</v>
      </c>
      <c r="L664" s="67"/>
    </row>
    <row r="665" ht="28.8" customHeight="1" spans="1:12">
      <c r="A665" s="80"/>
      <c r="B665" s="67"/>
      <c r="C665" s="67"/>
      <c r="D665" s="67" t="s">
        <v>2228</v>
      </c>
      <c r="E665" s="67" t="s">
        <v>2228</v>
      </c>
      <c r="F665" s="70" t="s">
        <v>2229</v>
      </c>
      <c r="G665" s="71" t="s">
        <v>32</v>
      </c>
      <c r="H665" s="70" t="s">
        <v>2230</v>
      </c>
      <c r="I665" s="70" t="s">
        <v>2231</v>
      </c>
      <c r="J665" s="72" t="s">
        <v>35</v>
      </c>
      <c r="K665" s="73">
        <f t="shared" si="10"/>
        <v>0.333333333333333</v>
      </c>
      <c r="L665" s="67"/>
    </row>
    <row r="666" ht="18" spans="1:12">
      <c r="A666" s="80"/>
      <c r="B666" s="67"/>
      <c r="C666" s="67"/>
      <c r="D666" s="67"/>
      <c r="E666" s="67"/>
      <c r="F666" s="70" t="s">
        <v>2232</v>
      </c>
      <c r="G666" s="71" t="s">
        <v>38</v>
      </c>
      <c r="H666" s="70" t="s">
        <v>2233</v>
      </c>
      <c r="I666" s="70" t="s">
        <v>2234</v>
      </c>
      <c r="J666" s="72" t="s">
        <v>35</v>
      </c>
      <c r="K666" s="73">
        <f t="shared" si="10"/>
        <v>0.333333333333333</v>
      </c>
      <c r="L666" s="67"/>
    </row>
    <row r="667" ht="18" spans="1:12">
      <c r="A667" s="80"/>
      <c r="B667" s="67"/>
      <c r="C667" s="67"/>
      <c r="D667" s="67"/>
      <c r="E667" s="67"/>
      <c r="F667" s="70" t="s">
        <v>2235</v>
      </c>
      <c r="G667" s="71" t="s">
        <v>42</v>
      </c>
      <c r="H667" s="70" t="s">
        <v>2236</v>
      </c>
      <c r="I667" s="70" t="s">
        <v>2237</v>
      </c>
      <c r="J667" s="72" t="s">
        <v>35</v>
      </c>
      <c r="K667" s="73">
        <f t="shared" si="10"/>
        <v>0.333333333333333</v>
      </c>
      <c r="L667" s="67"/>
    </row>
    <row r="668" ht="28.8" customHeight="1" spans="1:12">
      <c r="A668" s="80"/>
      <c r="B668" s="67"/>
      <c r="C668" s="67"/>
      <c r="D668" s="67" t="s">
        <v>2238</v>
      </c>
      <c r="E668" s="67" t="s">
        <v>2238</v>
      </c>
      <c r="F668" s="70" t="s">
        <v>2239</v>
      </c>
      <c r="G668" s="71" t="s">
        <v>32</v>
      </c>
      <c r="H668" s="70" t="s">
        <v>2240</v>
      </c>
      <c r="I668" s="70" t="s">
        <v>2241</v>
      </c>
      <c r="J668" s="72" t="s">
        <v>35</v>
      </c>
      <c r="K668" s="73">
        <f t="shared" si="10"/>
        <v>0.333333333333333</v>
      </c>
      <c r="L668" s="67"/>
    </row>
    <row r="669" ht="18" spans="1:12">
      <c r="A669" s="80"/>
      <c r="B669" s="67"/>
      <c r="C669" s="67"/>
      <c r="D669" s="67"/>
      <c r="E669" s="67"/>
      <c r="F669" s="70" t="s">
        <v>2242</v>
      </c>
      <c r="G669" s="71" t="s">
        <v>38</v>
      </c>
      <c r="H669" s="70" t="s">
        <v>2243</v>
      </c>
      <c r="I669" s="70" t="s">
        <v>2244</v>
      </c>
      <c r="J669" s="72" t="s">
        <v>35</v>
      </c>
      <c r="K669" s="73">
        <f t="shared" si="10"/>
        <v>0.333333333333333</v>
      </c>
      <c r="L669" s="67"/>
    </row>
    <row r="670" ht="18" spans="1:12">
      <c r="A670" s="80"/>
      <c r="B670" s="67"/>
      <c r="C670" s="67"/>
      <c r="D670" s="67"/>
      <c r="E670" s="67"/>
      <c r="F670" s="70" t="s">
        <v>2245</v>
      </c>
      <c r="G670" s="71" t="s">
        <v>42</v>
      </c>
      <c r="H670" s="70" t="s">
        <v>2246</v>
      </c>
      <c r="I670" s="70" t="s">
        <v>2247</v>
      </c>
      <c r="J670" s="72" t="s">
        <v>35</v>
      </c>
      <c r="K670" s="73">
        <f t="shared" si="10"/>
        <v>0.333333333333333</v>
      </c>
      <c r="L670" s="67"/>
    </row>
    <row r="671" ht="28.8" customHeight="1" spans="1:12">
      <c r="A671" s="80"/>
      <c r="B671" s="67" t="s">
        <v>1272</v>
      </c>
      <c r="C671" s="67" t="s">
        <v>2248</v>
      </c>
      <c r="D671" s="67" t="s">
        <v>2249</v>
      </c>
      <c r="E671" s="67" t="s">
        <v>2249</v>
      </c>
      <c r="F671" s="70" t="s">
        <v>2250</v>
      </c>
      <c r="G671" s="71" t="s">
        <v>32</v>
      </c>
      <c r="H671" s="70" t="s">
        <v>2251</v>
      </c>
      <c r="I671" s="70" t="s">
        <v>2252</v>
      </c>
      <c r="J671" s="72" t="s">
        <v>35</v>
      </c>
      <c r="K671" s="73">
        <f t="shared" si="10"/>
        <v>0.333333333333333</v>
      </c>
      <c r="L671" s="67" t="s">
        <v>1278</v>
      </c>
    </row>
    <row r="672" ht="18" spans="1:12">
      <c r="A672" s="80"/>
      <c r="B672" s="67"/>
      <c r="C672" s="67"/>
      <c r="D672" s="67"/>
      <c r="E672" s="67"/>
      <c r="F672" s="70" t="s">
        <v>2253</v>
      </c>
      <c r="G672" s="71" t="s">
        <v>38</v>
      </c>
      <c r="H672" s="70" t="s">
        <v>2254</v>
      </c>
      <c r="I672" s="70" t="s">
        <v>2255</v>
      </c>
      <c r="J672" s="72" t="s">
        <v>35</v>
      </c>
      <c r="K672" s="73">
        <f t="shared" si="10"/>
        <v>0.333333333333333</v>
      </c>
      <c r="L672" s="67"/>
    </row>
    <row r="673" ht="18" spans="1:12">
      <c r="A673" s="80"/>
      <c r="B673" s="67"/>
      <c r="C673" s="67"/>
      <c r="D673" s="67"/>
      <c r="E673" s="67"/>
      <c r="F673" s="70" t="s">
        <v>2256</v>
      </c>
      <c r="G673" s="71" t="s">
        <v>42</v>
      </c>
      <c r="H673" s="70" t="s">
        <v>2257</v>
      </c>
      <c r="I673" s="70" t="s">
        <v>2258</v>
      </c>
      <c r="J673" s="72" t="s">
        <v>35</v>
      </c>
      <c r="K673" s="73">
        <f t="shared" si="10"/>
        <v>0.333333333333333</v>
      </c>
      <c r="L673" s="67"/>
    </row>
    <row r="674" ht="28.8" customHeight="1" spans="1:12">
      <c r="A674" s="80"/>
      <c r="B674" s="67"/>
      <c r="C674" s="67"/>
      <c r="D674" s="67" t="s">
        <v>2259</v>
      </c>
      <c r="E674" s="67" t="s">
        <v>2259</v>
      </c>
      <c r="F674" s="70" t="s">
        <v>2260</v>
      </c>
      <c r="G674" s="71" t="s">
        <v>32</v>
      </c>
      <c r="H674" s="70" t="s">
        <v>2261</v>
      </c>
      <c r="I674" s="70" t="s">
        <v>2262</v>
      </c>
      <c r="J674" s="72" t="s">
        <v>35</v>
      </c>
      <c r="K674" s="73">
        <f t="shared" si="10"/>
        <v>0.333333333333333</v>
      </c>
      <c r="L674" s="67"/>
    </row>
    <row r="675" ht="18" spans="1:12">
      <c r="A675" s="80"/>
      <c r="B675" s="67"/>
      <c r="C675" s="67"/>
      <c r="D675" s="67"/>
      <c r="E675" s="67"/>
      <c r="F675" s="70" t="s">
        <v>2263</v>
      </c>
      <c r="G675" s="71" t="s">
        <v>38</v>
      </c>
      <c r="H675" s="70" t="s">
        <v>2264</v>
      </c>
      <c r="I675" s="70" t="s">
        <v>2265</v>
      </c>
      <c r="J675" s="72" t="s">
        <v>35</v>
      </c>
      <c r="K675" s="73">
        <f t="shared" si="10"/>
        <v>0.333333333333333</v>
      </c>
      <c r="L675" s="67"/>
    </row>
    <row r="676" ht="18" spans="1:12">
      <c r="A676" s="80"/>
      <c r="B676" s="67"/>
      <c r="C676" s="67"/>
      <c r="D676" s="67"/>
      <c r="E676" s="67"/>
      <c r="F676" s="70" t="s">
        <v>2266</v>
      </c>
      <c r="G676" s="71" t="s">
        <v>42</v>
      </c>
      <c r="H676" s="70" t="s">
        <v>2267</v>
      </c>
      <c r="I676" s="70" t="s">
        <v>2268</v>
      </c>
      <c r="J676" s="72" t="s">
        <v>35</v>
      </c>
      <c r="K676" s="73">
        <f t="shared" si="10"/>
        <v>0.333333333333333</v>
      </c>
      <c r="L676" s="67"/>
    </row>
    <row r="677" ht="28.8" customHeight="1" spans="1:12">
      <c r="A677" s="80"/>
      <c r="B677" s="67"/>
      <c r="C677" s="67"/>
      <c r="D677" s="67" t="s">
        <v>2269</v>
      </c>
      <c r="E677" s="67" t="s">
        <v>2269</v>
      </c>
      <c r="F677" s="70" t="s">
        <v>2270</v>
      </c>
      <c r="G677" s="71" t="s">
        <v>32</v>
      </c>
      <c r="H677" s="70" t="s">
        <v>2271</v>
      </c>
      <c r="I677" s="70" t="s">
        <v>2272</v>
      </c>
      <c r="J677" s="72" t="s">
        <v>35</v>
      </c>
      <c r="K677" s="73">
        <f t="shared" si="10"/>
        <v>0.333333333333333</v>
      </c>
      <c r="L677" s="67"/>
    </row>
    <row r="678" ht="18" spans="1:12">
      <c r="A678" s="80"/>
      <c r="B678" s="67"/>
      <c r="C678" s="67"/>
      <c r="D678" s="67"/>
      <c r="E678" s="67"/>
      <c r="F678" s="70" t="s">
        <v>2273</v>
      </c>
      <c r="G678" s="71" t="s">
        <v>38</v>
      </c>
      <c r="H678" s="70" t="s">
        <v>2274</v>
      </c>
      <c r="I678" s="70" t="s">
        <v>2275</v>
      </c>
      <c r="J678" s="72" t="s">
        <v>35</v>
      </c>
      <c r="K678" s="73">
        <f t="shared" si="10"/>
        <v>0.333333333333333</v>
      </c>
      <c r="L678" s="67"/>
    </row>
    <row r="679" ht="18" spans="1:12">
      <c r="A679" s="80"/>
      <c r="B679" s="67"/>
      <c r="C679" s="67"/>
      <c r="D679" s="67"/>
      <c r="E679" s="67"/>
      <c r="F679" s="70" t="s">
        <v>2276</v>
      </c>
      <c r="G679" s="71" t="s">
        <v>42</v>
      </c>
      <c r="H679" s="70" t="s">
        <v>2277</v>
      </c>
      <c r="I679" s="70" t="s">
        <v>2278</v>
      </c>
      <c r="J679" s="72" t="s">
        <v>35</v>
      </c>
      <c r="K679" s="73">
        <f t="shared" si="10"/>
        <v>0.333333333333333</v>
      </c>
      <c r="L679" s="67"/>
    </row>
    <row r="680" ht="28.8" customHeight="1" spans="1:12">
      <c r="A680" s="80"/>
      <c r="B680" s="67"/>
      <c r="C680" s="67"/>
      <c r="D680" s="67" t="s">
        <v>2279</v>
      </c>
      <c r="E680" s="67" t="s">
        <v>2279</v>
      </c>
      <c r="F680" s="70" t="s">
        <v>2280</v>
      </c>
      <c r="G680" s="71" t="s">
        <v>32</v>
      </c>
      <c r="H680" s="70" t="s">
        <v>2281</v>
      </c>
      <c r="I680" s="70" t="s">
        <v>2282</v>
      </c>
      <c r="J680" s="72" t="s">
        <v>35</v>
      </c>
      <c r="K680" s="73">
        <f t="shared" si="10"/>
        <v>0.333333333333333</v>
      </c>
      <c r="L680" s="67"/>
    </row>
    <row r="681" ht="18" spans="1:12">
      <c r="A681" s="80"/>
      <c r="B681" s="67"/>
      <c r="C681" s="67"/>
      <c r="D681" s="67"/>
      <c r="E681" s="67"/>
      <c r="F681" s="70" t="s">
        <v>2283</v>
      </c>
      <c r="G681" s="71" t="s">
        <v>38</v>
      </c>
      <c r="H681" s="70" t="s">
        <v>2284</v>
      </c>
      <c r="I681" s="70" t="s">
        <v>2285</v>
      </c>
      <c r="J681" s="72" t="s">
        <v>35</v>
      </c>
      <c r="K681" s="73">
        <f t="shared" si="10"/>
        <v>0.333333333333333</v>
      </c>
      <c r="L681" s="67"/>
    </row>
    <row r="682" ht="18" spans="1:12">
      <c r="A682" s="80"/>
      <c r="B682" s="67"/>
      <c r="C682" s="67"/>
      <c r="D682" s="67"/>
      <c r="E682" s="67"/>
      <c r="F682" s="70" t="s">
        <v>2286</v>
      </c>
      <c r="G682" s="71" t="s">
        <v>42</v>
      </c>
      <c r="H682" s="70" t="s">
        <v>2287</v>
      </c>
      <c r="I682" s="70" t="s">
        <v>2288</v>
      </c>
      <c r="J682" s="72" t="s">
        <v>35</v>
      </c>
      <c r="K682" s="73">
        <f t="shared" si="10"/>
        <v>0.333333333333333</v>
      </c>
      <c r="L682" s="67"/>
    </row>
    <row r="683" ht="15.6" customHeight="1" spans="1:12">
      <c r="A683" s="81" t="s">
        <v>2289</v>
      </c>
      <c r="B683" s="82" t="s">
        <v>2290</v>
      </c>
      <c r="C683" s="82" t="s">
        <v>2291</v>
      </c>
      <c r="D683" s="82" t="s">
        <v>2292</v>
      </c>
      <c r="E683" s="82" t="s">
        <v>2293</v>
      </c>
      <c r="F683" s="85" t="s">
        <v>2294</v>
      </c>
      <c r="G683" s="71" t="s">
        <v>32</v>
      </c>
      <c r="H683" s="85" t="s">
        <v>2295</v>
      </c>
      <c r="I683" s="85" t="s">
        <v>2296</v>
      </c>
      <c r="J683" s="87" t="s">
        <v>2297</v>
      </c>
      <c r="K683" s="88">
        <f t="shared" si="10"/>
        <v>1</v>
      </c>
      <c r="L683" s="82" t="s">
        <v>2298</v>
      </c>
    </row>
    <row r="684" ht="18" spans="1:12">
      <c r="A684" s="83"/>
      <c r="B684" s="82"/>
      <c r="C684" s="82"/>
      <c r="D684" s="82"/>
      <c r="E684" s="82"/>
      <c r="F684" s="85" t="s">
        <v>2299</v>
      </c>
      <c r="G684" s="71" t="s">
        <v>38</v>
      </c>
      <c r="H684" s="85" t="s">
        <v>2300</v>
      </c>
      <c r="I684" s="85" t="s">
        <v>2301</v>
      </c>
      <c r="J684" s="87" t="s">
        <v>2297</v>
      </c>
      <c r="K684" s="88">
        <f t="shared" si="10"/>
        <v>1</v>
      </c>
      <c r="L684" s="82"/>
    </row>
    <row r="685" ht="18" spans="1:12">
      <c r="A685" s="83"/>
      <c r="B685" s="82"/>
      <c r="C685" s="82"/>
      <c r="D685" s="82"/>
      <c r="E685" s="82"/>
      <c r="F685" s="85" t="s">
        <v>2302</v>
      </c>
      <c r="G685" s="71" t="s">
        <v>42</v>
      </c>
      <c r="H685" s="85" t="s">
        <v>2303</v>
      </c>
      <c r="I685" s="85" t="s">
        <v>2304</v>
      </c>
      <c r="J685" s="87" t="s">
        <v>2297</v>
      </c>
      <c r="K685" s="88">
        <f t="shared" si="10"/>
        <v>1</v>
      </c>
      <c r="L685" s="82"/>
    </row>
    <row r="686" ht="18" spans="1:12">
      <c r="A686" s="83"/>
      <c r="B686" s="82"/>
      <c r="C686" s="82"/>
      <c r="D686" s="82" t="s">
        <v>2305</v>
      </c>
      <c r="E686" s="82" t="s">
        <v>2306</v>
      </c>
      <c r="F686" s="85" t="s">
        <v>2307</v>
      </c>
      <c r="G686" s="71" t="s">
        <v>32</v>
      </c>
      <c r="H686" s="85" t="s">
        <v>2295</v>
      </c>
      <c r="I686" s="85" t="s">
        <v>2308</v>
      </c>
      <c r="J686" s="87" t="s">
        <v>2297</v>
      </c>
      <c r="K686" s="88">
        <f t="shared" si="10"/>
        <v>1</v>
      </c>
      <c r="L686" s="82"/>
    </row>
    <row r="687" ht="18" spans="1:12">
      <c r="A687" s="83"/>
      <c r="B687" s="82"/>
      <c r="C687" s="82"/>
      <c r="D687" s="82"/>
      <c r="E687" s="82"/>
      <c r="F687" s="85" t="s">
        <v>2309</v>
      </c>
      <c r="G687" s="71" t="s">
        <v>38</v>
      </c>
      <c r="H687" s="85" t="s">
        <v>2310</v>
      </c>
      <c r="I687" s="85" t="s">
        <v>2311</v>
      </c>
      <c r="J687" s="87" t="s">
        <v>2297</v>
      </c>
      <c r="K687" s="88">
        <f t="shared" si="10"/>
        <v>1</v>
      </c>
      <c r="L687" s="82"/>
    </row>
    <row r="688" ht="18" spans="1:12">
      <c r="A688" s="83"/>
      <c r="B688" s="82"/>
      <c r="C688" s="82"/>
      <c r="D688" s="82"/>
      <c r="E688" s="82"/>
      <c r="F688" s="85" t="s">
        <v>2312</v>
      </c>
      <c r="G688" s="71" t="s">
        <v>42</v>
      </c>
      <c r="H688" s="85" t="s">
        <v>2313</v>
      </c>
      <c r="I688" s="85" t="s">
        <v>2304</v>
      </c>
      <c r="J688" s="87" t="s">
        <v>2297</v>
      </c>
      <c r="K688" s="88">
        <f t="shared" si="10"/>
        <v>1</v>
      </c>
      <c r="L688" s="82"/>
    </row>
    <row r="689" ht="18" spans="1:12">
      <c r="A689" s="83"/>
      <c r="B689" s="82"/>
      <c r="C689" s="82"/>
      <c r="D689" s="82" t="s">
        <v>2314</v>
      </c>
      <c r="E689" s="82" t="s">
        <v>2315</v>
      </c>
      <c r="F689" s="85" t="s">
        <v>2316</v>
      </c>
      <c r="G689" s="71" t="s">
        <v>32</v>
      </c>
      <c r="H689" s="85" t="s">
        <v>2295</v>
      </c>
      <c r="I689" s="85" t="s">
        <v>2317</v>
      </c>
      <c r="J689" s="87" t="s">
        <v>2297</v>
      </c>
      <c r="K689" s="88">
        <f t="shared" si="10"/>
        <v>1</v>
      </c>
      <c r="L689" s="82"/>
    </row>
    <row r="690" ht="18" spans="1:12">
      <c r="A690" s="83"/>
      <c r="B690" s="82"/>
      <c r="C690" s="82"/>
      <c r="D690" s="82"/>
      <c r="E690" s="82"/>
      <c r="F690" s="85" t="s">
        <v>2318</v>
      </c>
      <c r="G690" s="71" t="s">
        <v>38</v>
      </c>
      <c r="H690" s="85" t="s">
        <v>2319</v>
      </c>
      <c r="I690" s="85" t="s">
        <v>2311</v>
      </c>
      <c r="J690" s="87" t="s">
        <v>2297</v>
      </c>
      <c r="K690" s="88">
        <f t="shared" si="10"/>
        <v>1</v>
      </c>
      <c r="L690" s="82"/>
    </row>
    <row r="691" ht="18" spans="1:12">
      <c r="A691" s="83"/>
      <c r="B691" s="82"/>
      <c r="C691" s="82"/>
      <c r="D691" s="82"/>
      <c r="E691" s="82"/>
      <c r="F691" s="85" t="s">
        <v>2320</v>
      </c>
      <c r="G691" s="71" t="s">
        <v>42</v>
      </c>
      <c r="H691" s="85" t="s">
        <v>2321</v>
      </c>
      <c r="I691" s="85" t="s">
        <v>2304</v>
      </c>
      <c r="J691" s="87" t="s">
        <v>2297</v>
      </c>
      <c r="K691" s="88">
        <f t="shared" si="10"/>
        <v>1</v>
      </c>
      <c r="L691" s="82"/>
    </row>
    <row r="692" ht="18" spans="1:12">
      <c r="A692" s="83"/>
      <c r="B692" s="82"/>
      <c r="C692" s="82"/>
      <c r="D692" s="82" t="s">
        <v>2322</v>
      </c>
      <c r="E692" s="82" t="s">
        <v>2323</v>
      </c>
      <c r="F692" s="85" t="s">
        <v>2324</v>
      </c>
      <c r="G692" s="71" t="s">
        <v>32</v>
      </c>
      <c r="H692" s="85" t="s">
        <v>2295</v>
      </c>
      <c r="I692" s="85" t="s">
        <v>2325</v>
      </c>
      <c r="J692" s="87" t="s">
        <v>2297</v>
      </c>
      <c r="K692" s="88">
        <f t="shared" si="10"/>
        <v>1</v>
      </c>
      <c r="L692" s="82"/>
    </row>
    <row r="693" ht="18" spans="1:12">
      <c r="A693" s="83"/>
      <c r="B693" s="82"/>
      <c r="C693" s="82"/>
      <c r="D693" s="82"/>
      <c r="E693" s="82"/>
      <c r="F693" s="85" t="s">
        <v>2326</v>
      </c>
      <c r="G693" s="71" t="s">
        <v>38</v>
      </c>
      <c r="H693" s="85" t="s">
        <v>2327</v>
      </c>
      <c r="I693" s="85" t="s">
        <v>2311</v>
      </c>
      <c r="J693" s="87" t="s">
        <v>2297</v>
      </c>
      <c r="K693" s="88">
        <f t="shared" si="10"/>
        <v>1</v>
      </c>
      <c r="L693" s="82"/>
    </row>
    <row r="694" ht="18" spans="1:12">
      <c r="A694" s="83"/>
      <c r="B694" s="82"/>
      <c r="C694" s="82"/>
      <c r="D694" s="82"/>
      <c r="E694" s="82"/>
      <c r="F694" s="85" t="s">
        <v>2328</v>
      </c>
      <c r="G694" s="71" t="s">
        <v>42</v>
      </c>
      <c r="H694" s="85" t="s">
        <v>2329</v>
      </c>
      <c r="I694" s="85" t="s">
        <v>2330</v>
      </c>
      <c r="J694" s="87" t="s">
        <v>2297</v>
      </c>
      <c r="K694" s="88">
        <f t="shared" si="10"/>
        <v>1</v>
      </c>
      <c r="L694" s="82"/>
    </row>
    <row r="695" ht="18" spans="1:12">
      <c r="A695" s="83"/>
      <c r="B695" s="82"/>
      <c r="C695" s="82"/>
      <c r="D695" s="82" t="s">
        <v>2331</v>
      </c>
      <c r="E695" s="82" t="s">
        <v>2332</v>
      </c>
      <c r="F695" s="85" t="s">
        <v>2333</v>
      </c>
      <c r="G695" s="71" t="s">
        <v>32</v>
      </c>
      <c r="H695" s="85" t="s">
        <v>2295</v>
      </c>
      <c r="I695" s="85" t="s">
        <v>2334</v>
      </c>
      <c r="J695" s="87" t="s">
        <v>2297</v>
      </c>
      <c r="K695" s="88">
        <f t="shared" si="10"/>
        <v>1</v>
      </c>
      <c r="L695" s="82"/>
    </row>
    <row r="696" ht="18" spans="1:12">
      <c r="A696" s="83"/>
      <c r="B696" s="82"/>
      <c r="C696" s="82"/>
      <c r="D696" s="82"/>
      <c r="E696" s="82"/>
      <c r="F696" s="85" t="s">
        <v>2335</v>
      </c>
      <c r="G696" s="71" t="s">
        <v>38</v>
      </c>
      <c r="H696" s="85" t="s">
        <v>2336</v>
      </c>
      <c r="I696" s="85" t="s">
        <v>2311</v>
      </c>
      <c r="J696" s="87" t="s">
        <v>2297</v>
      </c>
      <c r="K696" s="88">
        <f t="shared" si="10"/>
        <v>1</v>
      </c>
      <c r="L696" s="82"/>
    </row>
    <row r="697" ht="18" spans="1:12">
      <c r="A697" s="83"/>
      <c r="B697" s="82"/>
      <c r="C697" s="82"/>
      <c r="D697" s="82"/>
      <c r="E697" s="82"/>
      <c r="F697" s="85" t="s">
        <v>2337</v>
      </c>
      <c r="G697" s="71" t="s">
        <v>42</v>
      </c>
      <c r="H697" s="85" t="s">
        <v>2329</v>
      </c>
      <c r="I697" s="85" t="s">
        <v>2330</v>
      </c>
      <c r="J697" s="87" t="s">
        <v>2297</v>
      </c>
      <c r="K697" s="88">
        <f t="shared" si="10"/>
        <v>1</v>
      </c>
      <c r="L697" s="82"/>
    </row>
    <row r="698" ht="15.6" customHeight="1" spans="1:12">
      <c r="A698" s="83"/>
      <c r="B698" s="84" t="s">
        <v>2338</v>
      </c>
      <c r="C698" s="84" t="s">
        <v>2339</v>
      </c>
      <c r="D698" s="84" t="s">
        <v>2340</v>
      </c>
      <c r="E698" s="84" t="s">
        <v>2340</v>
      </c>
      <c r="F698" s="86" t="s">
        <v>2341</v>
      </c>
      <c r="G698" s="71" t="s">
        <v>32</v>
      </c>
      <c r="H698" s="86" t="s">
        <v>2342</v>
      </c>
      <c r="I698" s="86" t="s">
        <v>2343</v>
      </c>
      <c r="J698" s="87" t="s">
        <v>2297</v>
      </c>
      <c r="K698" s="88">
        <f t="shared" si="10"/>
        <v>1</v>
      </c>
      <c r="L698" s="84" t="s">
        <v>2298</v>
      </c>
    </row>
    <row r="699" ht="18" spans="1:12">
      <c r="A699" s="83"/>
      <c r="B699" s="84"/>
      <c r="C699" s="84"/>
      <c r="D699" s="84"/>
      <c r="E699" s="84"/>
      <c r="F699" s="86" t="s">
        <v>2344</v>
      </c>
      <c r="G699" s="71" t="s">
        <v>38</v>
      </c>
      <c r="H699" s="86" t="s">
        <v>2345</v>
      </c>
      <c r="I699" s="86" t="s">
        <v>2346</v>
      </c>
      <c r="J699" s="87" t="s">
        <v>2297</v>
      </c>
      <c r="K699" s="88">
        <f t="shared" si="10"/>
        <v>1</v>
      </c>
      <c r="L699" s="84"/>
    </row>
    <row r="700" ht="18" spans="1:12">
      <c r="A700" s="83"/>
      <c r="B700" s="84"/>
      <c r="C700" s="84"/>
      <c r="D700" s="84"/>
      <c r="E700" s="84"/>
      <c r="F700" s="86" t="s">
        <v>2347</v>
      </c>
      <c r="G700" s="71" t="s">
        <v>42</v>
      </c>
      <c r="H700" s="86" t="s">
        <v>2348</v>
      </c>
      <c r="I700" s="86" t="s">
        <v>2349</v>
      </c>
      <c r="J700" s="87" t="s">
        <v>2297</v>
      </c>
      <c r="K700" s="88">
        <f t="shared" si="10"/>
        <v>1</v>
      </c>
      <c r="L700" s="84"/>
    </row>
    <row r="701" ht="15.6" customHeight="1" spans="1:12">
      <c r="A701" s="83"/>
      <c r="B701" s="84"/>
      <c r="C701" s="84"/>
      <c r="D701" s="84" t="s">
        <v>2350</v>
      </c>
      <c r="E701" s="84" t="s">
        <v>2350</v>
      </c>
      <c r="F701" s="86" t="s">
        <v>2351</v>
      </c>
      <c r="G701" s="71" t="s">
        <v>32</v>
      </c>
      <c r="H701" s="86" t="s">
        <v>2352</v>
      </c>
      <c r="I701" s="86" t="s">
        <v>2353</v>
      </c>
      <c r="J701" s="87" t="s">
        <v>2297</v>
      </c>
      <c r="K701" s="88">
        <f t="shared" si="10"/>
        <v>1</v>
      </c>
      <c r="L701" s="84"/>
    </row>
    <row r="702" ht="18" spans="1:12">
      <c r="A702" s="83"/>
      <c r="B702" s="84"/>
      <c r="C702" s="84"/>
      <c r="D702" s="84"/>
      <c r="E702" s="84"/>
      <c r="F702" s="86" t="s">
        <v>2354</v>
      </c>
      <c r="G702" s="71" t="s">
        <v>38</v>
      </c>
      <c r="H702" s="86" t="s">
        <v>2355</v>
      </c>
      <c r="I702" s="86" t="s">
        <v>2356</v>
      </c>
      <c r="J702" s="87" t="s">
        <v>2297</v>
      </c>
      <c r="K702" s="88">
        <f t="shared" si="10"/>
        <v>1</v>
      </c>
      <c r="L702" s="84"/>
    </row>
    <row r="703" ht="18" spans="1:12">
      <c r="A703" s="83"/>
      <c r="B703" s="84"/>
      <c r="C703" s="84"/>
      <c r="D703" s="84"/>
      <c r="E703" s="84"/>
      <c r="F703" s="86" t="s">
        <v>2357</v>
      </c>
      <c r="G703" s="71" t="s">
        <v>42</v>
      </c>
      <c r="H703" s="86" t="s">
        <v>2358</v>
      </c>
      <c r="I703" s="86" t="s">
        <v>2359</v>
      </c>
      <c r="J703" s="87" t="s">
        <v>2297</v>
      </c>
      <c r="K703" s="88">
        <f t="shared" si="10"/>
        <v>1</v>
      </c>
      <c r="L703" s="84"/>
    </row>
    <row r="704" ht="15.6" customHeight="1" spans="1:12">
      <c r="A704" s="83"/>
      <c r="B704" s="84"/>
      <c r="C704" s="84"/>
      <c r="D704" s="84" t="s">
        <v>2360</v>
      </c>
      <c r="E704" s="84" t="s">
        <v>2360</v>
      </c>
      <c r="F704" s="86" t="s">
        <v>2361</v>
      </c>
      <c r="G704" s="71" t="s">
        <v>32</v>
      </c>
      <c r="H704" s="86" t="s">
        <v>2362</v>
      </c>
      <c r="I704" s="86" t="s">
        <v>2363</v>
      </c>
      <c r="J704" s="87" t="s">
        <v>2297</v>
      </c>
      <c r="K704" s="88">
        <f t="shared" si="10"/>
        <v>1</v>
      </c>
      <c r="L704" s="84"/>
    </row>
    <row r="705" ht="18" spans="1:12">
      <c r="A705" s="83"/>
      <c r="B705" s="84"/>
      <c r="C705" s="84"/>
      <c r="D705" s="84"/>
      <c r="E705" s="84"/>
      <c r="F705" s="86" t="s">
        <v>2364</v>
      </c>
      <c r="G705" s="71" t="s">
        <v>38</v>
      </c>
      <c r="H705" s="86" t="s">
        <v>2365</v>
      </c>
      <c r="I705" s="86" t="s">
        <v>2366</v>
      </c>
      <c r="J705" s="87" t="s">
        <v>2297</v>
      </c>
      <c r="K705" s="88">
        <f t="shared" si="10"/>
        <v>1</v>
      </c>
      <c r="L705" s="84"/>
    </row>
    <row r="706" ht="18" spans="1:12">
      <c r="A706" s="83"/>
      <c r="B706" s="84"/>
      <c r="C706" s="84"/>
      <c r="D706" s="84"/>
      <c r="E706" s="84"/>
      <c r="F706" s="86" t="s">
        <v>2367</v>
      </c>
      <c r="G706" s="71" t="s">
        <v>42</v>
      </c>
      <c r="H706" s="86" t="s">
        <v>2368</v>
      </c>
      <c r="I706" s="86" t="s">
        <v>2369</v>
      </c>
      <c r="J706" s="87" t="s">
        <v>2297</v>
      </c>
      <c r="K706" s="88">
        <f t="shared" si="10"/>
        <v>1</v>
      </c>
      <c r="L706" s="84"/>
    </row>
    <row r="707" ht="15.6" customHeight="1" spans="1:12">
      <c r="A707" s="83"/>
      <c r="B707" s="84"/>
      <c r="C707" s="84"/>
      <c r="D707" s="84" t="s">
        <v>2370</v>
      </c>
      <c r="E707" s="84" t="s">
        <v>2370</v>
      </c>
      <c r="F707" s="86" t="s">
        <v>2371</v>
      </c>
      <c r="G707" s="71" t="s">
        <v>32</v>
      </c>
      <c r="H707" s="86" t="s">
        <v>2372</v>
      </c>
      <c r="I707" s="86" t="s">
        <v>2373</v>
      </c>
      <c r="J707" s="87" t="s">
        <v>2297</v>
      </c>
      <c r="K707" s="88">
        <f t="shared" si="10"/>
        <v>1</v>
      </c>
      <c r="L707" s="84"/>
    </row>
    <row r="708" ht="18" spans="1:12">
      <c r="A708" s="83"/>
      <c r="B708" s="84"/>
      <c r="C708" s="84"/>
      <c r="D708" s="84"/>
      <c r="E708" s="84"/>
      <c r="F708" s="86" t="s">
        <v>2374</v>
      </c>
      <c r="G708" s="71" t="s">
        <v>2375</v>
      </c>
      <c r="H708" s="86" t="s">
        <v>2376</v>
      </c>
      <c r="I708" s="86" t="s">
        <v>2377</v>
      </c>
      <c r="J708" s="87" t="s">
        <v>2297</v>
      </c>
      <c r="K708" s="88">
        <f t="shared" si="10"/>
        <v>1</v>
      </c>
      <c r="L708" s="84"/>
    </row>
    <row r="709" ht="18" spans="1:12">
      <c r="A709" s="83"/>
      <c r="B709" s="84"/>
      <c r="C709" s="84"/>
      <c r="D709" s="84"/>
      <c r="E709" s="84"/>
      <c r="F709" s="86" t="s">
        <v>2378</v>
      </c>
      <c r="G709" s="71" t="s">
        <v>42</v>
      </c>
      <c r="H709" s="86" t="s">
        <v>2379</v>
      </c>
      <c r="I709" s="86" t="s">
        <v>2380</v>
      </c>
      <c r="J709" s="87" t="s">
        <v>2297</v>
      </c>
      <c r="K709" s="88">
        <f t="shared" si="10"/>
        <v>1</v>
      </c>
      <c r="L709" s="84"/>
    </row>
    <row r="710" ht="15.6" customHeight="1" spans="1:12">
      <c r="A710" s="83"/>
      <c r="B710" s="82" t="s">
        <v>2381</v>
      </c>
      <c r="C710" s="82" t="s">
        <v>2382</v>
      </c>
      <c r="D710" s="82" t="s">
        <v>2383</v>
      </c>
      <c r="E710" s="82" t="s">
        <v>2383</v>
      </c>
      <c r="F710" s="85" t="s">
        <v>2384</v>
      </c>
      <c r="G710" s="71" t="s">
        <v>32</v>
      </c>
      <c r="H710" s="86" t="s">
        <v>2385</v>
      </c>
      <c r="I710" s="85" t="s">
        <v>2386</v>
      </c>
      <c r="J710" s="87" t="s">
        <v>2297</v>
      </c>
      <c r="K710" s="88">
        <f t="shared" si="10"/>
        <v>1</v>
      </c>
      <c r="L710" s="82" t="s">
        <v>2298</v>
      </c>
    </row>
    <row r="711" ht="18" spans="1:12">
      <c r="A711" s="83"/>
      <c r="B711" s="82"/>
      <c r="C711" s="82"/>
      <c r="D711" s="82"/>
      <c r="E711" s="82"/>
      <c r="F711" s="85" t="s">
        <v>2387</v>
      </c>
      <c r="G711" s="71" t="s">
        <v>2375</v>
      </c>
      <c r="H711" s="86" t="s">
        <v>2388</v>
      </c>
      <c r="I711" s="85" t="s">
        <v>2389</v>
      </c>
      <c r="J711" s="87" t="s">
        <v>2297</v>
      </c>
      <c r="K711" s="88">
        <f t="shared" si="10"/>
        <v>1</v>
      </c>
      <c r="L711" s="82"/>
    </row>
    <row r="712" ht="18" spans="1:12">
      <c r="A712" s="83"/>
      <c r="B712" s="82"/>
      <c r="C712" s="82"/>
      <c r="D712" s="82"/>
      <c r="E712" s="82"/>
      <c r="F712" s="85" t="s">
        <v>2390</v>
      </c>
      <c r="G712" s="71" t="s">
        <v>38</v>
      </c>
      <c r="H712" s="86" t="s">
        <v>2391</v>
      </c>
      <c r="I712" s="85" t="s">
        <v>2392</v>
      </c>
      <c r="J712" s="87" t="s">
        <v>2297</v>
      </c>
      <c r="K712" s="88">
        <f t="shared" si="10"/>
        <v>1</v>
      </c>
      <c r="L712" s="82"/>
    </row>
    <row r="713" ht="15.6" customHeight="1" spans="1:12">
      <c r="A713" s="83"/>
      <c r="B713" s="82"/>
      <c r="C713" s="82"/>
      <c r="D713" s="82" t="s">
        <v>2393</v>
      </c>
      <c r="E713" s="82" t="s">
        <v>2393</v>
      </c>
      <c r="F713" s="85" t="s">
        <v>2394</v>
      </c>
      <c r="G713" s="71" t="s">
        <v>32</v>
      </c>
      <c r="H713" s="86" t="s">
        <v>2395</v>
      </c>
      <c r="I713" s="85" t="s">
        <v>2396</v>
      </c>
      <c r="J713" s="87" t="s">
        <v>2297</v>
      </c>
      <c r="K713" s="88">
        <f t="shared" si="10"/>
        <v>1</v>
      </c>
      <c r="L713" s="82"/>
    </row>
    <row r="714" ht="18" spans="1:12">
      <c r="A714" s="83"/>
      <c r="B714" s="82"/>
      <c r="C714" s="82"/>
      <c r="D714" s="82"/>
      <c r="E714" s="82"/>
      <c r="F714" s="85" t="s">
        <v>2397</v>
      </c>
      <c r="G714" s="71" t="s">
        <v>2375</v>
      </c>
      <c r="H714" s="86" t="s">
        <v>2398</v>
      </c>
      <c r="I714" s="85" t="s">
        <v>2399</v>
      </c>
      <c r="J714" s="87" t="s">
        <v>2297</v>
      </c>
      <c r="K714" s="88">
        <f t="shared" si="10"/>
        <v>1</v>
      </c>
      <c r="L714" s="82"/>
    </row>
    <row r="715" ht="18" spans="1:12">
      <c r="A715" s="83"/>
      <c r="B715" s="82"/>
      <c r="C715" s="82"/>
      <c r="D715" s="82"/>
      <c r="E715" s="82"/>
      <c r="F715" s="85" t="s">
        <v>2400</v>
      </c>
      <c r="G715" s="71" t="s">
        <v>38</v>
      </c>
      <c r="H715" s="86" t="s">
        <v>2401</v>
      </c>
      <c r="I715" s="85" t="s">
        <v>2402</v>
      </c>
      <c r="J715" s="87" t="s">
        <v>2297</v>
      </c>
      <c r="K715" s="88">
        <f t="shared" si="10"/>
        <v>1</v>
      </c>
      <c r="L715" s="82"/>
    </row>
    <row r="716" ht="15.6" customHeight="1" spans="1:12">
      <c r="A716" s="83"/>
      <c r="B716" s="82"/>
      <c r="C716" s="82"/>
      <c r="D716" s="82" t="s">
        <v>2403</v>
      </c>
      <c r="E716" s="82" t="s">
        <v>2403</v>
      </c>
      <c r="F716" s="85" t="s">
        <v>2404</v>
      </c>
      <c r="G716" s="71" t="s">
        <v>32</v>
      </c>
      <c r="H716" s="86" t="s">
        <v>2405</v>
      </c>
      <c r="I716" s="85" t="s">
        <v>2406</v>
      </c>
      <c r="J716" s="87" t="s">
        <v>2297</v>
      </c>
      <c r="K716" s="88">
        <f t="shared" si="10"/>
        <v>1</v>
      </c>
      <c r="L716" s="82"/>
    </row>
    <row r="717" ht="18" spans="1:12">
      <c r="A717" s="83"/>
      <c r="B717" s="82"/>
      <c r="C717" s="82"/>
      <c r="D717" s="82"/>
      <c r="E717" s="82"/>
      <c r="F717" s="85" t="s">
        <v>2407</v>
      </c>
      <c r="G717" s="71" t="s">
        <v>2375</v>
      </c>
      <c r="H717" s="86" t="s">
        <v>2408</v>
      </c>
      <c r="I717" s="85" t="s">
        <v>2409</v>
      </c>
      <c r="J717" s="87" t="s">
        <v>2297</v>
      </c>
      <c r="K717" s="88">
        <f t="shared" si="10"/>
        <v>1</v>
      </c>
      <c r="L717" s="82"/>
    </row>
    <row r="718" ht="18" spans="1:12">
      <c r="A718" s="83"/>
      <c r="B718" s="82"/>
      <c r="C718" s="82"/>
      <c r="D718" s="82"/>
      <c r="E718" s="82"/>
      <c r="F718" s="85" t="s">
        <v>2410</v>
      </c>
      <c r="G718" s="71" t="s">
        <v>38</v>
      </c>
      <c r="H718" s="86" t="s">
        <v>2411</v>
      </c>
      <c r="I718" s="85" t="s">
        <v>2412</v>
      </c>
      <c r="J718" s="87" t="s">
        <v>2297</v>
      </c>
      <c r="K718" s="88">
        <f t="shared" si="10"/>
        <v>1</v>
      </c>
      <c r="L718" s="82"/>
    </row>
    <row r="719" ht="15.6" customHeight="1" spans="1:12">
      <c r="A719" s="83"/>
      <c r="B719" s="84" t="s">
        <v>2413</v>
      </c>
      <c r="C719" s="84" t="s">
        <v>2414</v>
      </c>
      <c r="D719" s="84" t="s">
        <v>2415</v>
      </c>
      <c r="E719" s="84" t="s">
        <v>2415</v>
      </c>
      <c r="F719" s="86" t="s">
        <v>2416</v>
      </c>
      <c r="G719" s="71" t="s">
        <v>32</v>
      </c>
      <c r="H719" s="86" t="s">
        <v>2417</v>
      </c>
      <c r="I719" s="86" t="s">
        <v>2418</v>
      </c>
      <c r="J719" s="87" t="s">
        <v>2297</v>
      </c>
      <c r="K719" s="88">
        <f t="shared" si="10"/>
        <v>1</v>
      </c>
      <c r="L719" s="84" t="s">
        <v>2419</v>
      </c>
    </row>
    <row r="720" ht="18" spans="1:12">
      <c r="A720" s="83"/>
      <c r="B720" s="84"/>
      <c r="C720" s="84"/>
      <c r="D720" s="84"/>
      <c r="E720" s="84"/>
      <c r="F720" s="86" t="s">
        <v>2420</v>
      </c>
      <c r="G720" s="71" t="s">
        <v>38</v>
      </c>
      <c r="H720" s="86" t="s">
        <v>2421</v>
      </c>
      <c r="I720" s="86" t="s">
        <v>2422</v>
      </c>
      <c r="J720" s="87" t="s">
        <v>2297</v>
      </c>
      <c r="K720" s="88">
        <f t="shared" si="10"/>
        <v>1</v>
      </c>
      <c r="L720" s="84"/>
    </row>
    <row r="721" ht="36" spans="1:12">
      <c r="A721" s="83"/>
      <c r="B721" s="84"/>
      <c r="C721" s="84"/>
      <c r="D721" s="84"/>
      <c r="E721" s="84"/>
      <c r="F721" s="86" t="s">
        <v>2423</v>
      </c>
      <c r="G721" s="71" t="s">
        <v>42</v>
      </c>
      <c r="H721" s="86" t="s">
        <v>2424</v>
      </c>
      <c r="I721" s="86" t="s">
        <v>2425</v>
      </c>
      <c r="J721" s="87" t="s">
        <v>2297</v>
      </c>
      <c r="K721" s="88">
        <f t="shared" si="10"/>
        <v>1</v>
      </c>
      <c r="L721" s="84"/>
    </row>
    <row r="722" ht="18" spans="1:12">
      <c r="A722" s="83"/>
      <c r="B722" s="84"/>
      <c r="C722" s="84"/>
      <c r="D722" s="84" t="s">
        <v>2426</v>
      </c>
      <c r="E722" s="84" t="s">
        <v>2426</v>
      </c>
      <c r="F722" s="86" t="s">
        <v>2427</v>
      </c>
      <c r="G722" s="71" t="s">
        <v>32</v>
      </c>
      <c r="H722" s="86" t="s">
        <v>2428</v>
      </c>
      <c r="I722" s="86" t="s">
        <v>2429</v>
      </c>
      <c r="J722" s="87" t="s">
        <v>2297</v>
      </c>
      <c r="K722" s="88">
        <f t="shared" si="10"/>
        <v>1</v>
      </c>
      <c r="L722" s="84"/>
    </row>
    <row r="723" ht="18" spans="1:12">
      <c r="A723" s="83"/>
      <c r="B723" s="84"/>
      <c r="C723" s="84"/>
      <c r="D723" s="84"/>
      <c r="E723" s="84"/>
      <c r="F723" s="86" t="s">
        <v>2430</v>
      </c>
      <c r="G723" s="71" t="s">
        <v>38</v>
      </c>
      <c r="H723" s="86" t="s">
        <v>2431</v>
      </c>
      <c r="I723" s="86" t="s">
        <v>2432</v>
      </c>
      <c r="J723" s="87" t="s">
        <v>2297</v>
      </c>
      <c r="K723" s="88">
        <f t="shared" si="10"/>
        <v>1</v>
      </c>
      <c r="L723" s="84"/>
    </row>
    <row r="724" ht="36" spans="1:12">
      <c r="A724" s="83"/>
      <c r="B724" s="84"/>
      <c r="C724" s="84"/>
      <c r="D724" s="84"/>
      <c r="E724" s="84"/>
      <c r="F724" s="86" t="s">
        <v>2433</v>
      </c>
      <c r="G724" s="71" t="s">
        <v>42</v>
      </c>
      <c r="H724" s="86" t="s">
        <v>2434</v>
      </c>
      <c r="I724" s="86" t="s">
        <v>2435</v>
      </c>
      <c r="J724" s="87" t="s">
        <v>2297</v>
      </c>
      <c r="K724" s="88">
        <f t="shared" si="10"/>
        <v>1</v>
      </c>
      <c r="L724" s="84"/>
    </row>
    <row r="725" ht="18" spans="1:12">
      <c r="A725" s="83"/>
      <c r="B725" s="84"/>
      <c r="C725" s="84"/>
      <c r="D725" s="84" t="s">
        <v>2436</v>
      </c>
      <c r="E725" s="84" t="s">
        <v>2436</v>
      </c>
      <c r="F725" s="86" t="s">
        <v>2437</v>
      </c>
      <c r="G725" s="71" t="s">
        <v>32</v>
      </c>
      <c r="H725" s="86" t="s">
        <v>2438</v>
      </c>
      <c r="I725" s="86" t="s">
        <v>2439</v>
      </c>
      <c r="J725" s="87" t="s">
        <v>2297</v>
      </c>
      <c r="K725" s="88">
        <f t="shared" si="10"/>
        <v>1</v>
      </c>
      <c r="L725" s="84"/>
    </row>
    <row r="726" ht="18" spans="1:12">
      <c r="A726" s="83"/>
      <c r="B726" s="84"/>
      <c r="C726" s="84"/>
      <c r="D726" s="84"/>
      <c r="E726" s="84"/>
      <c r="F726" s="86" t="s">
        <v>2440</v>
      </c>
      <c r="G726" s="71" t="s">
        <v>38</v>
      </c>
      <c r="H726" s="86" t="s">
        <v>2441</v>
      </c>
      <c r="I726" s="86" t="s">
        <v>2442</v>
      </c>
      <c r="J726" s="87" t="s">
        <v>2297</v>
      </c>
      <c r="K726" s="88">
        <f t="shared" si="10"/>
        <v>1</v>
      </c>
      <c r="L726" s="84"/>
    </row>
    <row r="727" ht="36" spans="1:12">
      <c r="A727" s="83"/>
      <c r="B727" s="84"/>
      <c r="C727" s="84"/>
      <c r="D727" s="84"/>
      <c r="E727" s="84"/>
      <c r="F727" s="86" t="s">
        <v>2443</v>
      </c>
      <c r="G727" s="71" t="s">
        <v>42</v>
      </c>
      <c r="H727" s="86" t="s">
        <v>2444</v>
      </c>
      <c r="I727" s="86" t="s">
        <v>2445</v>
      </c>
      <c r="J727" s="87" t="s">
        <v>2297</v>
      </c>
      <c r="K727" s="88">
        <f t="shared" si="10"/>
        <v>1</v>
      </c>
      <c r="L727" s="84"/>
    </row>
    <row r="728" ht="18" spans="1:12">
      <c r="A728" s="83"/>
      <c r="B728" s="84"/>
      <c r="C728" s="84"/>
      <c r="D728" s="84" t="s">
        <v>2446</v>
      </c>
      <c r="E728" s="84" t="s">
        <v>2446</v>
      </c>
      <c r="F728" s="86" t="s">
        <v>2447</v>
      </c>
      <c r="G728" s="71" t="s">
        <v>32</v>
      </c>
      <c r="H728" s="86" t="s">
        <v>2448</v>
      </c>
      <c r="I728" s="86" t="s">
        <v>2449</v>
      </c>
      <c r="J728" s="87" t="s">
        <v>2297</v>
      </c>
      <c r="K728" s="88">
        <f t="shared" si="10"/>
        <v>1</v>
      </c>
      <c r="L728" s="84"/>
    </row>
    <row r="729" ht="18" spans="1:12">
      <c r="A729" s="83"/>
      <c r="B729" s="84"/>
      <c r="C729" s="84"/>
      <c r="D729" s="84"/>
      <c r="E729" s="84"/>
      <c r="F729" s="86" t="s">
        <v>2450</v>
      </c>
      <c r="G729" s="71" t="s">
        <v>2375</v>
      </c>
      <c r="H729" s="86" t="s">
        <v>2451</v>
      </c>
      <c r="I729" s="86" t="s">
        <v>2452</v>
      </c>
      <c r="J729" s="87" t="s">
        <v>2297</v>
      </c>
      <c r="K729" s="88">
        <f t="shared" si="10"/>
        <v>1</v>
      </c>
      <c r="L729" s="84"/>
    </row>
    <row r="730" ht="18" spans="1:12">
      <c r="A730" s="83"/>
      <c r="B730" s="84"/>
      <c r="C730" s="84"/>
      <c r="D730" s="84"/>
      <c r="E730" s="84"/>
      <c r="F730" s="86" t="s">
        <v>2453</v>
      </c>
      <c r="G730" s="71" t="s">
        <v>42</v>
      </c>
      <c r="H730" s="86" t="s">
        <v>2454</v>
      </c>
      <c r="I730" s="86" t="s">
        <v>2455</v>
      </c>
      <c r="J730" s="87" t="s">
        <v>2297</v>
      </c>
      <c r="K730" s="88">
        <f t="shared" si="10"/>
        <v>1</v>
      </c>
      <c r="L730" s="84"/>
    </row>
    <row r="731" ht="18" spans="1:12">
      <c r="A731" s="83"/>
      <c r="B731" s="84"/>
      <c r="C731" s="84"/>
      <c r="D731" s="84" t="s">
        <v>2456</v>
      </c>
      <c r="E731" s="84" t="s">
        <v>2456</v>
      </c>
      <c r="F731" s="86" t="s">
        <v>2457</v>
      </c>
      <c r="G731" s="71" t="s">
        <v>32</v>
      </c>
      <c r="H731" s="86" t="s">
        <v>2458</v>
      </c>
      <c r="I731" s="86" t="s">
        <v>2459</v>
      </c>
      <c r="J731" s="87" t="s">
        <v>2297</v>
      </c>
      <c r="K731" s="88">
        <f t="shared" si="10"/>
        <v>1</v>
      </c>
      <c r="L731" s="84"/>
    </row>
    <row r="732" ht="18" spans="1:12">
      <c r="A732" s="83"/>
      <c r="B732" s="84"/>
      <c r="C732" s="84"/>
      <c r="D732" s="84"/>
      <c r="E732" s="84"/>
      <c r="F732" s="86" t="s">
        <v>2460</v>
      </c>
      <c r="G732" s="71" t="s">
        <v>2375</v>
      </c>
      <c r="H732" s="86" t="s">
        <v>2461</v>
      </c>
      <c r="I732" s="86" t="s">
        <v>2462</v>
      </c>
      <c r="J732" s="87" t="s">
        <v>2297</v>
      </c>
      <c r="K732" s="88">
        <f t="shared" si="10"/>
        <v>1</v>
      </c>
      <c r="L732" s="84"/>
    </row>
    <row r="733" ht="18" spans="1:12">
      <c r="A733" s="83"/>
      <c r="B733" s="84"/>
      <c r="C733" s="84"/>
      <c r="D733" s="84"/>
      <c r="E733" s="84"/>
      <c r="F733" s="86" t="s">
        <v>2463</v>
      </c>
      <c r="G733" s="71" t="s">
        <v>42</v>
      </c>
      <c r="H733" s="86" t="s">
        <v>2464</v>
      </c>
      <c r="I733" s="86" t="s">
        <v>2465</v>
      </c>
      <c r="J733" s="87" t="s">
        <v>2297</v>
      </c>
      <c r="K733" s="88">
        <f t="shared" si="10"/>
        <v>1</v>
      </c>
      <c r="L733" s="84"/>
    </row>
    <row r="734" ht="15.6" customHeight="1" spans="1:12">
      <c r="A734" s="83"/>
      <c r="B734" s="89" t="s">
        <v>2338</v>
      </c>
      <c r="C734" s="89" t="s">
        <v>2466</v>
      </c>
      <c r="D734" s="84" t="s">
        <v>2467</v>
      </c>
      <c r="E734" s="84" t="s">
        <v>2467</v>
      </c>
      <c r="F734" s="91" t="s">
        <v>2468</v>
      </c>
      <c r="G734" s="71" t="s">
        <v>32</v>
      </c>
      <c r="H734" s="91" t="s">
        <v>2469</v>
      </c>
      <c r="I734" s="91" t="s">
        <v>2470</v>
      </c>
      <c r="J734" s="87" t="s">
        <v>2297</v>
      </c>
      <c r="K734" s="88">
        <f t="shared" si="10"/>
        <v>1</v>
      </c>
      <c r="L734" s="89" t="s">
        <v>2298</v>
      </c>
    </row>
    <row r="735" ht="18" spans="1:12">
      <c r="A735" s="83"/>
      <c r="B735" s="89"/>
      <c r="C735" s="89"/>
      <c r="D735" s="84"/>
      <c r="E735" s="84"/>
      <c r="F735" s="91" t="s">
        <v>2471</v>
      </c>
      <c r="G735" s="71" t="s">
        <v>38</v>
      </c>
      <c r="H735" s="91" t="s">
        <v>2472</v>
      </c>
      <c r="I735" s="91" t="s">
        <v>2473</v>
      </c>
      <c r="J735" s="87" t="s">
        <v>2297</v>
      </c>
      <c r="K735" s="88">
        <f t="shared" si="10"/>
        <v>1</v>
      </c>
      <c r="L735" s="89"/>
    </row>
    <row r="736" ht="18" spans="1:12">
      <c r="A736" s="83"/>
      <c r="B736" s="89"/>
      <c r="C736" s="89"/>
      <c r="D736" s="84"/>
      <c r="E736" s="84"/>
      <c r="F736" s="91" t="s">
        <v>2474</v>
      </c>
      <c r="G736" s="71" t="s">
        <v>42</v>
      </c>
      <c r="H736" s="91" t="s">
        <v>2475</v>
      </c>
      <c r="I736" s="91" t="s">
        <v>2476</v>
      </c>
      <c r="J736" s="87" t="s">
        <v>2297</v>
      </c>
      <c r="K736" s="88">
        <f t="shared" si="10"/>
        <v>1</v>
      </c>
      <c r="L736" s="89"/>
    </row>
    <row r="737" ht="36" spans="1:12">
      <c r="A737" s="83"/>
      <c r="B737" s="89"/>
      <c r="C737" s="89"/>
      <c r="D737" s="84" t="s">
        <v>2477</v>
      </c>
      <c r="E737" s="84" t="s">
        <v>2477</v>
      </c>
      <c r="F737" s="91" t="s">
        <v>2478</v>
      </c>
      <c r="G737" s="71" t="s">
        <v>32</v>
      </c>
      <c r="H737" s="91" t="s">
        <v>2479</v>
      </c>
      <c r="I737" s="91" t="s">
        <v>2480</v>
      </c>
      <c r="J737" s="87" t="s">
        <v>2297</v>
      </c>
      <c r="K737" s="88">
        <f t="shared" si="10"/>
        <v>1</v>
      </c>
      <c r="L737" s="89"/>
    </row>
    <row r="738" ht="18" spans="1:12">
      <c r="A738" s="83"/>
      <c r="B738" s="89"/>
      <c r="C738" s="89"/>
      <c r="D738" s="84"/>
      <c r="E738" s="84"/>
      <c r="F738" s="91" t="s">
        <v>2481</v>
      </c>
      <c r="G738" s="71" t="s">
        <v>38</v>
      </c>
      <c r="H738" s="91" t="s">
        <v>2482</v>
      </c>
      <c r="I738" s="91" t="s">
        <v>2483</v>
      </c>
      <c r="J738" s="87" t="s">
        <v>2297</v>
      </c>
      <c r="K738" s="88">
        <f t="shared" si="10"/>
        <v>1</v>
      </c>
      <c r="L738" s="89"/>
    </row>
    <row r="739" ht="18" spans="1:12">
      <c r="A739" s="83"/>
      <c r="B739" s="89"/>
      <c r="C739" s="89"/>
      <c r="D739" s="84"/>
      <c r="E739" s="84"/>
      <c r="F739" s="91" t="s">
        <v>2484</v>
      </c>
      <c r="G739" s="71" t="s">
        <v>42</v>
      </c>
      <c r="H739" s="91" t="s">
        <v>2485</v>
      </c>
      <c r="I739" s="91" t="s">
        <v>2486</v>
      </c>
      <c r="J739" s="87" t="s">
        <v>2297</v>
      </c>
      <c r="K739" s="88">
        <f t="shared" si="10"/>
        <v>1</v>
      </c>
      <c r="L739" s="89"/>
    </row>
    <row r="740" ht="36" spans="1:12">
      <c r="A740" s="83"/>
      <c r="B740" s="89"/>
      <c r="C740" s="89"/>
      <c r="D740" s="84" t="s">
        <v>2487</v>
      </c>
      <c r="E740" s="84" t="s">
        <v>2487</v>
      </c>
      <c r="F740" s="91" t="s">
        <v>2488</v>
      </c>
      <c r="G740" s="71" t="s">
        <v>32</v>
      </c>
      <c r="H740" s="91" t="s">
        <v>2489</v>
      </c>
      <c r="I740" s="91" t="s">
        <v>2490</v>
      </c>
      <c r="J740" s="87" t="s">
        <v>2297</v>
      </c>
      <c r="K740" s="88">
        <f t="shared" si="10"/>
        <v>1</v>
      </c>
      <c r="L740" s="89"/>
    </row>
    <row r="741" ht="18" spans="1:12">
      <c r="A741" s="83"/>
      <c r="B741" s="89"/>
      <c r="C741" s="89"/>
      <c r="D741" s="84"/>
      <c r="E741" s="84"/>
      <c r="F741" s="91" t="s">
        <v>2491</v>
      </c>
      <c r="G741" s="71" t="s">
        <v>38</v>
      </c>
      <c r="H741" s="91" t="s">
        <v>2492</v>
      </c>
      <c r="I741" s="91" t="s">
        <v>2493</v>
      </c>
      <c r="J741" s="87" t="s">
        <v>2297</v>
      </c>
      <c r="K741" s="88">
        <f t="shared" si="10"/>
        <v>1</v>
      </c>
      <c r="L741" s="89"/>
    </row>
    <row r="742" ht="18" spans="1:12">
      <c r="A742" s="83"/>
      <c r="B742" s="89"/>
      <c r="C742" s="89"/>
      <c r="D742" s="84"/>
      <c r="E742" s="84"/>
      <c r="F742" s="91" t="s">
        <v>2494</v>
      </c>
      <c r="G742" s="71" t="s">
        <v>42</v>
      </c>
      <c r="H742" s="91" t="s">
        <v>2495</v>
      </c>
      <c r="I742" s="91" t="s">
        <v>2496</v>
      </c>
      <c r="J742" s="87" t="s">
        <v>2297</v>
      </c>
      <c r="K742" s="88">
        <f t="shared" si="10"/>
        <v>1</v>
      </c>
      <c r="L742" s="89"/>
    </row>
    <row r="743" ht="36" spans="1:12">
      <c r="A743" s="83"/>
      <c r="B743" s="89"/>
      <c r="C743" s="89"/>
      <c r="D743" s="84" t="s">
        <v>2497</v>
      </c>
      <c r="E743" s="84" t="s">
        <v>2497</v>
      </c>
      <c r="F743" s="91" t="s">
        <v>2498</v>
      </c>
      <c r="G743" s="71" t="s">
        <v>32</v>
      </c>
      <c r="H743" s="91" t="s">
        <v>2499</v>
      </c>
      <c r="I743" s="91" t="s">
        <v>2500</v>
      </c>
      <c r="J743" s="87" t="s">
        <v>2297</v>
      </c>
      <c r="K743" s="88">
        <f t="shared" si="10"/>
        <v>1</v>
      </c>
      <c r="L743" s="89"/>
    </row>
    <row r="744" ht="18" spans="1:12">
      <c r="A744" s="83"/>
      <c r="B744" s="89"/>
      <c r="C744" s="89"/>
      <c r="D744" s="84"/>
      <c r="E744" s="84"/>
      <c r="F744" s="91" t="s">
        <v>2501</v>
      </c>
      <c r="G744" s="71" t="s">
        <v>38</v>
      </c>
      <c r="H744" s="91" t="s">
        <v>2502</v>
      </c>
      <c r="I744" s="91" t="s">
        <v>2503</v>
      </c>
      <c r="J744" s="87" t="s">
        <v>2297</v>
      </c>
      <c r="K744" s="88">
        <f t="shared" si="10"/>
        <v>1</v>
      </c>
      <c r="L744" s="89"/>
    </row>
    <row r="745" ht="18" spans="1:12">
      <c r="A745" s="83"/>
      <c r="B745" s="89"/>
      <c r="C745" s="89"/>
      <c r="D745" s="84"/>
      <c r="E745" s="84"/>
      <c r="F745" s="91" t="s">
        <v>2504</v>
      </c>
      <c r="G745" s="71" t="s">
        <v>42</v>
      </c>
      <c r="H745" s="91" t="s">
        <v>2505</v>
      </c>
      <c r="I745" s="91" t="s">
        <v>2506</v>
      </c>
      <c r="J745" s="87" t="s">
        <v>2297</v>
      </c>
      <c r="K745" s="88">
        <f t="shared" si="10"/>
        <v>1</v>
      </c>
      <c r="L745" s="89"/>
    </row>
    <row r="746" ht="36" spans="1:12">
      <c r="A746" s="83"/>
      <c r="B746" s="89"/>
      <c r="C746" s="89"/>
      <c r="D746" s="84" t="s">
        <v>2507</v>
      </c>
      <c r="E746" s="84" t="s">
        <v>2507</v>
      </c>
      <c r="F746" s="91" t="s">
        <v>2508</v>
      </c>
      <c r="G746" s="71" t="s">
        <v>32</v>
      </c>
      <c r="H746" s="91" t="s">
        <v>2509</v>
      </c>
      <c r="I746" s="91" t="s">
        <v>2510</v>
      </c>
      <c r="J746" s="87" t="s">
        <v>2297</v>
      </c>
      <c r="K746" s="88">
        <f t="shared" si="10"/>
        <v>1</v>
      </c>
      <c r="L746" s="89"/>
    </row>
    <row r="747" ht="18" spans="1:12">
      <c r="A747" s="83"/>
      <c r="B747" s="89"/>
      <c r="C747" s="89"/>
      <c r="D747" s="84"/>
      <c r="E747" s="84"/>
      <c r="F747" s="91" t="s">
        <v>2511</v>
      </c>
      <c r="G747" s="71" t="s">
        <v>38</v>
      </c>
      <c r="H747" s="91" t="s">
        <v>2512</v>
      </c>
      <c r="I747" s="91" t="s">
        <v>2513</v>
      </c>
      <c r="J747" s="87" t="s">
        <v>2297</v>
      </c>
      <c r="K747" s="88">
        <f t="shared" si="10"/>
        <v>1</v>
      </c>
      <c r="L747" s="89"/>
    </row>
    <row r="748" ht="18" spans="1:12">
      <c r="A748" s="83"/>
      <c r="B748" s="89"/>
      <c r="C748" s="89"/>
      <c r="D748" s="84"/>
      <c r="E748" s="84"/>
      <c r="F748" s="91" t="s">
        <v>2514</v>
      </c>
      <c r="G748" s="71" t="s">
        <v>42</v>
      </c>
      <c r="H748" s="91" t="s">
        <v>2515</v>
      </c>
      <c r="I748" s="91" t="s">
        <v>2516</v>
      </c>
      <c r="J748" s="87" t="s">
        <v>2297</v>
      </c>
      <c r="K748" s="88">
        <f t="shared" si="10"/>
        <v>1</v>
      </c>
      <c r="L748" s="89"/>
    </row>
    <row r="749" ht="36" spans="1:12">
      <c r="A749" s="83"/>
      <c r="B749" s="89"/>
      <c r="C749" s="89"/>
      <c r="D749" s="84" t="s">
        <v>2517</v>
      </c>
      <c r="E749" s="84" t="s">
        <v>2517</v>
      </c>
      <c r="F749" s="91" t="s">
        <v>2518</v>
      </c>
      <c r="G749" s="71" t="s">
        <v>32</v>
      </c>
      <c r="H749" s="91" t="s">
        <v>2519</v>
      </c>
      <c r="I749" s="91" t="s">
        <v>2520</v>
      </c>
      <c r="J749" s="87" t="s">
        <v>2297</v>
      </c>
      <c r="K749" s="88">
        <f t="shared" si="10"/>
        <v>1</v>
      </c>
      <c r="L749" s="89"/>
    </row>
    <row r="750" ht="18" spans="1:12">
      <c r="A750" s="83"/>
      <c r="B750" s="89"/>
      <c r="C750" s="89"/>
      <c r="D750" s="84"/>
      <c r="E750" s="84"/>
      <c r="F750" s="91" t="s">
        <v>2521</v>
      </c>
      <c r="G750" s="71" t="s">
        <v>2375</v>
      </c>
      <c r="H750" s="91" t="s">
        <v>2522</v>
      </c>
      <c r="I750" s="91" t="s">
        <v>2523</v>
      </c>
      <c r="J750" s="87" t="s">
        <v>2297</v>
      </c>
      <c r="K750" s="88">
        <f t="shared" si="10"/>
        <v>1</v>
      </c>
      <c r="L750" s="89"/>
    </row>
    <row r="751" ht="18" spans="1:12">
      <c r="A751" s="83"/>
      <c r="B751" s="89"/>
      <c r="C751" s="89"/>
      <c r="D751" s="84"/>
      <c r="E751" s="84"/>
      <c r="F751" s="91" t="s">
        <v>2524</v>
      </c>
      <c r="G751" s="71" t="s">
        <v>42</v>
      </c>
      <c r="H751" s="91" t="s">
        <v>2525</v>
      </c>
      <c r="I751" s="91" t="s">
        <v>2526</v>
      </c>
      <c r="J751" s="87" t="s">
        <v>2297</v>
      </c>
      <c r="K751" s="88">
        <f t="shared" si="10"/>
        <v>1</v>
      </c>
      <c r="L751" s="89"/>
    </row>
    <row r="752" ht="15.6" customHeight="1" spans="1:12">
      <c r="A752" s="83"/>
      <c r="B752" s="90" t="s">
        <v>2527</v>
      </c>
      <c r="C752" s="90" t="s">
        <v>2528</v>
      </c>
      <c r="D752" s="90" t="s">
        <v>2529</v>
      </c>
      <c r="E752" s="90" t="s">
        <v>2529</v>
      </c>
      <c r="F752" s="92" t="s">
        <v>2530</v>
      </c>
      <c r="G752" s="71" t="s">
        <v>32</v>
      </c>
      <c r="H752" s="92" t="s">
        <v>2531</v>
      </c>
      <c r="I752" s="92" t="s">
        <v>2532</v>
      </c>
      <c r="J752" s="87" t="s">
        <v>2297</v>
      </c>
      <c r="K752" s="88">
        <f t="shared" si="10"/>
        <v>1</v>
      </c>
      <c r="L752" s="90" t="s">
        <v>2533</v>
      </c>
    </row>
    <row r="753" ht="36" spans="1:12">
      <c r="A753" s="83"/>
      <c r="B753" s="90"/>
      <c r="C753" s="90"/>
      <c r="D753" s="90"/>
      <c r="E753" s="90"/>
      <c r="F753" s="92" t="s">
        <v>2534</v>
      </c>
      <c r="G753" s="71" t="s">
        <v>38</v>
      </c>
      <c r="H753" s="92" t="s">
        <v>2535</v>
      </c>
      <c r="I753" s="92" t="s">
        <v>2536</v>
      </c>
      <c r="J753" s="87" t="s">
        <v>2297</v>
      </c>
      <c r="K753" s="88">
        <f t="shared" si="10"/>
        <v>1</v>
      </c>
      <c r="L753" s="90"/>
    </row>
    <row r="754" ht="36" spans="1:12">
      <c r="A754" s="83"/>
      <c r="B754" s="90"/>
      <c r="C754" s="90"/>
      <c r="D754" s="90"/>
      <c r="E754" s="90"/>
      <c r="F754" s="92" t="s">
        <v>2537</v>
      </c>
      <c r="G754" s="71" t="s">
        <v>42</v>
      </c>
      <c r="H754" s="92" t="s">
        <v>2538</v>
      </c>
      <c r="I754" s="92" t="s">
        <v>2539</v>
      </c>
      <c r="J754" s="87" t="s">
        <v>2297</v>
      </c>
      <c r="K754" s="88">
        <f t="shared" si="10"/>
        <v>1</v>
      </c>
      <c r="L754" s="90"/>
    </row>
    <row r="755" ht="15.6" customHeight="1" spans="1:12">
      <c r="A755" s="83"/>
      <c r="B755" s="90"/>
      <c r="C755" s="90"/>
      <c r="D755" s="90" t="s">
        <v>2540</v>
      </c>
      <c r="E755" s="90" t="s">
        <v>2540</v>
      </c>
      <c r="F755" s="92" t="s">
        <v>2541</v>
      </c>
      <c r="G755" s="71" t="s">
        <v>32</v>
      </c>
      <c r="H755" s="92" t="s">
        <v>2542</v>
      </c>
      <c r="I755" s="92" t="s">
        <v>2543</v>
      </c>
      <c r="J755" s="87" t="s">
        <v>2297</v>
      </c>
      <c r="K755" s="88">
        <f t="shared" si="10"/>
        <v>1</v>
      </c>
      <c r="L755" s="90"/>
    </row>
    <row r="756" ht="36" spans="1:12">
      <c r="A756" s="83"/>
      <c r="B756" s="90"/>
      <c r="C756" s="90"/>
      <c r="D756" s="90"/>
      <c r="E756" s="90"/>
      <c r="F756" s="92" t="s">
        <v>2544</v>
      </c>
      <c r="G756" s="71" t="s">
        <v>38</v>
      </c>
      <c r="H756" s="92" t="s">
        <v>2545</v>
      </c>
      <c r="I756" s="92" t="s">
        <v>2546</v>
      </c>
      <c r="J756" s="87" t="s">
        <v>2297</v>
      </c>
      <c r="K756" s="88">
        <f t="shared" si="10"/>
        <v>1</v>
      </c>
      <c r="L756" s="90"/>
    </row>
    <row r="757" ht="36" spans="1:12">
      <c r="A757" s="83"/>
      <c r="B757" s="90"/>
      <c r="C757" s="90"/>
      <c r="D757" s="90"/>
      <c r="E757" s="90"/>
      <c r="F757" s="92" t="s">
        <v>2547</v>
      </c>
      <c r="G757" s="71" t="s">
        <v>42</v>
      </c>
      <c r="H757" s="92" t="s">
        <v>2548</v>
      </c>
      <c r="I757" s="92" t="s">
        <v>2549</v>
      </c>
      <c r="J757" s="87" t="s">
        <v>2297</v>
      </c>
      <c r="K757" s="88">
        <f t="shared" si="10"/>
        <v>1</v>
      </c>
      <c r="L757" s="90"/>
    </row>
    <row r="758" ht="36" spans="1:12">
      <c r="A758" s="83"/>
      <c r="B758" s="90"/>
      <c r="C758" s="90"/>
      <c r="D758" s="90" t="s">
        <v>2550</v>
      </c>
      <c r="E758" s="90" t="s">
        <v>2550</v>
      </c>
      <c r="F758" s="92" t="s">
        <v>2551</v>
      </c>
      <c r="G758" s="71" t="s">
        <v>32</v>
      </c>
      <c r="H758" s="92" t="s">
        <v>2552</v>
      </c>
      <c r="I758" s="92" t="s">
        <v>2553</v>
      </c>
      <c r="J758" s="87" t="s">
        <v>2297</v>
      </c>
      <c r="K758" s="88">
        <f t="shared" si="10"/>
        <v>1</v>
      </c>
      <c r="L758" s="90"/>
    </row>
    <row r="759" ht="36" spans="1:12">
      <c r="A759" s="83"/>
      <c r="B759" s="90"/>
      <c r="C759" s="90"/>
      <c r="D759" s="90"/>
      <c r="E759" s="90"/>
      <c r="F759" s="92" t="s">
        <v>2554</v>
      </c>
      <c r="G759" s="71" t="s">
        <v>38</v>
      </c>
      <c r="H759" s="92" t="s">
        <v>2555</v>
      </c>
      <c r="I759" s="92" t="s">
        <v>2556</v>
      </c>
      <c r="J759" s="87" t="s">
        <v>2297</v>
      </c>
      <c r="K759" s="88">
        <f t="shared" si="10"/>
        <v>1</v>
      </c>
      <c r="L759" s="90"/>
    </row>
    <row r="760" ht="36" spans="1:12">
      <c r="A760" s="83"/>
      <c r="B760" s="90"/>
      <c r="C760" s="90"/>
      <c r="D760" s="90"/>
      <c r="E760" s="90"/>
      <c r="F760" s="92" t="s">
        <v>2557</v>
      </c>
      <c r="G760" s="71" t="s">
        <v>42</v>
      </c>
      <c r="H760" s="92" t="s">
        <v>2558</v>
      </c>
      <c r="I760" s="92" t="s">
        <v>2559</v>
      </c>
      <c r="J760" s="87" t="s">
        <v>2297</v>
      </c>
      <c r="K760" s="88">
        <f t="shared" si="10"/>
        <v>1</v>
      </c>
      <c r="L760" s="90"/>
    </row>
    <row r="761" ht="15.6" customHeight="1" spans="1:12">
      <c r="A761" s="83"/>
      <c r="B761" s="90"/>
      <c r="C761" s="90"/>
      <c r="D761" s="90" t="s">
        <v>2560</v>
      </c>
      <c r="E761" s="90" t="s">
        <v>2560</v>
      </c>
      <c r="F761" s="92" t="s">
        <v>2561</v>
      </c>
      <c r="G761" s="71" t="s">
        <v>32</v>
      </c>
      <c r="H761" s="92" t="s">
        <v>2562</v>
      </c>
      <c r="I761" s="92" t="s">
        <v>2563</v>
      </c>
      <c r="J761" s="87" t="s">
        <v>2297</v>
      </c>
      <c r="K761" s="88">
        <f t="shared" si="10"/>
        <v>1</v>
      </c>
      <c r="L761" s="90"/>
    </row>
    <row r="762" ht="36" spans="1:12">
      <c r="A762" s="83"/>
      <c r="B762" s="90"/>
      <c r="C762" s="90"/>
      <c r="D762" s="90"/>
      <c r="E762" s="90"/>
      <c r="F762" s="92" t="s">
        <v>2564</v>
      </c>
      <c r="G762" s="71" t="s">
        <v>38</v>
      </c>
      <c r="H762" s="92" t="s">
        <v>2565</v>
      </c>
      <c r="I762" s="92" t="s">
        <v>2566</v>
      </c>
      <c r="J762" s="87" t="s">
        <v>2297</v>
      </c>
      <c r="K762" s="88">
        <f t="shared" si="10"/>
        <v>1</v>
      </c>
      <c r="L762" s="90"/>
    </row>
    <row r="763" ht="36" spans="1:12">
      <c r="A763" s="83"/>
      <c r="B763" s="90"/>
      <c r="C763" s="90"/>
      <c r="D763" s="90"/>
      <c r="E763" s="90"/>
      <c r="F763" s="92" t="s">
        <v>2567</v>
      </c>
      <c r="G763" s="71" t="s">
        <v>42</v>
      </c>
      <c r="H763" s="92" t="s">
        <v>2568</v>
      </c>
      <c r="I763" s="92" t="s">
        <v>2569</v>
      </c>
      <c r="J763" s="87" t="s">
        <v>2297</v>
      </c>
      <c r="K763" s="88">
        <f t="shared" si="10"/>
        <v>1</v>
      </c>
      <c r="L763" s="90"/>
    </row>
    <row r="764" ht="15.6" customHeight="1" spans="1:12">
      <c r="A764" s="83"/>
      <c r="B764" s="90" t="s">
        <v>2570</v>
      </c>
      <c r="C764" s="90" t="s">
        <v>2571</v>
      </c>
      <c r="D764" s="90" t="s">
        <v>2572</v>
      </c>
      <c r="E764" s="90" t="s">
        <v>2572</v>
      </c>
      <c r="F764" s="93" t="s">
        <v>2573</v>
      </c>
      <c r="G764" s="71" t="s">
        <v>32</v>
      </c>
      <c r="H764" s="94" t="s">
        <v>2574</v>
      </c>
      <c r="I764" s="95" t="s">
        <v>2575</v>
      </c>
      <c r="J764" s="87" t="s">
        <v>2297</v>
      </c>
      <c r="K764" s="88">
        <f t="shared" si="10"/>
        <v>1</v>
      </c>
      <c r="L764" s="90" t="s">
        <v>2533</v>
      </c>
    </row>
    <row r="765" ht="18" spans="1:12">
      <c r="A765" s="83"/>
      <c r="B765" s="90"/>
      <c r="C765" s="90"/>
      <c r="D765" s="90"/>
      <c r="E765" s="90"/>
      <c r="F765" s="93" t="s">
        <v>2576</v>
      </c>
      <c r="G765" s="71" t="s">
        <v>38</v>
      </c>
      <c r="H765" s="94" t="s">
        <v>2577</v>
      </c>
      <c r="I765" s="95" t="s">
        <v>2578</v>
      </c>
      <c r="J765" s="87" t="s">
        <v>2297</v>
      </c>
      <c r="K765" s="88">
        <f t="shared" si="10"/>
        <v>1</v>
      </c>
      <c r="L765" s="90"/>
    </row>
    <row r="766" ht="18" spans="1:12">
      <c r="A766" s="83"/>
      <c r="B766" s="90"/>
      <c r="C766" s="90"/>
      <c r="D766" s="90"/>
      <c r="E766" s="90"/>
      <c r="F766" s="93" t="s">
        <v>2579</v>
      </c>
      <c r="G766" s="71" t="s">
        <v>42</v>
      </c>
      <c r="H766" s="94" t="s">
        <v>2580</v>
      </c>
      <c r="I766" s="95" t="s">
        <v>2581</v>
      </c>
      <c r="J766" s="87" t="s">
        <v>2297</v>
      </c>
      <c r="K766" s="88">
        <f t="shared" si="10"/>
        <v>1</v>
      </c>
      <c r="L766" s="90"/>
    </row>
    <row r="767" ht="18" spans="1:12">
      <c r="A767" s="83"/>
      <c r="B767" s="90"/>
      <c r="C767" s="90"/>
      <c r="D767" s="90" t="s">
        <v>2582</v>
      </c>
      <c r="E767" s="90" t="s">
        <v>2582</v>
      </c>
      <c r="F767" s="93" t="s">
        <v>2583</v>
      </c>
      <c r="G767" s="71" t="s">
        <v>32</v>
      </c>
      <c r="H767" s="94" t="s">
        <v>2584</v>
      </c>
      <c r="I767" s="95" t="s">
        <v>2585</v>
      </c>
      <c r="J767" s="87" t="s">
        <v>2297</v>
      </c>
      <c r="K767" s="88">
        <f t="shared" si="10"/>
        <v>1</v>
      </c>
      <c r="L767" s="90"/>
    </row>
    <row r="768" ht="18" spans="1:12">
      <c r="A768" s="83"/>
      <c r="B768" s="90"/>
      <c r="C768" s="90"/>
      <c r="D768" s="90"/>
      <c r="E768" s="90"/>
      <c r="F768" s="93" t="s">
        <v>2586</v>
      </c>
      <c r="G768" s="71" t="s">
        <v>2375</v>
      </c>
      <c r="H768" s="94" t="s">
        <v>2587</v>
      </c>
      <c r="I768" s="95" t="s">
        <v>2588</v>
      </c>
      <c r="J768" s="87" t="s">
        <v>2297</v>
      </c>
      <c r="K768" s="88">
        <f t="shared" si="10"/>
        <v>1</v>
      </c>
      <c r="L768" s="90"/>
    </row>
    <row r="769" ht="18" spans="1:12">
      <c r="A769" s="83"/>
      <c r="B769" s="90"/>
      <c r="C769" s="90"/>
      <c r="D769" s="90"/>
      <c r="E769" s="90"/>
      <c r="F769" s="93" t="s">
        <v>2589</v>
      </c>
      <c r="G769" s="71" t="s">
        <v>42</v>
      </c>
      <c r="H769" s="94" t="s">
        <v>2590</v>
      </c>
      <c r="I769" s="95" t="s">
        <v>2591</v>
      </c>
      <c r="J769" s="87" t="s">
        <v>2297</v>
      </c>
      <c r="K769" s="88">
        <f t="shared" si="10"/>
        <v>1</v>
      </c>
      <c r="L769" s="90"/>
    </row>
    <row r="770" ht="18" spans="1:12">
      <c r="A770" s="83"/>
      <c r="B770" s="90"/>
      <c r="C770" s="90"/>
      <c r="D770" s="90" t="s">
        <v>2592</v>
      </c>
      <c r="E770" s="90" t="s">
        <v>2592</v>
      </c>
      <c r="F770" s="93" t="s">
        <v>2593</v>
      </c>
      <c r="G770" s="71" t="s">
        <v>32</v>
      </c>
      <c r="H770" s="94" t="s">
        <v>2594</v>
      </c>
      <c r="I770" s="95" t="s">
        <v>2595</v>
      </c>
      <c r="J770" s="87" t="s">
        <v>2297</v>
      </c>
      <c r="K770" s="88">
        <f t="shared" si="10"/>
        <v>1</v>
      </c>
      <c r="L770" s="90"/>
    </row>
    <row r="771" ht="18" spans="1:12">
      <c r="A771" s="83"/>
      <c r="B771" s="90"/>
      <c r="C771" s="90"/>
      <c r="D771" s="90"/>
      <c r="E771" s="90"/>
      <c r="F771" s="93" t="s">
        <v>2596</v>
      </c>
      <c r="G771" s="71" t="s">
        <v>38</v>
      </c>
      <c r="H771" s="94" t="s">
        <v>2597</v>
      </c>
      <c r="I771" s="95" t="s">
        <v>2598</v>
      </c>
      <c r="J771" s="87" t="s">
        <v>2297</v>
      </c>
      <c r="K771" s="88">
        <f t="shared" si="10"/>
        <v>1</v>
      </c>
      <c r="L771" s="90"/>
    </row>
    <row r="772" ht="18" spans="1:12">
      <c r="A772" s="83"/>
      <c r="B772" s="90"/>
      <c r="C772" s="90"/>
      <c r="D772" s="90"/>
      <c r="E772" s="90"/>
      <c r="F772" s="93" t="s">
        <v>2599</v>
      </c>
      <c r="G772" s="71" t="s">
        <v>42</v>
      </c>
      <c r="H772" s="94" t="s">
        <v>2600</v>
      </c>
      <c r="I772" s="95" t="s">
        <v>2601</v>
      </c>
      <c r="J772" s="87" t="s">
        <v>2297</v>
      </c>
      <c r="K772" s="88">
        <f t="shared" si="10"/>
        <v>1</v>
      </c>
      <c r="L772" s="90"/>
    </row>
    <row r="773" ht="18" spans="1:12">
      <c r="A773" s="83"/>
      <c r="B773" s="90"/>
      <c r="C773" s="90"/>
      <c r="D773" s="90" t="s">
        <v>2602</v>
      </c>
      <c r="E773" s="90" t="s">
        <v>2602</v>
      </c>
      <c r="F773" s="93" t="s">
        <v>2603</v>
      </c>
      <c r="G773" s="71" t="s">
        <v>32</v>
      </c>
      <c r="H773" s="94" t="s">
        <v>2604</v>
      </c>
      <c r="I773" s="95" t="s">
        <v>2605</v>
      </c>
      <c r="J773" s="87" t="s">
        <v>2297</v>
      </c>
      <c r="K773" s="88">
        <f t="shared" si="10"/>
        <v>1</v>
      </c>
      <c r="L773" s="90"/>
    </row>
    <row r="774" ht="18" spans="1:12">
      <c r="A774" s="83"/>
      <c r="B774" s="90"/>
      <c r="C774" s="90"/>
      <c r="D774" s="90"/>
      <c r="E774" s="90"/>
      <c r="F774" s="93" t="s">
        <v>2606</v>
      </c>
      <c r="G774" s="71" t="s">
        <v>38</v>
      </c>
      <c r="H774" s="94" t="s">
        <v>2607</v>
      </c>
      <c r="I774" s="95" t="s">
        <v>2608</v>
      </c>
      <c r="J774" s="87" t="s">
        <v>2297</v>
      </c>
      <c r="K774" s="88">
        <f t="shared" si="10"/>
        <v>1</v>
      </c>
      <c r="L774" s="90"/>
    </row>
    <row r="775" ht="18" spans="1:12">
      <c r="A775" s="83"/>
      <c r="B775" s="90"/>
      <c r="C775" s="90"/>
      <c r="D775" s="90"/>
      <c r="E775" s="90"/>
      <c r="F775" s="93" t="s">
        <v>2609</v>
      </c>
      <c r="G775" s="71" t="s">
        <v>42</v>
      </c>
      <c r="H775" s="94" t="s">
        <v>2610</v>
      </c>
      <c r="I775" s="95" t="s">
        <v>2611</v>
      </c>
      <c r="J775" s="87" t="s">
        <v>2297</v>
      </c>
      <c r="K775" s="88">
        <f t="shared" si="10"/>
        <v>1</v>
      </c>
      <c r="L775" s="90"/>
    </row>
    <row r="776" ht="15.6" customHeight="1" spans="1:12">
      <c r="A776" s="83"/>
      <c r="B776" s="90" t="s">
        <v>2570</v>
      </c>
      <c r="C776" s="90" t="s">
        <v>2612</v>
      </c>
      <c r="D776" s="96" t="s">
        <v>2613</v>
      </c>
      <c r="E776" s="96" t="s">
        <v>2613</v>
      </c>
      <c r="F776" s="95" t="s">
        <v>2614</v>
      </c>
      <c r="G776" s="71" t="s">
        <v>32</v>
      </c>
      <c r="H776" s="95" t="s">
        <v>2615</v>
      </c>
      <c r="I776" s="95" t="s">
        <v>2616</v>
      </c>
      <c r="J776" s="87" t="s">
        <v>2297</v>
      </c>
      <c r="K776" s="88">
        <f t="shared" si="10"/>
        <v>1</v>
      </c>
      <c r="L776" s="90" t="s">
        <v>2533</v>
      </c>
    </row>
    <row r="777" ht="18" spans="1:12">
      <c r="A777" s="83"/>
      <c r="B777" s="96"/>
      <c r="C777" s="90"/>
      <c r="D777" s="96"/>
      <c r="E777" s="96"/>
      <c r="F777" s="95" t="s">
        <v>2617</v>
      </c>
      <c r="G777" s="71" t="s">
        <v>38</v>
      </c>
      <c r="H777" s="95" t="s">
        <v>2618</v>
      </c>
      <c r="I777" s="95" t="s">
        <v>2619</v>
      </c>
      <c r="J777" s="87" t="s">
        <v>2297</v>
      </c>
      <c r="K777" s="88">
        <f t="shared" si="10"/>
        <v>1</v>
      </c>
      <c r="L777" s="96"/>
    </row>
    <row r="778" ht="18" spans="1:12">
      <c r="A778" s="83"/>
      <c r="B778" s="96"/>
      <c r="C778" s="90"/>
      <c r="D778" s="96"/>
      <c r="E778" s="96"/>
      <c r="F778" s="95" t="s">
        <v>2620</v>
      </c>
      <c r="G778" s="71" t="s">
        <v>42</v>
      </c>
      <c r="H778" s="95" t="s">
        <v>2621</v>
      </c>
      <c r="I778" s="95" t="s">
        <v>2622</v>
      </c>
      <c r="J778" s="87" t="s">
        <v>2297</v>
      </c>
      <c r="K778" s="88">
        <f t="shared" si="10"/>
        <v>1</v>
      </c>
      <c r="L778" s="96"/>
    </row>
    <row r="779" ht="18" spans="1:12">
      <c r="A779" s="83"/>
      <c r="B779" s="96"/>
      <c r="C779" s="90"/>
      <c r="D779" s="96" t="s">
        <v>2623</v>
      </c>
      <c r="E779" s="96" t="s">
        <v>2623</v>
      </c>
      <c r="F779" s="95" t="s">
        <v>2624</v>
      </c>
      <c r="G779" s="71" t="s">
        <v>32</v>
      </c>
      <c r="H779" s="95" t="s">
        <v>2625</v>
      </c>
      <c r="I779" s="95" t="s">
        <v>2626</v>
      </c>
      <c r="J779" s="87" t="s">
        <v>2297</v>
      </c>
      <c r="K779" s="88">
        <f t="shared" si="10"/>
        <v>1</v>
      </c>
      <c r="L779" s="96"/>
    </row>
    <row r="780" ht="18" spans="1:12">
      <c r="A780" s="83"/>
      <c r="B780" s="96"/>
      <c r="C780" s="90"/>
      <c r="D780" s="96"/>
      <c r="E780" s="96"/>
      <c r="F780" s="95" t="s">
        <v>2627</v>
      </c>
      <c r="G780" s="71" t="s">
        <v>38</v>
      </c>
      <c r="H780" s="95" t="s">
        <v>2628</v>
      </c>
      <c r="I780" s="95" t="s">
        <v>2629</v>
      </c>
      <c r="J780" s="87" t="s">
        <v>2297</v>
      </c>
      <c r="K780" s="88">
        <f t="shared" si="10"/>
        <v>1</v>
      </c>
      <c r="L780" s="96"/>
    </row>
    <row r="781" ht="18" spans="1:12">
      <c r="A781" s="83"/>
      <c r="B781" s="96"/>
      <c r="C781" s="90"/>
      <c r="D781" s="96"/>
      <c r="E781" s="96"/>
      <c r="F781" s="95" t="s">
        <v>2630</v>
      </c>
      <c r="G781" s="71" t="s">
        <v>42</v>
      </c>
      <c r="H781" s="95" t="s">
        <v>2631</v>
      </c>
      <c r="I781" s="95" t="s">
        <v>2632</v>
      </c>
      <c r="J781" s="87" t="s">
        <v>2297</v>
      </c>
      <c r="K781" s="88">
        <f t="shared" si="10"/>
        <v>1</v>
      </c>
      <c r="L781" s="96"/>
    </row>
    <row r="782" ht="18" spans="1:12">
      <c r="A782" s="83"/>
      <c r="B782" s="96"/>
      <c r="C782" s="90"/>
      <c r="D782" s="96" t="s">
        <v>2633</v>
      </c>
      <c r="E782" s="96" t="s">
        <v>2633</v>
      </c>
      <c r="F782" s="95" t="s">
        <v>2634</v>
      </c>
      <c r="G782" s="71" t="s">
        <v>32</v>
      </c>
      <c r="H782" s="95" t="s">
        <v>2635</v>
      </c>
      <c r="I782" s="95" t="s">
        <v>2636</v>
      </c>
      <c r="J782" s="87" t="s">
        <v>2297</v>
      </c>
      <c r="K782" s="88">
        <f t="shared" si="10"/>
        <v>1</v>
      </c>
      <c r="L782" s="96"/>
    </row>
    <row r="783" ht="18" spans="1:12">
      <c r="A783" s="83"/>
      <c r="B783" s="96"/>
      <c r="C783" s="90"/>
      <c r="D783" s="96"/>
      <c r="E783" s="96"/>
      <c r="F783" s="95" t="s">
        <v>2637</v>
      </c>
      <c r="G783" s="71" t="s">
        <v>38</v>
      </c>
      <c r="H783" s="95" t="s">
        <v>2638</v>
      </c>
      <c r="I783" s="95" t="s">
        <v>2639</v>
      </c>
      <c r="J783" s="87" t="s">
        <v>2297</v>
      </c>
      <c r="K783" s="88">
        <f t="shared" si="10"/>
        <v>1</v>
      </c>
      <c r="L783" s="96"/>
    </row>
    <row r="784" ht="18" spans="1:12">
      <c r="A784" s="83"/>
      <c r="B784" s="96"/>
      <c r="C784" s="90"/>
      <c r="D784" s="96"/>
      <c r="E784" s="96"/>
      <c r="F784" s="95" t="s">
        <v>2640</v>
      </c>
      <c r="G784" s="71" t="s">
        <v>42</v>
      </c>
      <c r="H784" s="95" t="s">
        <v>2641</v>
      </c>
      <c r="I784" s="95" t="s">
        <v>2642</v>
      </c>
      <c r="J784" s="87" t="s">
        <v>2297</v>
      </c>
      <c r="K784" s="88">
        <f t="shared" si="10"/>
        <v>1</v>
      </c>
      <c r="L784" s="96"/>
    </row>
    <row r="785" ht="18" spans="1:12">
      <c r="A785" s="83"/>
      <c r="B785" s="96"/>
      <c r="C785" s="90"/>
      <c r="D785" s="96" t="s">
        <v>2643</v>
      </c>
      <c r="E785" s="96" t="s">
        <v>2643</v>
      </c>
      <c r="F785" s="95" t="s">
        <v>2644</v>
      </c>
      <c r="G785" s="71" t="s">
        <v>32</v>
      </c>
      <c r="H785" s="95" t="s">
        <v>2645</v>
      </c>
      <c r="I785" s="95" t="s">
        <v>2646</v>
      </c>
      <c r="J785" s="87" t="s">
        <v>2297</v>
      </c>
      <c r="K785" s="88">
        <f t="shared" si="10"/>
        <v>1</v>
      </c>
      <c r="L785" s="96"/>
    </row>
    <row r="786" ht="18" spans="1:12">
      <c r="A786" s="83"/>
      <c r="B786" s="96"/>
      <c r="C786" s="90"/>
      <c r="D786" s="96"/>
      <c r="E786" s="96"/>
      <c r="F786" s="95" t="s">
        <v>2647</v>
      </c>
      <c r="G786" s="71" t="s">
        <v>2375</v>
      </c>
      <c r="H786" s="95" t="s">
        <v>2648</v>
      </c>
      <c r="I786" s="95" t="s">
        <v>2649</v>
      </c>
      <c r="J786" s="87" t="s">
        <v>2297</v>
      </c>
      <c r="K786" s="88">
        <f t="shared" si="10"/>
        <v>1</v>
      </c>
      <c r="L786" s="96"/>
    </row>
    <row r="787" ht="18" spans="1:12">
      <c r="A787" s="83"/>
      <c r="B787" s="96"/>
      <c r="C787" s="90"/>
      <c r="D787" s="96"/>
      <c r="E787" s="96"/>
      <c r="F787" s="95" t="s">
        <v>2650</v>
      </c>
      <c r="G787" s="71" t="s">
        <v>42</v>
      </c>
      <c r="H787" s="95" t="s">
        <v>2651</v>
      </c>
      <c r="I787" s="95" t="s">
        <v>2652</v>
      </c>
      <c r="J787" s="87" t="s">
        <v>2297</v>
      </c>
      <c r="K787" s="88">
        <f t="shared" si="10"/>
        <v>1</v>
      </c>
      <c r="L787" s="96"/>
    </row>
    <row r="788" ht="18" spans="1:12">
      <c r="A788" s="83"/>
      <c r="B788" s="96"/>
      <c r="C788" s="90"/>
      <c r="D788" s="96" t="s">
        <v>2653</v>
      </c>
      <c r="E788" s="96" t="s">
        <v>2653</v>
      </c>
      <c r="F788" s="95" t="s">
        <v>2654</v>
      </c>
      <c r="G788" s="71" t="s">
        <v>32</v>
      </c>
      <c r="H788" s="95" t="s">
        <v>2655</v>
      </c>
      <c r="I788" s="95" t="s">
        <v>2656</v>
      </c>
      <c r="J788" s="87" t="s">
        <v>2297</v>
      </c>
      <c r="K788" s="88">
        <f t="shared" si="10"/>
        <v>1</v>
      </c>
      <c r="L788" s="96"/>
    </row>
    <row r="789" ht="18" spans="1:12">
      <c r="A789" s="83"/>
      <c r="B789" s="96"/>
      <c r="C789" s="90"/>
      <c r="D789" s="96"/>
      <c r="E789" s="96"/>
      <c r="F789" s="95" t="s">
        <v>2657</v>
      </c>
      <c r="G789" s="71" t="s">
        <v>38</v>
      </c>
      <c r="H789" s="95" t="s">
        <v>2658</v>
      </c>
      <c r="I789" s="95" t="s">
        <v>2659</v>
      </c>
      <c r="J789" s="87" t="s">
        <v>2297</v>
      </c>
      <c r="K789" s="88">
        <f t="shared" si="10"/>
        <v>1</v>
      </c>
      <c r="L789" s="96"/>
    </row>
    <row r="790" ht="18" spans="1:12">
      <c r="A790" s="83"/>
      <c r="B790" s="96"/>
      <c r="C790" s="90"/>
      <c r="D790" s="96"/>
      <c r="E790" s="96"/>
      <c r="F790" s="95" t="s">
        <v>2660</v>
      </c>
      <c r="G790" s="71" t="s">
        <v>42</v>
      </c>
      <c r="H790" s="95" t="s">
        <v>2661</v>
      </c>
      <c r="I790" s="95" t="s">
        <v>2662</v>
      </c>
      <c r="J790" s="87" t="s">
        <v>2297</v>
      </c>
      <c r="K790" s="88">
        <f t="shared" si="10"/>
        <v>1</v>
      </c>
      <c r="L790" s="96"/>
    </row>
    <row r="791" ht="15.6" customHeight="1" spans="1:12">
      <c r="A791" s="83"/>
      <c r="B791" s="90" t="s">
        <v>2570</v>
      </c>
      <c r="C791" s="90" t="s">
        <v>2663</v>
      </c>
      <c r="D791" s="90" t="s">
        <v>2664</v>
      </c>
      <c r="E791" s="90" t="s">
        <v>2664</v>
      </c>
      <c r="F791" s="95" t="s">
        <v>2665</v>
      </c>
      <c r="G791" s="71" t="s">
        <v>32</v>
      </c>
      <c r="H791" s="95" t="s">
        <v>2666</v>
      </c>
      <c r="I791" s="95" t="s">
        <v>2667</v>
      </c>
      <c r="J791" s="87" t="s">
        <v>2297</v>
      </c>
      <c r="K791" s="88">
        <f t="shared" si="10"/>
        <v>1</v>
      </c>
      <c r="L791" s="90" t="s">
        <v>2533</v>
      </c>
    </row>
    <row r="792" ht="18" spans="1:12">
      <c r="A792" s="83"/>
      <c r="B792" s="96"/>
      <c r="C792" s="90"/>
      <c r="D792" s="90"/>
      <c r="E792" s="90"/>
      <c r="F792" s="95" t="s">
        <v>2668</v>
      </c>
      <c r="G792" s="71" t="s">
        <v>38</v>
      </c>
      <c r="H792" s="95" t="s">
        <v>2669</v>
      </c>
      <c r="I792" s="95" t="s">
        <v>2670</v>
      </c>
      <c r="J792" s="87" t="s">
        <v>2297</v>
      </c>
      <c r="K792" s="88">
        <f t="shared" si="10"/>
        <v>1</v>
      </c>
      <c r="L792" s="96"/>
    </row>
    <row r="793" ht="18" spans="1:12">
      <c r="A793" s="83"/>
      <c r="B793" s="96"/>
      <c r="C793" s="90"/>
      <c r="D793" s="90"/>
      <c r="E793" s="90"/>
      <c r="F793" s="95" t="s">
        <v>2671</v>
      </c>
      <c r="G793" s="71" t="s">
        <v>42</v>
      </c>
      <c r="H793" s="95" t="s">
        <v>2672</v>
      </c>
      <c r="I793" s="95" t="s">
        <v>2673</v>
      </c>
      <c r="J793" s="87" t="s">
        <v>2297</v>
      </c>
      <c r="K793" s="88">
        <f t="shared" si="10"/>
        <v>1</v>
      </c>
      <c r="L793" s="96"/>
    </row>
    <row r="794" ht="18" spans="1:12">
      <c r="A794" s="83"/>
      <c r="B794" s="96"/>
      <c r="C794" s="90"/>
      <c r="D794" s="90" t="s">
        <v>2674</v>
      </c>
      <c r="E794" s="90" t="s">
        <v>2674</v>
      </c>
      <c r="F794" s="95" t="s">
        <v>2675</v>
      </c>
      <c r="G794" s="71" t="s">
        <v>32</v>
      </c>
      <c r="H794" s="95" t="s">
        <v>2676</v>
      </c>
      <c r="I794" s="95" t="s">
        <v>2677</v>
      </c>
      <c r="J794" s="87" t="s">
        <v>2297</v>
      </c>
      <c r="K794" s="88">
        <f t="shared" si="10"/>
        <v>1</v>
      </c>
      <c r="L794" s="96"/>
    </row>
    <row r="795" ht="18" spans="1:12">
      <c r="A795" s="83"/>
      <c r="B795" s="96"/>
      <c r="C795" s="90"/>
      <c r="D795" s="90"/>
      <c r="E795" s="90"/>
      <c r="F795" s="95" t="s">
        <v>2678</v>
      </c>
      <c r="G795" s="71" t="s">
        <v>38</v>
      </c>
      <c r="H795" s="95" t="s">
        <v>2679</v>
      </c>
      <c r="I795" s="95" t="s">
        <v>2680</v>
      </c>
      <c r="J795" s="87" t="s">
        <v>2297</v>
      </c>
      <c r="K795" s="88">
        <f t="shared" si="10"/>
        <v>1</v>
      </c>
      <c r="L795" s="96"/>
    </row>
    <row r="796" ht="18" spans="1:12">
      <c r="A796" s="83"/>
      <c r="B796" s="96"/>
      <c r="C796" s="90"/>
      <c r="D796" s="90"/>
      <c r="E796" s="90"/>
      <c r="F796" s="95" t="s">
        <v>2681</v>
      </c>
      <c r="G796" s="71" t="s">
        <v>42</v>
      </c>
      <c r="H796" s="95" t="s">
        <v>2682</v>
      </c>
      <c r="I796" s="95" t="s">
        <v>2683</v>
      </c>
      <c r="J796" s="87" t="s">
        <v>2297</v>
      </c>
      <c r="K796" s="88">
        <f t="shared" si="10"/>
        <v>1</v>
      </c>
      <c r="L796" s="96"/>
    </row>
    <row r="797" ht="15.6" customHeight="1" spans="1:12">
      <c r="A797" s="83"/>
      <c r="B797" s="96"/>
      <c r="C797" s="90"/>
      <c r="D797" s="90" t="s">
        <v>2684</v>
      </c>
      <c r="E797" s="90" t="s">
        <v>2684</v>
      </c>
      <c r="F797" s="95" t="s">
        <v>2685</v>
      </c>
      <c r="G797" s="71" t="s">
        <v>32</v>
      </c>
      <c r="H797" s="95" t="s">
        <v>2686</v>
      </c>
      <c r="I797" s="95" t="s">
        <v>2687</v>
      </c>
      <c r="J797" s="87" t="s">
        <v>2297</v>
      </c>
      <c r="K797" s="88">
        <f t="shared" si="10"/>
        <v>1</v>
      </c>
      <c r="L797" s="96"/>
    </row>
    <row r="798" ht="18" spans="1:12">
      <c r="A798" s="83"/>
      <c r="B798" s="96"/>
      <c r="C798" s="90"/>
      <c r="D798" s="90"/>
      <c r="E798" s="90"/>
      <c r="F798" s="95" t="s">
        <v>2688</v>
      </c>
      <c r="G798" s="71" t="s">
        <v>38</v>
      </c>
      <c r="H798" s="95" t="s">
        <v>2689</v>
      </c>
      <c r="I798" s="95" t="s">
        <v>2690</v>
      </c>
      <c r="J798" s="87" t="s">
        <v>2297</v>
      </c>
      <c r="K798" s="88">
        <f t="shared" si="10"/>
        <v>1</v>
      </c>
      <c r="L798" s="96"/>
    </row>
    <row r="799" ht="18" spans="1:12">
      <c r="A799" s="83"/>
      <c r="B799" s="96"/>
      <c r="C799" s="90"/>
      <c r="D799" s="90"/>
      <c r="E799" s="90"/>
      <c r="F799" s="95" t="s">
        <v>2691</v>
      </c>
      <c r="G799" s="71" t="s">
        <v>42</v>
      </c>
      <c r="H799" s="95" t="s">
        <v>2692</v>
      </c>
      <c r="I799" s="95" t="s">
        <v>2693</v>
      </c>
      <c r="J799" s="87" t="s">
        <v>2297</v>
      </c>
      <c r="K799" s="88">
        <f t="shared" si="10"/>
        <v>1</v>
      </c>
      <c r="L799" s="96"/>
    </row>
    <row r="800" ht="18" spans="1:12">
      <c r="A800" s="83"/>
      <c r="B800" s="96"/>
      <c r="C800" s="90"/>
      <c r="D800" s="90" t="s">
        <v>2694</v>
      </c>
      <c r="E800" s="90" t="s">
        <v>2694</v>
      </c>
      <c r="F800" s="95" t="s">
        <v>2695</v>
      </c>
      <c r="G800" s="71" t="s">
        <v>32</v>
      </c>
      <c r="H800" s="95" t="s">
        <v>2696</v>
      </c>
      <c r="I800" s="95" t="s">
        <v>2697</v>
      </c>
      <c r="J800" s="87" t="s">
        <v>2297</v>
      </c>
      <c r="K800" s="88">
        <f t="shared" si="10"/>
        <v>1</v>
      </c>
      <c r="L800" s="96"/>
    </row>
    <row r="801" ht="18" spans="1:12">
      <c r="A801" s="83"/>
      <c r="B801" s="96"/>
      <c r="C801" s="90"/>
      <c r="D801" s="90"/>
      <c r="E801" s="90"/>
      <c r="F801" s="95" t="s">
        <v>2698</v>
      </c>
      <c r="G801" s="71" t="s">
        <v>2375</v>
      </c>
      <c r="H801" s="95" t="s">
        <v>2699</v>
      </c>
      <c r="I801" s="95" t="s">
        <v>2700</v>
      </c>
      <c r="J801" s="87" t="s">
        <v>2297</v>
      </c>
      <c r="K801" s="88">
        <f t="shared" si="10"/>
        <v>1</v>
      </c>
      <c r="L801" s="96"/>
    </row>
    <row r="802" ht="18" spans="1:12">
      <c r="A802" s="83"/>
      <c r="B802" s="96"/>
      <c r="C802" s="90"/>
      <c r="D802" s="90"/>
      <c r="E802" s="90"/>
      <c r="F802" s="95" t="s">
        <v>2701</v>
      </c>
      <c r="G802" s="71" t="s">
        <v>42</v>
      </c>
      <c r="H802" s="95" t="s">
        <v>2702</v>
      </c>
      <c r="I802" s="95" t="s">
        <v>2703</v>
      </c>
      <c r="J802" s="87" t="s">
        <v>2297</v>
      </c>
      <c r="K802" s="88">
        <f t="shared" si="10"/>
        <v>1</v>
      </c>
      <c r="L802" s="96"/>
    </row>
    <row r="803" ht="18" spans="1:12">
      <c r="A803" s="83"/>
      <c r="B803" s="96"/>
      <c r="C803" s="90"/>
      <c r="D803" s="90" t="s">
        <v>2704</v>
      </c>
      <c r="E803" s="90" t="s">
        <v>2704</v>
      </c>
      <c r="F803" s="95" t="s">
        <v>2705</v>
      </c>
      <c r="G803" s="71" t="s">
        <v>32</v>
      </c>
      <c r="H803" s="95" t="s">
        <v>2706</v>
      </c>
      <c r="I803" s="95" t="s">
        <v>2707</v>
      </c>
      <c r="J803" s="87" t="s">
        <v>2297</v>
      </c>
      <c r="K803" s="88">
        <f t="shared" si="10"/>
        <v>1</v>
      </c>
      <c r="L803" s="96"/>
    </row>
    <row r="804" ht="18" spans="1:12">
      <c r="A804" s="83"/>
      <c r="B804" s="96"/>
      <c r="C804" s="90"/>
      <c r="D804" s="90"/>
      <c r="E804" s="90"/>
      <c r="F804" s="95" t="s">
        <v>2708</v>
      </c>
      <c r="G804" s="71" t="s">
        <v>38</v>
      </c>
      <c r="H804" s="95" t="s">
        <v>2709</v>
      </c>
      <c r="I804" s="95" t="s">
        <v>2710</v>
      </c>
      <c r="J804" s="87" t="s">
        <v>2297</v>
      </c>
      <c r="K804" s="88">
        <f t="shared" si="10"/>
        <v>1</v>
      </c>
      <c r="L804" s="96"/>
    </row>
    <row r="805" ht="18" spans="1:12">
      <c r="A805" s="83"/>
      <c r="B805" s="96"/>
      <c r="C805" s="90"/>
      <c r="D805" s="90"/>
      <c r="E805" s="90"/>
      <c r="F805" s="95" t="s">
        <v>2711</v>
      </c>
      <c r="G805" s="71" t="s">
        <v>42</v>
      </c>
      <c r="H805" s="95" t="s">
        <v>2712</v>
      </c>
      <c r="I805" s="95" t="s">
        <v>2713</v>
      </c>
      <c r="J805" s="87" t="s">
        <v>2297</v>
      </c>
      <c r="K805" s="88">
        <f t="shared" si="10"/>
        <v>1</v>
      </c>
      <c r="L805" s="96"/>
    </row>
    <row r="806" ht="15.6" customHeight="1" spans="1:12">
      <c r="A806" s="83"/>
      <c r="B806" s="84" t="s">
        <v>2714</v>
      </c>
      <c r="C806" s="89" t="s">
        <v>2715</v>
      </c>
      <c r="D806" s="84" t="s">
        <v>2716</v>
      </c>
      <c r="E806" s="84" t="s">
        <v>2716</v>
      </c>
      <c r="F806" s="86" t="s">
        <v>2717</v>
      </c>
      <c r="G806" s="71" t="s">
        <v>32</v>
      </c>
      <c r="H806" s="86" t="s">
        <v>2718</v>
      </c>
      <c r="I806" s="86" t="s">
        <v>2719</v>
      </c>
      <c r="J806" s="87" t="s">
        <v>2297</v>
      </c>
      <c r="K806" s="88">
        <f t="shared" si="10"/>
        <v>1</v>
      </c>
      <c r="L806" s="84" t="s">
        <v>2720</v>
      </c>
    </row>
    <row r="807" ht="18" spans="1:12">
      <c r="A807" s="83"/>
      <c r="B807" s="84"/>
      <c r="C807" s="89"/>
      <c r="D807" s="84"/>
      <c r="E807" s="84"/>
      <c r="F807" s="86" t="s">
        <v>2721</v>
      </c>
      <c r="G807" s="71" t="s">
        <v>38</v>
      </c>
      <c r="H807" s="86" t="s">
        <v>2722</v>
      </c>
      <c r="I807" s="86" t="s">
        <v>2723</v>
      </c>
      <c r="J807" s="87" t="s">
        <v>2297</v>
      </c>
      <c r="K807" s="88">
        <f t="shared" si="10"/>
        <v>1</v>
      </c>
      <c r="L807" s="84"/>
    </row>
    <row r="808" ht="36" spans="1:12">
      <c r="A808" s="83"/>
      <c r="B808" s="84"/>
      <c r="C808" s="89"/>
      <c r="D808" s="84"/>
      <c r="E808" s="84"/>
      <c r="F808" s="86" t="s">
        <v>2724</v>
      </c>
      <c r="G808" s="71" t="s">
        <v>42</v>
      </c>
      <c r="H808" s="86" t="s">
        <v>2725</v>
      </c>
      <c r="I808" s="86" t="s">
        <v>2726</v>
      </c>
      <c r="J808" s="87" t="s">
        <v>2297</v>
      </c>
      <c r="K808" s="88">
        <f t="shared" si="10"/>
        <v>1</v>
      </c>
      <c r="L808" s="84"/>
    </row>
    <row r="809" ht="15.6" customHeight="1" spans="1:12">
      <c r="A809" s="83"/>
      <c r="B809" s="84"/>
      <c r="C809" s="89"/>
      <c r="D809" s="84" t="s">
        <v>2727</v>
      </c>
      <c r="E809" s="84" t="s">
        <v>2727</v>
      </c>
      <c r="F809" s="86" t="s">
        <v>2728</v>
      </c>
      <c r="G809" s="71" t="s">
        <v>32</v>
      </c>
      <c r="H809" s="86" t="s">
        <v>2729</v>
      </c>
      <c r="I809" s="86" t="s">
        <v>2730</v>
      </c>
      <c r="J809" s="87" t="s">
        <v>2297</v>
      </c>
      <c r="K809" s="88">
        <f t="shared" si="10"/>
        <v>1</v>
      </c>
      <c r="L809" s="84"/>
    </row>
    <row r="810" ht="18" spans="1:12">
      <c r="A810" s="83"/>
      <c r="B810" s="84"/>
      <c r="C810" s="89"/>
      <c r="D810" s="84"/>
      <c r="E810" s="84"/>
      <c r="F810" s="86" t="s">
        <v>2731</v>
      </c>
      <c r="G810" s="71" t="s">
        <v>38</v>
      </c>
      <c r="H810" s="86" t="s">
        <v>2732</v>
      </c>
      <c r="I810" s="86" t="s">
        <v>2733</v>
      </c>
      <c r="J810" s="87" t="s">
        <v>2297</v>
      </c>
      <c r="K810" s="88">
        <f t="shared" si="10"/>
        <v>1</v>
      </c>
      <c r="L810" s="84"/>
    </row>
    <row r="811" ht="36" spans="1:12">
      <c r="A811" s="83"/>
      <c r="B811" s="84"/>
      <c r="C811" s="89"/>
      <c r="D811" s="84"/>
      <c r="E811" s="84"/>
      <c r="F811" s="86" t="s">
        <v>2734</v>
      </c>
      <c r="G811" s="71" t="s">
        <v>42</v>
      </c>
      <c r="H811" s="86" t="s">
        <v>2735</v>
      </c>
      <c r="I811" s="86" t="s">
        <v>2736</v>
      </c>
      <c r="J811" s="87" t="s">
        <v>2297</v>
      </c>
      <c r="K811" s="88">
        <f t="shared" si="10"/>
        <v>1</v>
      </c>
      <c r="L811" s="84"/>
    </row>
    <row r="812" ht="15.6" customHeight="1" spans="1:12">
      <c r="A812" s="83"/>
      <c r="B812" s="84"/>
      <c r="C812" s="89"/>
      <c r="D812" s="84" t="s">
        <v>2737</v>
      </c>
      <c r="E812" s="84" t="s">
        <v>2737</v>
      </c>
      <c r="F812" s="86" t="s">
        <v>2738</v>
      </c>
      <c r="G812" s="71" t="s">
        <v>32</v>
      </c>
      <c r="H812" s="86" t="s">
        <v>2739</v>
      </c>
      <c r="I812" s="86" t="s">
        <v>2740</v>
      </c>
      <c r="J812" s="87" t="s">
        <v>2297</v>
      </c>
      <c r="K812" s="88">
        <f t="shared" si="10"/>
        <v>1</v>
      </c>
      <c r="L812" s="84"/>
    </row>
    <row r="813" ht="18" spans="1:12">
      <c r="A813" s="83"/>
      <c r="B813" s="84"/>
      <c r="C813" s="89"/>
      <c r="D813" s="84"/>
      <c r="E813" s="84"/>
      <c r="F813" s="86" t="s">
        <v>2741</v>
      </c>
      <c r="G813" s="71" t="s">
        <v>38</v>
      </c>
      <c r="H813" s="86" t="s">
        <v>2742</v>
      </c>
      <c r="I813" s="86" t="s">
        <v>2743</v>
      </c>
      <c r="J813" s="87" t="s">
        <v>2297</v>
      </c>
      <c r="K813" s="88">
        <f t="shared" si="10"/>
        <v>1</v>
      </c>
      <c r="L813" s="84"/>
    </row>
    <row r="814" ht="36" spans="1:12">
      <c r="A814" s="83"/>
      <c r="B814" s="84"/>
      <c r="C814" s="89"/>
      <c r="D814" s="84"/>
      <c r="E814" s="84"/>
      <c r="F814" s="86" t="s">
        <v>2744</v>
      </c>
      <c r="G814" s="71" t="s">
        <v>42</v>
      </c>
      <c r="H814" s="86" t="s">
        <v>2745</v>
      </c>
      <c r="I814" s="86" t="s">
        <v>2746</v>
      </c>
      <c r="J814" s="87" t="s">
        <v>2297</v>
      </c>
      <c r="K814" s="88">
        <f t="shared" si="10"/>
        <v>1</v>
      </c>
      <c r="L814" s="84"/>
    </row>
    <row r="815" ht="15.6" customHeight="1" spans="1:12">
      <c r="A815" s="83"/>
      <c r="B815" s="84"/>
      <c r="C815" s="89"/>
      <c r="D815" s="84" t="s">
        <v>2747</v>
      </c>
      <c r="E815" s="84" t="s">
        <v>2747</v>
      </c>
      <c r="F815" s="86" t="s">
        <v>2748</v>
      </c>
      <c r="G815" s="71" t="s">
        <v>32</v>
      </c>
      <c r="H815" s="86" t="s">
        <v>2749</v>
      </c>
      <c r="I815" s="86" t="s">
        <v>2750</v>
      </c>
      <c r="J815" s="87" t="s">
        <v>2297</v>
      </c>
      <c r="K815" s="88">
        <f t="shared" si="10"/>
        <v>1</v>
      </c>
      <c r="L815" s="84"/>
    </row>
    <row r="816" ht="18" spans="1:12">
      <c r="A816" s="83"/>
      <c r="B816" s="84"/>
      <c r="C816" s="89"/>
      <c r="D816" s="84"/>
      <c r="E816" s="84"/>
      <c r="F816" s="86" t="s">
        <v>2751</v>
      </c>
      <c r="G816" s="71" t="s">
        <v>2375</v>
      </c>
      <c r="H816" s="86" t="s">
        <v>2752</v>
      </c>
      <c r="I816" s="86" t="s">
        <v>2753</v>
      </c>
      <c r="J816" s="87" t="s">
        <v>2297</v>
      </c>
      <c r="K816" s="88">
        <f t="shared" si="10"/>
        <v>1</v>
      </c>
      <c r="L816" s="84"/>
    </row>
    <row r="817" ht="36" spans="1:12">
      <c r="A817" s="83"/>
      <c r="B817" s="84"/>
      <c r="C817" s="89"/>
      <c r="D817" s="84"/>
      <c r="E817" s="84"/>
      <c r="F817" s="86" t="s">
        <v>2754</v>
      </c>
      <c r="G817" s="71" t="s">
        <v>42</v>
      </c>
      <c r="H817" s="86" t="s">
        <v>2755</v>
      </c>
      <c r="I817" s="86" t="s">
        <v>2756</v>
      </c>
      <c r="J817" s="87" t="s">
        <v>2297</v>
      </c>
      <c r="K817" s="88">
        <f t="shared" si="10"/>
        <v>1</v>
      </c>
      <c r="L817" s="84"/>
    </row>
    <row r="818" ht="15.6" customHeight="1" spans="1:12">
      <c r="A818" s="83"/>
      <c r="B818" s="97" t="s">
        <v>2570</v>
      </c>
      <c r="C818" s="84" t="s">
        <v>2757</v>
      </c>
      <c r="D818" s="84" t="s">
        <v>2758</v>
      </c>
      <c r="E818" s="84" t="s">
        <v>2758</v>
      </c>
      <c r="F818" s="91" t="s">
        <v>2758</v>
      </c>
      <c r="G818" s="71" t="s">
        <v>32</v>
      </c>
      <c r="H818" s="91" t="s">
        <v>2759</v>
      </c>
      <c r="I818" s="91" t="s">
        <v>2760</v>
      </c>
      <c r="J818" s="87" t="s">
        <v>2297</v>
      </c>
      <c r="K818" s="88">
        <f t="shared" si="10"/>
        <v>1</v>
      </c>
      <c r="L818" s="97" t="s">
        <v>2533</v>
      </c>
    </row>
    <row r="819" ht="18" spans="1:12">
      <c r="A819" s="83"/>
      <c r="B819" s="98"/>
      <c r="C819" s="84"/>
      <c r="D819" s="84"/>
      <c r="E819" s="84"/>
      <c r="F819" s="91" t="s">
        <v>2761</v>
      </c>
      <c r="G819" s="71" t="s">
        <v>38</v>
      </c>
      <c r="H819" s="91" t="s">
        <v>2762</v>
      </c>
      <c r="I819" s="91" t="s">
        <v>2763</v>
      </c>
      <c r="J819" s="87" t="s">
        <v>2297</v>
      </c>
      <c r="K819" s="88">
        <f t="shared" si="10"/>
        <v>1</v>
      </c>
      <c r="L819" s="98"/>
    </row>
    <row r="820" ht="36" spans="1:12">
      <c r="A820" s="83"/>
      <c r="B820" s="98"/>
      <c r="C820" s="84"/>
      <c r="D820" s="84"/>
      <c r="E820" s="84"/>
      <c r="F820" s="91" t="s">
        <v>2764</v>
      </c>
      <c r="G820" s="71" t="s">
        <v>42</v>
      </c>
      <c r="H820" s="91" t="s">
        <v>2765</v>
      </c>
      <c r="I820" s="91" t="s">
        <v>2766</v>
      </c>
      <c r="J820" s="87" t="s">
        <v>2297</v>
      </c>
      <c r="K820" s="88">
        <f t="shared" si="10"/>
        <v>1</v>
      </c>
      <c r="L820" s="98"/>
    </row>
    <row r="821" ht="18" spans="1:12">
      <c r="A821" s="83"/>
      <c r="B821" s="98"/>
      <c r="C821" s="84"/>
      <c r="D821" s="84" t="s">
        <v>2767</v>
      </c>
      <c r="E821" s="84" t="s">
        <v>2767</v>
      </c>
      <c r="F821" s="91" t="s">
        <v>2767</v>
      </c>
      <c r="G821" s="71" t="s">
        <v>32</v>
      </c>
      <c r="H821" s="91" t="s">
        <v>2768</v>
      </c>
      <c r="I821" s="91" t="s">
        <v>2769</v>
      </c>
      <c r="J821" s="87" t="s">
        <v>2297</v>
      </c>
      <c r="K821" s="88">
        <f t="shared" si="10"/>
        <v>1</v>
      </c>
      <c r="L821" s="98"/>
    </row>
    <row r="822" ht="18" spans="1:12">
      <c r="A822" s="83"/>
      <c r="B822" s="98"/>
      <c r="C822" s="84"/>
      <c r="D822" s="84"/>
      <c r="E822" s="84"/>
      <c r="F822" s="91" t="s">
        <v>2770</v>
      </c>
      <c r="G822" s="71" t="s">
        <v>38</v>
      </c>
      <c r="H822" s="91" t="s">
        <v>2771</v>
      </c>
      <c r="I822" s="91" t="s">
        <v>2772</v>
      </c>
      <c r="J822" s="87" t="s">
        <v>2297</v>
      </c>
      <c r="K822" s="88">
        <f t="shared" si="10"/>
        <v>1</v>
      </c>
      <c r="L822" s="98"/>
    </row>
    <row r="823" ht="36" spans="1:12">
      <c r="A823" s="83"/>
      <c r="B823" s="98"/>
      <c r="C823" s="84"/>
      <c r="D823" s="84"/>
      <c r="E823" s="84"/>
      <c r="F823" s="91" t="s">
        <v>2773</v>
      </c>
      <c r="G823" s="71" t="s">
        <v>42</v>
      </c>
      <c r="H823" s="91" t="s">
        <v>2774</v>
      </c>
      <c r="I823" s="91" t="s">
        <v>2775</v>
      </c>
      <c r="J823" s="87" t="s">
        <v>2297</v>
      </c>
      <c r="K823" s="88">
        <f t="shared" si="10"/>
        <v>1</v>
      </c>
      <c r="L823" s="98"/>
    </row>
    <row r="824" ht="18" spans="1:12">
      <c r="A824" s="83"/>
      <c r="B824" s="98"/>
      <c r="C824" s="84"/>
      <c r="D824" s="84" t="s">
        <v>2776</v>
      </c>
      <c r="E824" s="84" t="s">
        <v>2776</v>
      </c>
      <c r="F824" s="91" t="s">
        <v>2776</v>
      </c>
      <c r="G824" s="71" t="s">
        <v>32</v>
      </c>
      <c r="H824" s="91" t="s">
        <v>2777</v>
      </c>
      <c r="I824" s="91" t="s">
        <v>2778</v>
      </c>
      <c r="J824" s="87" t="s">
        <v>2297</v>
      </c>
      <c r="K824" s="88">
        <f t="shared" si="10"/>
        <v>1</v>
      </c>
      <c r="L824" s="98"/>
    </row>
    <row r="825" ht="18" spans="1:12">
      <c r="A825" s="83"/>
      <c r="B825" s="98"/>
      <c r="C825" s="84"/>
      <c r="D825" s="84"/>
      <c r="E825" s="84"/>
      <c r="F825" s="91" t="s">
        <v>2779</v>
      </c>
      <c r="G825" s="71" t="s">
        <v>38</v>
      </c>
      <c r="H825" s="91" t="s">
        <v>2780</v>
      </c>
      <c r="I825" s="91" t="s">
        <v>2781</v>
      </c>
      <c r="J825" s="87" t="s">
        <v>2297</v>
      </c>
      <c r="K825" s="88">
        <f t="shared" si="10"/>
        <v>1</v>
      </c>
      <c r="L825" s="98"/>
    </row>
    <row r="826" ht="36" spans="1:12">
      <c r="A826" s="83"/>
      <c r="B826" s="98"/>
      <c r="C826" s="84"/>
      <c r="D826" s="84"/>
      <c r="E826" s="84"/>
      <c r="F826" s="91" t="s">
        <v>2782</v>
      </c>
      <c r="G826" s="71" t="s">
        <v>42</v>
      </c>
      <c r="H826" s="91" t="s">
        <v>2783</v>
      </c>
      <c r="I826" s="91" t="s">
        <v>2784</v>
      </c>
      <c r="J826" s="87" t="s">
        <v>2297</v>
      </c>
      <c r="K826" s="88">
        <f t="shared" si="10"/>
        <v>1</v>
      </c>
      <c r="L826" s="98"/>
    </row>
    <row r="827" ht="18" spans="1:12">
      <c r="A827" s="83"/>
      <c r="B827" s="98"/>
      <c r="C827" s="84"/>
      <c r="D827" s="84" t="s">
        <v>2785</v>
      </c>
      <c r="E827" s="84" t="s">
        <v>2785</v>
      </c>
      <c r="F827" s="91" t="s">
        <v>2785</v>
      </c>
      <c r="G827" s="71" t="s">
        <v>32</v>
      </c>
      <c r="H827" s="91" t="s">
        <v>2786</v>
      </c>
      <c r="I827" s="91" t="s">
        <v>2787</v>
      </c>
      <c r="J827" s="87" t="s">
        <v>2297</v>
      </c>
      <c r="K827" s="88">
        <f t="shared" si="10"/>
        <v>1</v>
      </c>
      <c r="L827" s="98"/>
    </row>
    <row r="828" ht="18" spans="1:12">
      <c r="A828" s="83"/>
      <c r="B828" s="98"/>
      <c r="C828" s="84"/>
      <c r="D828" s="84"/>
      <c r="E828" s="84"/>
      <c r="F828" s="91" t="s">
        <v>2788</v>
      </c>
      <c r="G828" s="71" t="s">
        <v>38</v>
      </c>
      <c r="H828" s="91" t="s">
        <v>2789</v>
      </c>
      <c r="I828" s="91" t="s">
        <v>2790</v>
      </c>
      <c r="J828" s="87" t="s">
        <v>2297</v>
      </c>
      <c r="K828" s="88">
        <f t="shared" si="10"/>
        <v>1</v>
      </c>
      <c r="L828" s="98"/>
    </row>
    <row r="829" ht="36" spans="1:12">
      <c r="A829" s="83"/>
      <c r="B829" s="98"/>
      <c r="C829" s="84"/>
      <c r="D829" s="84"/>
      <c r="E829" s="84"/>
      <c r="F829" s="91" t="s">
        <v>2791</v>
      </c>
      <c r="G829" s="71" t="s">
        <v>42</v>
      </c>
      <c r="H829" s="91" t="s">
        <v>2792</v>
      </c>
      <c r="I829" s="91" t="s">
        <v>2793</v>
      </c>
      <c r="J829" s="87" t="s">
        <v>2297</v>
      </c>
      <c r="K829" s="88">
        <f t="shared" si="10"/>
        <v>1</v>
      </c>
      <c r="L829" s="98"/>
    </row>
    <row r="830" ht="15.6" customHeight="1" spans="1:12">
      <c r="A830" s="83"/>
      <c r="B830" s="98"/>
      <c r="C830" s="84"/>
      <c r="D830" s="84" t="s">
        <v>2794</v>
      </c>
      <c r="E830" s="84" t="s">
        <v>2794</v>
      </c>
      <c r="F830" s="91" t="s">
        <v>2794</v>
      </c>
      <c r="G830" s="71" t="s">
        <v>32</v>
      </c>
      <c r="H830" s="91" t="s">
        <v>2795</v>
      </c>
      <c r="I830" s="91" t="s">
        <v>2796</v>
      </c>
      <c r="J830" s="87" t="s">
        <v>2297</v>
      </c>
      <c r="K830" s="88">
        <f t="shared" si="10"/>
        <v>1</v>
      </c>
      <c r="L830" s="98"/>
    </row>
    <row r="831" ht="18" spans="1:12">
      <c r="A831" s="83"/>
      <c r="B831" s="98"/>
      <c r="C831" s="84"/>
      <c r="D831" s="84"/>
      <c r="E831" s="84"/>
      <c r="F831" s="91" t="s">
        <v>2797</v>
      </c>
      <c r="G831" s="71" t="s">
        <v>38</v>
      </c>
      <c r="H831" s="91" t="s">
        <v>2798</v>
      </c>
      <c r="I831" s="91" t="s">
        <v>2799</v>
      </c>
      <c r="J831" s="87" t="s">
        <v>2297</v>
      </c>
      <c r="K831" s="88">
        <f t="shared" si="10"/>
        <v>1</v>
      </c>
      <c r="L831" s="98"/>
    </row>
    <row r="832" ht="36" spans="1:12">
      <c r="A832" s="83"/>
      <c r="B832" s="99"/>
      <c r="C832" s="84"/>
      <c r="D832" s="84"/>
      <c r="E832" s="84"/>
      <c r="F832" s="91" t="s">
        <v>2800</v>
      </c>
      <c r="G832" s="71" t="s">
        <v>42</v>
      </c>
      <c r="H832" s="91" t="s">
        <v>2801</v>
      </c>
      <c r="I832" s="91" t="s">
        <v>2802</v>
      </c>
      <c r="J832" s="87" t="s">
        <v>2297</v>
      </c>
      <c r="K832" s="88">
        <f t="shared" si="10"/>
        <v>1</v>
      </c>
      <c r="L832" s="99"/>
    </row>
    <row r="833" ht="15.6" customHeight="1" spans="1:12">
      <c r="A833" s="83"/>
      <c r="B833" s="90" t="s">
        <v>2803</v>
      </c>
      <c r="C833" s="90" t="s">
        <v>2804</v>
      </c>
      <c r="D833" s="90" t="s">
        <v>2805</v>
      </c>
      <c r="E833" s="90" t="s">
        <v>2805</v>
      </c>
      <c r="F833" s="92" t="s">
        <v>2806</v>
      </c>
      <c r="G833" s="71" t="s">
        <v>32</v>
      </c>
      <c r="H833" s="92" t="s">
        <v>2807</v>
      </c>
      <c r="I833" s="92" t="s">
        <v>2808</v>
      </c>
      <c r="J833" s="87" t="s">
        <v>2297</v>
      </c>
      <c r="K833" s="88">
        <f t="shared" si="10"/>
        <v>1</v>
      </c>
      <c r="L833" s="90" t="s">
        <v>2809</v>
      </c>
    </row>
    <row r="834" ht="18" spans="1:12">
      <c r="A834" s="83"/>
      <c r="B834" s="90"/>
      <c r="C834" s="90"/>
      <c r="D834" s="90"/>
      <c r="E834" s="90"/>
      <c r="F834" s="92" t="s">
        <v>2810</v>
      </c>
      <c r="G834" s="71" t="s">
        <v>38</v>
      </c>
      <c r="H834" s="92" t="s">
        <v>2811</v>
      </c>
      <c r="I834" s="92" t="s">
        <v>2812</v>
      </c>
      <c r="J834" s="87" t="s">
        <v>2297</v>
      </c>
      <c r="K834" s="88">
        <f t="shared" si="10"/>
        <v>1</v>
      </c>
      <c r="L834" s="90"/>
    </row>
    <row r="835" ht="36" spans="1:12">
      <c r="A835" s="83"/>
      <c r="B835" s="90"/>
      <c r="C835" s="90"/>
      <c r="D835" s="90"/>
      <c r="E835" s="90"/>
      <c r="F835" s="92" t="s">
        <v>2813</v>
      </c>
      <c r="G835" s="71" t="s">
        <v>42</v>
      </c>
      <c r="H835" s="92" t="s">
        <v>2814</v>
      </c>
      <c r="I835" s="92" t="s">
        <v>2815</v>
      </c>
      <c r="J835" s="87" t="s">
        <v>2297</v>
      </c>
      <c r="K835" s="88">
        <f t="shared" si="10"/>
        <v>1</v>
      </c>
      <c r="L835" s="90"/>
    </row>
    <row r="836" ht="18" spans="1:12">
      <c r="A836" s="83"/>
      <c r="B836" s="90"/>
      <c r="C836" s="90"/>
      <c r="D836" s="90" t="s">
        <v>2816</v>
      </c>
      <c r="E836" s="90" t="s">
        <v>2816</v>
      </c>
      <c r="F836" s="92" t="s">
        <v>2817</v>
      </c>
      <c r="G836" s="71" t="s">
        <v>32</v>
      </c>
      <c r="H836" s="92" t="s">
        <v>2818</v>
      </c>
      <c r="I836" s="92" t="s">
        <v>2819</v>
      </c>
      <c r="J836" s="87" t="s">
        <v>2297</v>
      </c>
      <c r="K836" s="88">
        <f t="shared" si="10"/>
        <v>1</v>
      </c>
      <c r="L836" s="90"/>
    </row>
    <row r="837" ht="18" spans="1:12">
      <c r="A837" s="83"/>
      <c r="B837" s="90"/>
      <c r="C837" s="90"/>
      <c r="D837" s="90"/>
      <c r="E837" s="90"/>
      <c r="F837" s="92" t="s">
        <v>2820</v>
      </c>
      <c r="G837" s="71" t="s">
        <v>38</v>
      </c>
      <c r="H837" s="92" t="s">
        <v>2821</v>
      </c>
      <c r="I837" s="92" t="s">
        <v>2822</v>
      </c>
      <c r="J837" s="87" t="s">
        <v>2297</v>
      </c>
      <c r="K837" s="88">
        <f t="shared" si="10"/>
        <v>1</v>
      </c>
      <c r="L837" s="90"/>
    </row>
    <row r="838" ht="18" spans="1:12">
      <c r="A838" s="83"/>
      <c r="B838" s="90"/>
      <c r="C838" s="90"/>
      <c r="D838" s="90"/>
      <c r="E838" s="90"/>
      <c r="F838" s="92" t="s">
        <v>2823</v>
      </c>
      <c r="G838" s="71" t="s">
        <v>42</v>
      </c>
      <c r="H838" s="92" t="s">
        <v>2824</v>
      </c>
      <c r="I838" s="92" t="s">
        <v>2825</v>
      </c>
      <c r="J838" s="87" t="s">
        <v>2297</v>
      </c>
      <c r="K838" s="88">
        <f t="shared" si="10"/>
        <v>1</v>
      </c>
      <c r="L838" s="90"/>
    </row>
    <row r="839" ht="18" spans="1:12">
      <c r="A839" s="83"/>
      <c r="B839" s="90"/>
      <c r="C839" s="90"/>
      <c r="D839" s="90" t="s">
        <v>2826</v>
      </c>
      <c r="E839" s="90" t="s">
        <v>2826</v>
      </c>
      <c r="F839" s="92" t="s">
        <v>2827</v>
      </c>
      <c r="G839" s="71" t="s">
        <v>32</v>
      </c>
      <c r="H839" s="92" t="s">
        <v>2828</v>
      </c>
      <c r="I839" s="92" t="s">
        <v>2829</v>
      </c>
      <c r="J839" s="87" t="s">
        <v>2297</v>
      </c>
      <c r="K839" s="88">
        <f t="shared" si="10"/>
        <v>1</v>
      </c>
      <c r="L839" s="90"/>
    </row>
    <row r="840" ht="18" spans="1:12">
      <c r="A840" s="83"/>
      <c r="B840" s="90"/>
      <c r="C840" s="90"/>
      <c r="D840" s="90"/>
      <c r="E840" s="90"/>
      <c r="F840" s="92" t="s">
        <v>2830</v>
      </c>
      <c r="G840" s="71" t="s">
        <v>38</v>
      </c>
      <c r="H840" s="92" t="s">
        <v>2831</v>
      </c>
      <c r="I840" s="92" t="s">
        <v>2832</v>
      </c>
      <c r="J840" s="87" t="s">
        <v>2297</v>
      </c>
      <c r="K840" s="88">
        <f t="shared" si="10"/>
        <v>1</v>
      </c>
      <c r="L840" s="90"/>
    </row>
    <row r="841" ht="36" spans="1:12">
      <c r="A841" s="83"/>
      <c r="B841" s="90"/>
      <c r="C841" s="90"/>
      <c r="D841" s="90"/>
      <c r="E841" s="90"/>
      <c r="F841" s="92" t="s">
        <v>2833</v>
      </c>
      <c r="G841" s="71" t="s">
        <v>42</v>
      </c>
      <c r="H841" s="92" t="s">
        <v>2834</v>
      </c>
      <c r="I841" s="92" t="s">
        <v>2835</v>
      </c>
      <c r="J841" s="87" t="s">
        <v>2297</v>
      </c>
      <c r="K841" s="88">
        <f t="shared" si="10"/>
        <v>1</v>
      </c>
      <c r="L841" s="90"/>
    </row>
    <row r="842" ht="18" spans="1:12">
      <c r="A842" s="83"/>
      <c r="B842" s="90"/>
      <c r="C842" s="90"/>
      <c r="D842" s="90" t="s">
        <v>2836</v>
      </c>
      <c r="E842" s="90" t="s">
        <v>2836</v>
      </c>
      <c r="F842" s="92" t="s">
        <v>2837</v>
      </c>
      <c r="G842" s="71" t="s">
        <v>32</v>
      </c>
      <c r="H842" s="92" t="s">
        <v>2838</v>
      </c>
      <c r="I842" s="92" t="s">
        <v>2839</v>
      </c>
      <c r="J842" s="87" t="s">
        <v>2297</v>
      </c>
      <c r="K842" s="88">
        <f t="shared" si="10"/>
        <v>1</v>
      </c>
      <c r="L842" s="90"/>
    </row>
    <row r="843" ht="36" spans="1:12">
      <c r="A843" s="83"/>
      <c r="B843" s="90"/>
      <c r="C843" s="90"/>
      <c r="D843" s="90"/>
      <c r="E843" s="90"/>
      <c r="F843" s="92" t="s">
        <v>2840</v>
      </c>
      <c r="G843" s="71" t="s">
        <v>38</v>
      </c>
      <c r="H843" s="92" t="s">
        <v>2841</v>
      </c>
      <c r="I843" s="92" t="s">
        <v>2842</v>
      </c>
      <c r="J843" s="87" t="s">
        <v>2297</v>
      </c>
      <c r="K843" s="88">
        <f t="shared" si="10"/>
        <v>1</v>
      </c>
      <c r="L843" s="90"/>
    </row>
    <row r="844" ht="18" spans="1:12">
      <c r="A844" s="83"/>
      <c r="B844" s="90"/>
      <c r="C844" s="90"/>
      <c r="D844" s="90"/>
      <c r="E844" s="90"/>
      <c r="F844" s="92" t="s">
        <v>2843</v>
      </c>
      <c r="G844" s="71" t="s">
        <v>42</v>
      </c>
      <c r="H844" s="92" t="s">
        <v>2844</v>
      </c>
      <c r="I844" s="92" t="s">
        <v>2845</v>
      </c>
      <c r="J844" s="87" t="s">
        <v>2297</v>
      </c>
      <c r="K844" s="88">
        <f t="shared" si="10"/>
        <v>1</v>
      </c>
      <c r="L844" s="90"/>
    </row>
    <row r="845" ht="15.6" customHeight="1" spans="1:12">
      <c r="A845" s="83"/>
      <c r="B845" s="82" t="s">
        <v>2846</v>
      </c>
      <c r="C845" s="81" t="s">
        <v>2847</v>
      </c>
      <c r="D845" s="82" t="s">
        <v>2848</v>
      </c>
      <c r="E845" s="82" t="s">
        <v>2848</v>
      </c>
      <c r="F845" s="85" t="s">
        <v>2849</v>
      </c>
      <c r="G845" s="71" t="s">
        <v>32</v>
      </c>
      <c r="H845" s="85" t="s">
        <v>2850</v>
      </c>
      <c r="I845" s="85" t="s">
        <v>2851</v>
      </c>
      <c r="J845" s="87" t="s">
        <v>2297</v>
      </c>
      <c r="K845" s="88">
        <f t="shared" si="10"/>
        <v>1</v>
      </c>
      <c r="L845" s="82" t="s">
        <v>2852</v>
      </c>
    </row>
    <row r="846" ht="18" spans="1:12">
      <c r="A846" s="83"/>
      <c r="B846" s="82"/>
      <c r="C846" s="83"/>
      <c r="D846" s="82"/>
      <c r="E846" s="82"/>
      <c r="F846" s="85" t="s">
        <v>2853</v>
      </c>
      <c r="G846" s="71" t="s">
        <v>42</v>
      </c>
      <c r="H846" s="85" t="s">
        <v>2854</v>
      </c>
      <c r="I846" s="85" t="s">
        <v>2855</v>
      </c>
      <c r="J846" s="87" t="s">
        <v>2297</v>
      </c>
      <c r="K846" s="88">
        <f t="shared" si="10"/>
        <v>1</v>
      </c>
      <c r="L846" s="82"/>
    </row>
    <row r="847" ht="36" spans="1:12">
      <c r="A847" s="83"/>
      <c r="B847" s="82"/>
      <c r="C847" s="83"/>
      <c r="D847" s="82"/>
      <c r="E847" s="82"/>
      <c r="F847" s="85" t="s">
        <v>2856</v>
      </c>
      <c r="G847" s="71" t="s">
        <v>38</v>
      </c>
      <c r="H847" s="85" t="s">
        <v>2857</v>
      </c>
      <c r="I847" s="85" t="s">
        <v>2858</v>
      </c>
      <c r="J847" s="87" t="s">
        <v>2297</v>
      </c>
      <c r="K847" s="88">
        <f t="shared" si="10"/>
        <v>1</v>
      </c>
      <c r="L847" s="82"/>
    </row>
    <row r="848" ht="15.6" customHeight="1" spans="1:12">
      <c r="A848" s="83"/>
      <c r="B848" s="82"/>
      <c r="C848" s="83"/>
      <c r="D848" s="84" t="s">
        <v>2859</v>
      </c>
      <c r="E848" s="84" t="s">
        <v>2859</v>
      </c>
      <c r="F848" s="86" t="s">
        <v>2860</v>
      </c>
      <c r="G848" s="71" t="s">
        <v>32</v>
      </c>
      <c r="H848" s="86" t="s">
        <v>2861</v>
      </c>
      <c r="I848" s="86" t="s">
        <v>2862</v>
      </c>
      <c r="J848" s="87" t="s">
        <v>2297</v>
      </c>
      <c r="K848" s="88">
        <f t="shared" si="10"/>
        <v>1</v>
      </c>
      <c r="L848" s="82"/>
    </row>
    <row r="849" ht="18" spans="1:12">
      <c r="A849" s="83"/>
      <c r="B849" s="82"/>
      <c r="C849" s="83"/>
      <c r="D849" s="84"/>
      <c r="E849" s="84"/>
      <c r="F849" s="86" t="s">
        <v>2863</v>
      </c>
      <c r="G849" s="71" t="s">
        <v>2375</v>
      </c>
      <c r="H849" s="86" t="s">
        <v>2864</v>
      </c>
      <c r="I849" s="86" t="s">
        <v>2865</v>
      </c>
      <c r="J849" s="87" t="s">
        <v>2297</v>
      </c>
      <c r="K849" s="88">
        <f t="shared" si="10"/>
        <v>1</v>
      </c>
      <c r="L849" s="82"/>
    </row>
    <row r="850" ht="36" spans="1:12">
      <c r="A850" s="83"/>
      <c r="B850" s="82"/>
      <c r="C850" s="83"/>
      <c r="D850" s="84"/>
      <c r="E850" s="84"/>
      <c r="F850" s="86" t="s">
        <v>2866</v>
      </c>
      <c r="G850" s="71" t="s">
        <v>38</v>
      </c>
      <c r="H850" s="86" t="s">
        <v>2867</v>
      </c>
      <c r="I850" s="86" t="s">
        <v>2868</v>
      </c>
      <c r="J850" s="87" t="s">
        <v>2297</v>
      </c>
      <c r="K850" s="88">
        <f t="shared" si="10"/>
        <v>1</v>
      </c>
      <c r="L850" s="82"/>
    </row>
    <row r="851" ht="15.6" customHeight="1" spans="1:12">
      <c r="A851" s="83"/>
      <c r="B851" s="82"/>
      <c r="C851" s="83"/>
      <c r="D851" s="84" t="s">
        <v>2869</v>
      </c>
      <c r="E851" s="84" t="s">
        <v>2869</v>
      </c>
      <c r="F851" s="86" t="s">
        <v>2870</v>
      </c>
      <c r="G851" s="71" t="s">
        <v>32</v>
      </c>
      <c r="H851" s="86" t="s">
        <v>2871</v>
      </c>
      <c r="I851" s="86" t="s">
        <v>2872</v>
      </c>
      <c r="J851" s="87" t="s">
        <v>2297</v>
      </c>
      <c r="K851" s="88">
        <f t="shared" si="10"/>
        <v>1</v>
      </c>
      <c r="L851" s="82"/>
    </row>
    <row r="852" ht="18" spans="1:12">
      <c r="A852" s="83"/>
      <c r="B852" s="82"/>
      <c r="C852" s="83"/>
      <c r="D852" s="84"/>
      <c r="E852" s="84"/>
      <c r="F852" s="86" t="s">
        <v>2873</v>
      </c>
      <c r="G852" s="71" t="s">
        <v>2375</v>
      </c>
      <c r="H852" s="86" t="s">
        <v>2874</v>
      </c>
      <c r="I852" s="86" t="s">
        <v>2875</v>
      </c>
      <c r="J852" s="87" t="s">
        <v>2297</v>
      </c>
      <c r="K852" s="88">
        <f t="shared" si="10"/>
        <v>1</v>
      </c>
      <c r="L852" s="82"/>
    </row>
    <row r="853" ht="18" spans="1:12">
      <c r="A853" s="83"/>
      <c r="B853" s="82"/>
      <c r="C853" s="83"/>
      <c r="D853" s="84"/>
      <c r="E853" s="84"/>
      <c r="F853" s="86" t="s">
        <v>2876</v>
      </c>
      <c r="G853" s="71" t="s">
        <v>38</v>
      </c>
      <c r="H853" s="86" t="s">
        <v>2877</v>
      </c>
      <c r="I853" s="86" t="s">
        <v>2878</v>
      </c>
      <c r="J853" s="87" t="s">
        <v>2297</v>
      </c>
      <c r="K853" s="88">
        <f t="shared" si="10"/>
        <v>1</v>
      </c>
      <c r="L853" s="82"/>
    </row>
    <row r="854" ht="15.6" customHeight="1" spans="1:12">
      <c r="A854" s="83"/>
      <c r="B854" s="82"/>
      <c r="C854" s="83"/>
      <c r="D854" s="84" t="s">
        <v>2879</v>
      </c>
      <c r="E854" s="84" t="s">
        <v>2879</v>
      </c>
      <c r="F854" s="86" t="s">
        <v>2880</v>
      </c>
      <c r="G854" s="71" t="s">
        <v>32</v>
      </c>
      <c r="H854" s="86" t="s">
        <v>2881</v>
      </c>
      <c r="I854" s="86" t="s">
        <v>2882</v>
      </c>
      <c r="J854" s="87" t="s">
        <v>2297</v>
      </c>
      <c r="K854" s="88">
        <f t="shared" si="10"/>
        <v>1</v>
      </c>
      <c r="L854" s="82"/>
    </row>
    <row r="855" ht="18" spans="1:12">
      <c r="A855" s="83"/>
      <c r="B855" s="82"/>
      <c r="C855" s="83"/>
      <c r="D855" s="84"/>
      <c r="E855" s="84"/>
      <c r="F855" s="86" t="s">
        <v>2883</v>
      </c>
      <c r="G855" s="71" t="s">
        <v>2375</v>
      </c>
      <c r="H855" s="86" t="s">
        <v>2884</v>
      </c>
      <c r="I855" s="86" t="s">
        <v>2885</v>
      </c>
      <c r="J855" s="87" t="s">
        <v>2297</v>
      </c>
      <c r="K855" s="88">
        <f t="shared" si="10"/>
        <v>1</v>
      </c>
      <c r="L855" s="82"/>
    </row>
    <row r="856" ht="18" spans="1:12">
      <c r="A856" s="83"/>
      <c r="B856" s="82"/>
      <c r="C856" s="100"/>
      <c r="D856" s="84"/>
      <c r="E856" s="84"/>
      <c r="F856" s="86" t="s">
        <v>2886</v>
      </c>
      <c r="G856" s="71" t="s">
        <v>38</v>
      </c>
      <c r="H856" s="86" t="s">
        <v>2887</v>
      </c>
      <c r="I856" s="86" t="s">
        <v>2888</v>
      </c>
      <c r="J856" s="87" t="s">
        <v>2297</v>
      </c>
      <c r="K856" s="88">
        <f t="shared" si="10"/>
        <v>1</v>
      </c>
      <c r="L856" s="82"/>
    </row>
    <row r="857" ht="15.6" customHeight="1" spans="1:12">
      <c r="A857" s="83"/>
      <c r="B857" s="84" t="s">
        <v>2889</v>
      </c>
      <c r="C857" s="89" t="s">
        <v>2890</v>
      </c>
      <c r="D857" s="84" t="s">
        <v>2891</v>
      </c>
      <c r="E857" s="84" t="s">
        <v>2891</v>
      </c>
      <c r="F857" s="86" t="s">
        <v>2892</v>
      </c>
      <c r="G857" s="71" t="s">
        <v>32</v>
      </c>
      <c r="H857" s="86" t="s">
        <v>2893</v>
      </c>
      <c r="I857" s="86" t="s">
        <v>2894</v>
      </c>
      <c r="J857" s="87" t="s">
        <v>2297</v>
      </c>
      <c r="K857" s="88">
        <f t="shared" si="10"/>
        <v>1</v>
      </c>
      <c r="L857" s="84" t="s">
        <v>2720</v>
      </c>
    </row>
    <row r="858" ht="18" spans="1:12">
      <c r="A858" s="83"/>
      <c r="B858" s="84"/>
      <c r="C858" s="89"/>
      <c r="D858" s="84"/>
      <c r="E858" s="84"/>
      <c r="F858" s="86" t="s">
        <v>2895</v>
      </c>
      <c r="G858" s="71" t="s">
        <v>38</v>
      </c>
      <c r="H858" s="86" t="s">
        <v>2896</v>
      </c>
      <c r="I858" s="86" t="s">
        <v>2897</v>
      </c>
      <c r="J858" s="87" t="s">
        <v>2297</v>
      </c>
      <c r="K858" s="88">
        <f t="shared" si="10"/>
        <v>1</v>
      </c>
      <c r="L858" s="84"/>
    </row>
    <row r="859" ht="36" spans="1:12">
      <c r="A859" s="83"/>
      <c r="B859" s="84"/>
      <c r="C859" s="89"/>
      <c r="D859" s="84"/>
      <c r="E859" s="84"/>
      <c r="F859" s="86" t="s">
        <v>2898</v>
      </c>
      <c r="G859" s="71" t="s">
        <v>42</v>
      </c>
      <c r="H859" s="86" t="s">
        <v>2899</v>
      </c>
      <c r="I859" s="86" t="s">
        <v>2900</v>
      </c>
      <c r="J859" s="87" t="s">
        <v>2297</v>
      </c>
      <c r="K859" s="88">
        <f t="shared" si="10"/>
        <v>1</v>
      </c>
      <c r="L859" s="84"/>
    </row>
    <row r="860" ht="15.6" customHeight="1" spans="1:12">
      <c r="A860" s="83"/>
      <c r="B860" s="84"/>
      <c r="C860" s="89"/>
      <c r="D860" s="84" t="s">
        <v>2901</v>
      </c>
      <c r="E860" s="84" t="s">
        <v>2901</v>
      </c>
      <c r="F860" s="86" t="s">
        <v>2902</v>
      </c>
      <c r="G860" s="71" t="s">
        <v>32</v>
      </c>
      <c r="H860" s="86" t="s">
        <v>2903</v>
      </c>
      <c r="I860" s="86" t="s">
        <v>2904</v>
      </c>
      <c r="J860" s="87" t="s">
        <v>2297</v>
      </c>
      <c r="K860" s="88">
        <f t="shared" si="10"/>
        <v>1</v>
      </c>
      <c r="L860" s="84"/>
    </row>
    <row r="861" ht="18" spans="1:12">
      <c r="A861" s="83"/>
      <c r="B861" s="84"/>
      <c r="C861" s="89"/>
      <c r="D861" s="84"/>
      <c r="E861" s="84"/>
      <c r="F861" s="86" t="s">
        <v>2905</v>
      </c>
      <c r="G861" s="71" t="s">
        <v>38</v>
      </c>
      <c r="H861" s="86" t="s">
        <v>2906</v>
      </c>
      <c r="I861" s="86" t="s">
        <v>2907</v>
      </c>
      <c r="J861" s="87" t="s">
        <v>2297</v>
      </c>
      <c r="K861" s="88">
        <f t="shared" si="10"/>
        <v>1</v>
      </c>
      <c r="L861" s="84"/>
    </row>
    <row r="862" ht="36" spans="1:12">
      <c r="A862" s="83"/>
      <c r="B862" s="84"/>
      <c r="C862" s="89"/>
      <c r="D862" s="84"/>
      <c r="E862" s="84"/>
      <c r="F862" s="86" t="s">
        <v>2908</v>
      </c>
      <c r="G862" s="71" t="s">
        <v>42</v>
      </c>
      <c r="H862" s="86" t="s">
        <v>2909</v>
      </c>
      <c r="I862" s="86" t="s">
        <v>2910</v>
      </c>
      <c r="J862" s="87" t="s">
        <v>2297</v>
      </c>
      <c r="K862" s="88">
        <f t="shared" si="10"/>
        <v>1</v>
      </c>
      <c r="L862" s="84"/>
    </row>
    <row r="863" ht="15.6" customHeight="1" spans="1:12">
      <c r="A863" s="83"/>
      <c r="B863" s="84"/>
      <c r="C863" s="89"/>
      <c r="D863" s="84" t="s">
        <v>2911</v>
      </c>
      <c r="E863" s="84" t="s">
        <v>2911</v>
      </c>
      <c r="F863" s="86" t="s">
        <v>2912</v>
      </c>
      <c r="G863" s="71" t="s">
        <v>32</v>
      </c>
      <c r="H863" s="86" t="s">
        <v>2913</v>
      </c>
      <c r="I863" s="86" t="s">
        <v>2914</v>
      </c>
      <c r="J863" s="87" t="s">
        <v>2297</v>
      </c>
      <c r="K863" s="88">
        <f t="shared" si="10"/>
        <v>1</v>
      </c>
      <c r="L863" s="84"/>
    </row>
    <row r="864" ht="18" spans="1:12">
      <c r="A864" s="83"/>
      <c r="B864" s="84"/>
      <c r="C864" s="89"/>
      <c r="D864" s="84"/>
      <c r="E864" s="84"/>
      <c r="F864" s="86" t="s">
        <v>2915</v>
      </c>
      <c r="G864" s="71" t="s">
        <v>38</v>
      </c>
      <c r="H864" s="86" t="s">
        <v>2916</v>
      </c>
      <c r="I864" s="86" t="s">
        <v>2917</v>
      </c>
      <c r="J864" s="87" t="s">
        <v>2297</v>
      </c>
      <c r="K864" s="88">
        <f t="shared" si="10"/>
        <v>1</v>
      </c>
      <c r="L864" s="84"/>
    </row>
    <row r="865" ht="36" spans="1:12">
      <c r="A865" s="83"/>
      <c r="B865" s="84"/>
      <c r="C865" s="89"/>
      <c r="D865" s="84"/>
      <c r="E865" s="84"/>
      <c r="F865" s="86" t="s">
        <v>2918</v>
      </c>
      <c r="G865" s="71" t="s">
        <v>42</v>
      </c>
      <c r="H865" s="86" t="s">
        <v>2919</v>
      </c>
      <c r="I865" s="86" t="s">
        <v>2920</v>
      </c>
      <c r="J865" s="87" t="s">
        <v>2297</v>
      </c>
      <c r="K865" s="88">
        <f t="shared" si="10"/>
        <v>1</v>
      </c>
      <c r="L865" s="84"/>
    </row>
    <row r="866" ht="15.6" customHeight="1" spans="1:12">
      <c r="A866" s="83"/>
      <c r="B866" s="84"/>
      <c r="C866" s="89"/>
      <c r="D866" s="84" t="s">
        <v>2921</v>
      </c>
      <c r="E866" s="84" t="s">
        <v>2921</v>
      </c>
      <c r="F866" s="86" t="s">
        <v>2922</v>
      </c>
      <c r="G866" s="71" t="s">
        <v>32</v>
      </c>
      <c r="H866" s="86" t="s">
        <v>2923</v>
      </c>
      <c r="I866" s="86" t="s">
        <v>2924</v>
      </c>
      <c r="J866" s="87" t="s">
        <v>2297</v>
      </c>
      <c r="K866" s="88">
        <f t="shared" si="10"/>
        <v>1</v>
      </c>
      <c r="L866" s="84"/>
    </row>
    <row r="867" ht="18" spans="1:12">
      <c r="A867" s="83"/>
      <c r="B867" s="84"/>
      <c r="C867" s="89"/>
      <c r="D867" s="84"/>
      <c r="E867" s="84"/>
      <c r="F867" s="86" t="s">
        <v>2925</v>
      </c>
      <c r="G867" s="71" t="s">
        <v>2375</v>
      </c>
      <c r="H867" s="86" t="s">
        <v>2926</v>
      </c>
      <c r="I867" s="86" t="s">
        <v>2927</v>
      </c>
      <c r="J867" s="87" t="s">
        <v>2297</v>
      </c>
      <c r="K867" s="88">
        <f t="shared" si="10"/>
        <v>1</v>
      </c>
      <c r="L867" s="84"/>
    </row>
    <row r="868" ht="36" spans="1:12">
      <c r="A868" s="83"/>
      <c r="B868" s="84"/>
      <c r="C868" s="89"/>
      <c r="D868" s="84"/>
      <c r="E868" s="84"/>
      <c r="F868" s="86" t="s">
        <v>2928</v>
      </c>
      <c r="G868" s="71" t="s">
        <v>42</v>
      </c>
      <c r="H868" s="86" t="s">
        <v>2929</v>
      </c>
      <c r="I868" s="86" t="s">
        <v>2930</v>
      </c>
      <c r="J868" s="87" t="s">
        <v>2297</v>
      </c>
      <c r="K868" s="88">
        <f t="shared" si="10"/>
        <v>1</v>
      </c>
      <c r="L868" s="84"/>
    </row>
    <row r="869" ht="15.6" customHeight="1" spans="1:12">
      <c r="A869" s="83"/>
      <c r="B869" s="89" t="s">
        <v>2931</v>
      </c>
      <c r="C869" s="89" t="s">
        <v>2932</v>
      </c>
      <c r="D869" s="89" t="s">
        <v>2933</v>
      </c>
      <c r="E869" s="89" t="s">
        <v>2933</v>
      </c>
      <c r="F869" s="91" t="s">
        <v>2934</v>
      </c>
      <c r="G869" s="71" t="s">
        <v>32</v>
      </c>
      <c r="H869" s="91" t="s">
        <v>2935</v>
      </c>
      <c r="I869" s="91" t="s">
        <v>2936</v>
      </c>
      <c r="J869" s="87" t="s">
        <v>2297</v>
      </c>
      <c r="K869" s="88">
        <f t="shared" si="10"/>
        <v>1</v>
      </c>
      <c r="L869" s="89" t="s">
        <v>2533</v>
      </c>
    </row>
    <row r="870" ht="18" spans="1:12">
      <c r="A870" s="83"/>
      <c r="B870" s="89"/>
      <c r="C870" s="89"/>
      <c r="D870" s="89"/>
      <c r="E870" s="89"/>
      <c r="F870" s="91" t="s">
        <v>2937</v>
      </c>
      <c r="G870" s="71" t="s">
        <v>38</v>
      </c>
      <c r="H870" s="91" t="s">
        <v>2938</v>
      </c>
      <c r="I870" s="91" t="s">
        <v>2939</v>
      </c>
      <c r="J870" s="87" t="s">
        <v>2297</v>
      </c>
      <c r="K870" s="88">
        <f t="shared" si="10"/>
        <v>1</v>
      </c>
      <c r="L870" s="89"/>
    </row>
    <row r="871" ht="36" spans="1:12">
      <c r="A871" s="83"/>
      <c r="B871" s="89"/>
      <c r="C871" s="89"/>
      <c r="D871" s="89"/>
      <c r="E871" s="89"/>
      <c r="F871" s="91" t="s">
        <v>2940</v>
      </c>
      <c r="G871" s="71" t="s">
        <v>42</v>
      </c>
      <c r="H871" s="91" t="s">
        <v>2941</v>
      </c>
      <c r="I871" s="91" t="s">
        <v>2942</v>
      </c>
      <c r="J871" s="87" t="s">
        <v>2297</v>
      </c>
      <c r="K871" s="88">
        <f t="shared" si="10"/>
        <v>1</v>
      </c>
      <c r="L871" s="89"/>
    </row>
    <row r="872" ht="15.6" customHeight="1" spans="1:12">
      <c r="A872" s="83"/>
      <c r="B872" s="89"/>
      <c r="C872" s="89"/>
      <c r="D872" s="89" t="s">
        <v>2943</v>
      </c>
      <c r="E872" s="89" t="s">
        <v>2943</v>
      </c>
      <c r="F872" s="91" t="s">
        <v>2944</v>
      </c>
      <c r="G872" s="71" t="s">
        <v>32</v>
      </c>
      <c r="H872" s="91" t="s">
        <v>2945</v>
      </c>
      <c r="I872" s="91" t="s">
        <v>2946</v>
      </c>
      <c r="J872" s="87" t="s">
        <v>2297</v>
      </c>
      <c r="K872" s="88">
        <f t="shared" si="10"/>
        <v>1</v>
      </c>
      <c r="L872" s="89"/>
    </row>
    <row r="873" ht="18" spans="1:12">
      <c r="A873" s="83"/>
      <c r="B873" s="89"/>
      <c r="C873" s="89"/>
      <c r="D873" s="89"/>
      <c r="E873" s="89"/>
      <c r="F873" s="91" t="s">
        <v>2943</v>
      </c>
      <c r="G873" s="71" t="s">
        <v>38</v>
      </c>
      <c r="H873" s="91" t="s">
        <v>2947</v>
      </c>
      <c r="I873" s="91" t="s">
        <v>2948</v>
      </c>
      <c r="J873" s="87" t="s">
        <v>2297</v>
      </c>
      <c r="K873" s="88">
        <f t="shared" si="10"/>
        <v>1</v>
      </c>
      <c r="L873" s="89"/>
    </row>
    <row r="874" ht="36" spans="1:12">
      <c r="A874" s="83"/>
      <c r="B874" s="89"/>
      <c r="C874" s="89"/>
      <c r="D874" s="89"/>
      <c r="E874" s="89"/>
      <c r="F874" s="91" t="s">
        <v>2949</v>
      </c>
      <c r="G874" s="71" t="s">
        <v>42</v>
      </c>
      <c r="H874" s="91" t="s">
        <v>2950</v>
      </c>
      <c r="I874" s="91" t="s">
        <v>2951</v>
      </c>
      <c r="J874" s="87" t="s">
        <v>2297</v>
      </c>
      <c r="K874" s="88">
        <f t="shared" ref="K874:K937" si="11">IF(J874="新增",1,IF(J874="复用",1/3,IF(J874="利旧",0)))</f>
        <v>1</v>
      </c>
      <c r="L874" s="89"/>
    </row>
    <row r="875" ht="15.6" customHeight="1" spans="1:12">
      <c r="A875" s="83"/>
      <c r="B875" s="89"/>
      <c r="C875" s="89"/>
      <c r="D875" s="89" t="s">
        <v>2952</v>
      </c>
      <c r="E875" s="89" t="s">
        <v>2952</v>
      </c>
      <c r="F875" s="91" t="s">
        <v>2953</v>
      </c>
      <c r="G875" s="71" t="s">
        <v>32</v>
      </c>
      <c r="H875" s="91" t="s">
        <v>2954</v>
      </c>
      <c r="I875" s="91" t="s">
        <v>2955</v>
      </c>
      <c r="J875" s="87" t="s">
        <v>2297</v>
      </c>
      <c r="K875" s="88">
        <f t="shared" si="11"/>
        <v>1</v>
      </c>
      <c r="L875" s="89"/>
    </row>
    <row r="876" ht="18" spans="1:12">
      <c r="A876" s="83"/>
      <c r="B876" s="89"/>
      <c r="C876" s="89"/>
      <c r="D876" s="89"/>
      <c r="E876" s="89"/>
      <c r="F876" s="91" t="s">
        <v>2952</v>
      </c>
      <c r="G876" s="71" t="s">
        <v>38</v>
      </c>
      <c r="H876" s="91" t="s">
        <v>2956</v>
      </c>
      <c r="I876" s="91" t="s">
        <v>2957</v>
      </c>
      <c r="J876" s="87" t="s">
        <v>2297</v>
      </c>
      <c r="K876" s="88">
        <f t="shared" si="11"/>
        <v>1</v>
      </c>
      <c r="L876" s="89"/>
    </row>
    <row r="877" ht="36" spans="1:12">
      <c r="A877" s="83"/>
      <c r="B877" s="89"/>
      <c r="C877" s="89"/>
      <c r="D877" s="89"/>
      <c r="E877" s="89"/>
      <c r="F877" s="91" t="s">
        <v>2958</v>
      </c>
      <c r="G877" s="71" t="s">
        <v>42</v>
      </c>
      <c r="H877" s="91" t="s">
        <v>2959</v>
      </c>
      <c r="I877" s="91" t="s">
        <v>2960</v>
      </c>
      <c r="J877" s="87" t="s">
        <v>2297</v>
      </c>
      <c r="K877" s="88">
        <f t="shared" si="11"/>
        <v>1</v>
      </c>
      <c r="L877" s="89"/>
    </row>
    <row r="878" ht="15.6" customHeight="1" spans="1:12">
      <c r="A878" s="83"/>
      <c r="B878" s="89"/>
      <c r="C878" s="89"/>
      <c r="D878" s="89" t="s">
        <v>2961</v>
      </c>
      <c r="E878" s="89" t="s">
        <v>2961</v>
      </c>
      <c r="F878" s="91" t="s">
        <v>2962</v>
      </c>
      <c r="G878" s="71" t="s">
        <v>32</v>
      </c>
      <c r="H878" s="91" t="s">
        <v>2963</v>
      </c>
      <c r="I878" s="91" t="s">
        <v>2964</v>
      </c>
      <c r="J878" s="87" t="s">
        <v>2297</v>
      </c>
      <c r="K878" s="88">
        <f t="shared" si="11"/>
        <v>1</v>
      </c>
      <c r="L878" s="89"/>
    </row>
    <row r="879" ht="18" spans="1:12">
      <c r="A879" s="83"/>
      <c r="B879" s="89"/>
      <c r="C879" s="89"/>
      <c r="D879" s="89"/>
      <c r="E879" s="89"/>
      <c r="F879" s="91" t="s">
        <v>2965</v>
      </c>
      <c r="G879" s="71" t="s">
        <v>2375</v>
      </c>
      <c r="H879" s="91" t="s">
        <v>2966</v>
      </c>
      <c r="I879" s="91" t="s">
        <v>2967</v>
      </c>
      <c r="J879" s="87" t="s">
        <v>2297</v>
      </c>
      <c r="K879" s="88">
        <f t="shared" si="11"/>
        <v>1</v>
      </c>
      <c r="L879" s="89"/>
    </row>
    <row r="880" ht="36" spans="1:12">
      <c r="A880" s="83"/>
      <c r="B880" s="89"/>
      <c r="C880" s="89"/>
      <c r="D880" s="89"/>
      <c r="E880" s="89"/>
      <c r="F880" s="91" t="s">
        <v>2968</v>
      </c>
      <c r="G880" s="71" t="s">
        <v>42</v>
      </c>
      <c r="H880" s="91" t="s">
        <v>2969</v>
      </c>
      <c r="I880" s="91" t="s">
        <v>2970</v>
      </c>
      <c r="J880" s="87" t="s">
        <v>2297</v>
      </c>
      <c r="K880" s="88">
        <f t="shared" si="11"/>
        <v>1</v>
      </c>
      <c r="L880" s="89"/>
    </row>
    <row r="881" ht="15.6" customHeight="1" spans="1:12">
      <c r="A881" s="83"/>
      <c r="B881" s="89"/>
      <c r="C881" s="89"/>
      <c r="D881" s="84" t="s">
        <v>2971</v>
      </c>
      <c r="E881" s="84" t="s">
        <v>2971</v>
      </c>
      <c r="F881" s="91" t="s">
        <v>2972</v>
      </c>
      <c r="G881" s="71" t="s">
        <v>32</v>
      </c>
      <c r="H881" s="91" t="s">
        <v>2973</v>
      </c>
      <c r="I881" s="91" t="s">
        <v>2974</v>
      </c>
      <c r="J881" s="87" t="s">
        <v>2297</v>
      </c>
      <c r="K881" s="88">
        <f t="shared" si="11"/>
        <v>1</v>
      </c>
      <c r="L881" s="89"/>
    </row>
    <row r="882" ht="36" spans="1:12">
      <c r="A882" s="83"/>
      <c r="B882" s="89"/>
      <c r="C882" s="89"/>
      <c r="D882" s="84"/>
      <c r="E882" s="84"/>
      <c r="F882" s="91" t="s">
        <v>2975</v>
      </c>
      <c r="G882" s="71" t="s">
        <v>2375</v>
      </c>
      <c r="H882" s="91" t="s">
        <v>2976</v>
      </c>
      <c r="I882" s="91" t="s">
        <v>2977</v>
      </c>
      <c r="J882" s="87" t="s">
        <v>2297</v>
      </c>
      <c r="K882" s="88">
        <f t="shared" si="11"/>
        <v>1</v>
      </c>
      <c r="L882" s="89"/>
    </row>
    <row r="883" ht="36" spans="1:12">
      <c r="A883" s="83"/>
      <c r="B883" s="89"/>
      <c r="C883" s="89"/>
      <c r="D883" s="84"/>
      <c r="E883" s="84"/>
      <c r="F883" s="91" t="s">
        <v>2978</v>
      </c>
      <c r="G883" s="71" t="s">
        <v>42</v>
      </c>
      <c r="H883" s="91" t="s">
        <v>2979</v>
      </c>
      <c r="I883" s="91" t="s">
        <v>2980</v>
      </c>
      <c r="J883" s="87" t="s">
        <v>2297</v>
      </c>
      <c r="K883" s="88">
        <f t="shared" si="11"/>
        <v>1</v>
      </c>
      <c r="L883" s="89"/>
    </row>
    <row r="884" ht="15.6" customHeight="1" spans="1:12">
      <c r="A884" s="83"/>
      <c r="B884" s="89"/>
      <c r="C884" s="89"/>
      <c r="D884" s="84" t="s">
        <v>2981</v>
      </c>
      <c r="E884" s="84" t="s">
        <v>2981</v>
      </c>
      <c r="F884" s="91" t="s">
        <v>2982</v>
      </c>
      <c r="G884" s="71" t="s">
        <v>32</v>
      </c>
      <c r="H884" s="91" t="s">
        <v>2983</v>
      </c>
      <c r="I884" s="91" t="s">
        <v>2984</v>
      </c>
      <c r="J884" s="87" t="s">
        <v>2297</v>
      </c>
      <c r="K884" s="88">
        <f t="shared" si="11"/>
        <v>1</v>
      </c>
      <c r="L884" s="89"/>
    </row>
    <row r="885" ht="18" spans="1:12">
      <c r="A885" s="83"/>
      <c r="B885" s="89"/>
      <c r="C885" s="89"/>
      <c r="D885" s="84"/>
      <c r="E885" s="84"/>
      <c r="F885" s="91" t="s">
        <v>2985</v>
      </c>
      <c r="G885" s="71" t="s">
        <v>2375</v>
      </c>
      <c r="H885" s="91" t="s">
        <v>2986</v>
      </c>
      <c r="I885" s="91" t="s">
        <v>2987</v>
      </c>
      <c r="J885" s="87" t="s">
        <v>2297</v>
      </c>
      <c r="K885" s="88">
        <f t="shared" si="11"/>
        <v>1</v>
      </c>
      <c r="L885" s="89"/>
    </row>
    <row r="886" ht="36" spans="1:12">
      <c r="A886" s="83"/>
      <c r="B886" s="89"/>
      <c r="C886" s="89"/>
      <c r="D886" s="84"/>
      <c r="E886" s="84"/>
      <c r="F886" s="91" t="s">
        <v>2988</v>
      </c>
      <c r="G886" s="71" t="s">
        <v>42</v>
      </c>
      <c r="H886" s="91" t="s">
        <v>2989</v>
      </c>
      <c r="I886" s="91" t="s">
        <v>2990</v>
      </c>
      <c r="J886" s="87" t="s">
        <v>2297</v>
      </c>
      <c r="K886" s="88">
        <f t="shared" si="11"/>
        <v>1</v>
      </c>
      <c r="L886" s="89"/>
    </row>
    <row r="887" ht="31.2" customHeight="1" spans="1:12">
      <c r="A887" s="83"/>
      <c r="B887" s="84" t="s">
        <v>2991</v>
      </c>
      <c r="C887" s="84" t="s">
        <v>2992</v>
      </c>
      <c r="D887" s="84" t="s">
        <v>2993</v>
      </c>
      <c r="E887" s="84" t="s">
        <v>2993</v>
      </c>
      <c r="F887" s="101" t="s">
        <v>2994</v>
      </c>
      <c r="G887" s="71" t="s">
        <v>32</v>
      </c>
      <c r="H887" s="101" t="s">
        <v>2995</v>
      </c>
      <c r="I887" s="101" t="s">
        <v>2996</v>
      </c>
      <c r="J887" s="87" t="s">
        <v>2297</v>
      </c>
      <c r="K887" s="88">
        <f t="shared" si="11"/>
        <v>1</v>
      </c>
      <c r="L887" s="84" t="s">
        <v>2997</v>
      </c>
    </row>
    <row r="888" ht="18" spans="1:12">
      <c r="A888" s="83"/>
      <c r="B888" s="84"/>
      <c r="C888" s="84"/>
      <c r="D888" s="84"/>
      <c r="E888" s="84"/>
      <c r="F888" s="101" t="s">
        <v>2998</v>
      </c>
      <c r="G888" s="71" t="s">
        <v>2375</v>
      </c>
      <c r="H888" s="101" t="s">
        <v>2999</v>
      </c>
      <c r="I888" s="101" t="s">
        <v>3000</v>
      </c>
      <c r="J888" s="87" t="s">
        <v>2297</v>
      </c>
      <c r="K888" s="88">
        <f t="shared" si="11"/>
        <v>1</v>
      </c>
      <c r="L888" s="84"/>
    </row>
    <row r="889" ht="18" spans="1:12">
      <c r="A889" s="83"/>
      <c r="B889" s="84"/>
      <c r="C889" s="84"/>
      <c r="D889" s="84"/>
      <c r="E889" s="84"/>
      <c r="F889" s="101" t="s">
        <v>3001</v>
      </c>
      <c r="G889" s="71" t="s">
        <v>42</v>
      </c>
      <c r="H889" s="101" t="s">
        <v>3002</v>
      </c>
      <c r="I889" s="101" t="s">
        <v>3003</v>
      </c>
      <c r="J889" s="87" t="s">
        <v>2297</v>
      </c>
      <c r="K889" s="88">
        <f t="shared" si="11"/>
        <v>1</v>
      </c>
      <c r="L889" s="84"/>
    </row>
    <row r="890" ht="36" spans="1:12">
      <c r="A890" s="83"/>
      <c r="B890" s="84"/>
      <c r="C890" s="84"/>
      <c r="D890" s="84" t="s">
        <v>3004</v>
      </c>
      <c r="E890" s="84" t="s">
        <v>3004</v>
      </c>
      <c r="F890" s="101" t="s">
        <v>3005</v>
      </c>
      <c r="G890" s="71" t="s">
        <v>32</v>
      </c>
      <c r="H890" s="101" t="s">
        <v>3006</v>
      </c>
      <c r="I890" s="101" t="s">
        <v>3007</v>
      </c>
      <c r="J890" s="87" t="s">
        <v>2297</v>
      </c>
      <c r="K890" s="88">
        <f t="shared" si="11"/>
        <v>1</v>
      </c>
      <c r="L890" s="84"/>
    </row>
    <row r="891" ht="18" spans="1:12">
      <c r="A891" s="83"/>
      <c r="B891" s="84"/>
      <c r="C891" s="84"/>
      <c r="D891" s="84"/>
      <c r="E891" s="84"/>
      <c r="F891" s="101" t="s">
        <v>3008</v>
      </c>
      <c r="G891" s="71" t="s">
        <v>2375</v>
      </c>
      <c r="H891" s="101" t="s">
        <v>3009</v>
      </c>
      <c r="I891" s="101" t="s">
        <v>3010</v>
      </c>
      <c r="J891" s="87" t="s">
        <v>2297</v>
      </c>
      <c r="K891" s="88">
        <f t="shared" si="11"/>
        <v>1</v>
      </c>
      <c r="L891" s="84"/>
    </row>
    <row r="892" ht="18" spans="1:12">
      <c r="A892" s="83"/>
      <c r="B892" s="84"/>
      <c r="C892" s="84"/>
      <c r="D892" s="84"/>
      <c r="E892" s="84"/>
      <c r="F892" s="101" t="s">
        <v>3011</v>
      </c>
      <c r="G892" s="71" t="s">
        <v>42</v>
      </c>
      <c r="H892" s="101" t="s">
        <v>3012</v>
      </c>
      <c r="I892" s="101" t="s">
        <v>3013</v>
      </c>
      <c r="J892" s="87" t="s">
        <v>2297</v>
      </c>
      <c r="K892" s="88">
        <f t="shared" si="11"/>
        <v>1</v>
      </c>
      <c r="L892" s="84"/>
    </row>
    <row r="893" ht="15.6" customHeight="1" spans="1:12">
      <c r="A893" s="83"/>
      <c r="B893" s="84"/>
      <c r="C893" s="84"/>
      <c r="D893" s="84" t="s">
        <v>3014</v>
      </c>
      <c r="E893" s="84" t="s">
        <v>3014</v>
      </c>
      <c r="F893" s="101" t="s">
        <v>3015</v>
      </c>
      <c r="G893" s="71" t="s">
        <v>32</v>
      </c>
      <c r="H893" s="101" t="s">
        <v>3016</v>
      </c>
      <c r="I893" s="101" t="s">
        <v>3017</v>
      </c>
      <c r="J893" s="87" t="s">
        <v>2297</v>
      </c>
      <c r="K893" s="88">
        <f t="shared" si="11"/>
        <v>1</v>
      </c>
      <c r="L893" s="84"/>
    </row>
    <row r="894" ht="18" spans="1:12">
      <c r="A894" s="83"/>
      <c r="B894" s="84"/>
      <c r="C894" s="84"/>
      <c r="D894" s="84"/>
      <c r="E894" s="84"/>
      <c r="F894" s="101" t="s">
        <v>3018</v>
      </c>
      <c r="G894" s="71" t="s">
        <v>2375</v>
      </c>
      <c r="H894" s="101" t="s">
        <v>3019</v>
      </c>
      <c r="I894" s="101" t="s">
        <v>3020</v>
      </c>
      <c r="J894" s="87" t="s">
        <v>2297</v>
      </c>
      <c r="K894" s="88">
        <f t="shared" si="11"/>
        <v>1</v>
      </c>
      <c r="L894" s="84"/>
    </row>
    <row r="895" ht="36" spans="1:12">
      <c r="A895" s="83"/>
      <c r="B895" s="84"/>
      <c r="C895" s="84"/>
      <c r="D895" s="84"/>
      <c r="E895" s="84"/>
      <c r="F895" s="101" t="s">
        <v>3021</v>
      </c>
      <c r="G895" s="71" t="s">
        <v>42</v>
      </c>
      <c r="H895" s="101" t="s">
        <v>3022</v>
      </c>
      <c r="I895" s="101" t="s">
        <v>3023</v>
      </c>
      <c r="J895" s="87" t="s">
        <v>2297</v>
      </c>
      <c r="K895" s="88">
        <f t="shared" si="11"/>
        <v>1</v>
      </c>
      <c r="L895" s="84"/>
    </row>
    <row r="896" ht="15.6" customHeight="1" spans="1:12">
      <c r="A896" s="83"/>
      <c r="B896" s="84"/>
      <c r="C896" s="84"/>
      <c r="D896" s="84" t="s">
        <v>3024</v>
      </c>
      <c r="E896" s="84" t="s">
        <v>3024</v>
      </c>
      <c r="F896" s="101" t="s">
        <v>3025</v>
      </c>
      <c r="G896" s="71" t="s">
        <v>32</v>
      </c>
      <c r="H896" s="101" t="s">
        <v>3026</v>
      </c>
      <c r="I896" s="101" t="s">
        <v>3027</v>
      </c>
      <c r="J896" s="87" t="s">
        <v>2297</v>
      </c>
      <c r="K896" s="88">
        <f t="shared" si="11"/>
        <v>1</v>
      </c>
      <c r="L896" s="84"/>
    </row>
    <row r="897" ht="18" spans="1:12">
      <c r="A897" s="83"/>
      <c r="B897" s="84"/>
      <c r="C897" s="84"/>
      <c r="D897" s="84"/>
      <c r="E897" s="84"/>
      <c r="F897" s="101" t="s">
        <v>3028</v>
      </c>
      <c r="G897" s="71" t="s">
        <v>2375</v>
      </c>
      <c r="H897" s="101" t="s">
        <v>3029</v>
      </c>
      <c r="I897" s="101" t="s">
        <v>3030</v>
      </c>
      <c r="J897" s="87" t="s">
        <v>2297</v>
      </c>
      <c r="K897" s="88">
        <f t="shared" si="11"/>
        <v>1</v>
      </c>
      <c r="L897" s="84"/>
    </row>
    <row r="898" ht="36" spans="1:12">
      <c r="A898" s="83"/>
      <c r="B898" s="84"/>
      <c r="C898" s="84"/>
      <c r="D898" s="84"/>
      <c r="E898" s="84"/>
      <c r="F898" s="101" t="s">
        <v>3031</v>
      </c>
      <c r="G898" s="71" t="s">
        <v>42</v>
      </c>
      <c r="H898" s="101" t="s">
        <v>3032</v>
      </c>
      <c r="I898" s="101" t="s">
        <v>3033</v>
      </c>
      <c r="J898" s="87" t="s">
        <v>2297</v>
      </c>
      <c r="K898" s="88">
        <f t="shared" si="11"/>
        <v>1</v>
      </c>
      <c r="L898" s="84"/>
    </row>
    <row r="899" ht="15.6" customHeight="1" spans="1:12">
      <c r="A899" s="83"/>
      <c r="B899" s="84"/>
      <c r="C899" s="84"/>
      <c r="D899" s="84" t="s">
        <v>3034</v>
      </c>
      <c r="E899" s="84" t="s">
        <v>3034</v>
      </c>
      <c r="F899" s="86" t="s">
        <v>3035</v>
      </c>
      <c r="G899" s="71" t="s">
        <v>32</v>
      </c>
      <c r="H899" s="86" t="s">
        <v>3036</v>
      </c>
      <c r="I899" s="86" t="s">
        <v>3037</v>
      </c>
      <c r="J899" s="87" t="s">
        <v>2297</v>
      </c>
      <c r="K899" s="88">
        <f t="shared" si="11"/>
        <v>1</v>
      </c>
      <c r="L899" s="84"/>
    </row>
    <row r="900" ht="18" spans="1:12">
      <c r="A900" s="83"/>
      <c r="B900" s="84"/>
      <c r="C900" s="84"/>
      <c r="D900" s="84"/>
      <c r="E900" s="84"/>
      <c r="F900" s="86" t="s">
        <v>3038</v>
      </c>
      <c r="G900" s="71" t="s">
        <v>2375</v>
      </c>
      <c r="H900" s="86" t="s">
        <v>3039</v>
      </c>
      <c r="I900" s="86" t="s">
        <v>3040</v>
      </c>
      <c r="J900" s="87" t="s">
        <v>2297</v>
      </c>
      <c r="K900" s="88">
        <f t="shared" si="11"/>
        <v>1</v>
      </c>
      <c r="L900" s="84"/>
    </row>
    <row r="901" ht="36" spans="1:12">
      <c r="A901" s="83"/>
      <c r="B901" s="84"/>
      <c r="C901" s="84"/>
      <c r="D901" s="84"/>
      <c r="E901" s="84"/>
      <c r="F901" s="86" t="s">
        <v>3041</v>
      </c>
      <c r="G901" s="71" t="s">
        <v>42</v>
      </c>
      <c r="H901" s="86" t="s">
        <v>3042</v>
      </c>
      <c r="I901" s="86" t="s">
        <v>3043</v>
      </c>
      <c r="J901" s="87" t="s">
        <v>2297</v>
      </c>
      <c r="K901" s="88">
        <f t="shared" si="11"/>
        <v>1</v>
      </c>
      <c r="L901" s="84"/>
    </row>
    <row r="902" ht="31.2" customHeight="1" spans="1:12">
      <c r="A902" s="83"/>
      <c r="B902" s="84" t="s">
        <v>2991</v>
      </c>
      <c r="C902" s="102" t="s">
        <v>3044</v>
      </c>
      <c r="D902" s="102" t="s">
        <v>3045</v>
      </c>
      <c r="E902" s="102" t="s">
        <v>3045</v>
      </c>
      <c r="F902" s="103" t="s">
        <v>3046</v>
      </c>
      <c r="G902" s="71" t="s">
        <v>32</v>
      </c>
      <c r="H902" s="103" t="s">
        <v>3047</v>
      </c>
      <c r="I902" s="103" t="s">
        <v>3048</v>
      </c>
      <c r="J902" s="87" t="s">
        <v>2297</v>
      </c>
      <c r="K902" s="88">
        <f t="shared" si="11"/>
        <v>1</v>
      </c>
      <c r="L902" s="84" t="s">
        <v>2997</v>
      </c>
    </row>
    <row r="903" ht="18" spans="1:12">
      <c r="A903" s="83"/>
      <c r="B903" s="84"/>
      <c r="C903" s="102"/>
      <c r="D903" s="102"/>
      <c r="E903" s="102"/>
      <c r="F903" s="103" t="s">
        <v>3049</v>
      </c>
      <c r="G903" s="71" t="s">
        <v>38</v>
      </c>
      <c r="H903" s="103" t="s">
        <v>3050</v>
      </c>
      <c r="I903" s="103" t="s">
        <v>3051</v>
      </c>
      <c r="J903" s="87" t="s">
        <v>2297</v>
      </c>
      <c r="K903" s="88">
        <f t="shared" si="11"/>
        <v>1</v>
      </c>
      <c r="L903" s="84"/>
    </row>
    <row r="904" ht="18" spans="1:12">
      <c r="A904" s="83"/>
      <c r="B904" s="84"/>
      <c r="C904" s="102"/>
      <c r="D904" s="102"/>
      <c r="E904" s="102"/>
      <c r="F904" s="103" t="s">
        <v>3052</v>
      </c>
      <c r="G904" s="71" t="s">
        <v>42</v>
      </c>
      <c r="H904" s="103" t="s">
        <v>3053</v>
      </c>
      <c r="I904" s="103" t="s">
        <v>3054</v>
      </c>
      <c r="J904" s="87" t="s">
        <v>2297</v>
      </c>
      <c r="K904" s="88">
        <f t="shared" si="11"/>
        <v>1</v>
      </c>
      <c r="L904" s="84"/>
    </row>
    <row r="905" ht="15.6" customHeight="1" spans="1:12">
      <c r="A905" s="83"/>
      <c r="B905" s="84"/>
      <c r="C905" s="102"/>
      <c r="D905" s="102" t="s">
        <v>3055</v>
      </c>
      <c r="E905" s="102" t="s">
        <v>3055</v>
      </c>
      <c r="F905" s="103" t="s">
        <v>3056</v>
      </c>
      <c r="G905" s="71" t="s">
        <v>32</v>
      </c>
      <c r="H905" s="103" t="s">
        <v>3057</v>
      </c>
      <c r="I905" s="103" t="s">
        <v>3058</v>
      </c>
      <c r="J905" s="87" t="s">
        <v>2297</v>
      </c>
      <c r="K905" s="88">
        <f t="shared" si="11"/>
        <v>1</v>
      </c>
      <c r="L905" s="84"/>
    </row>
    <row r="906" ht="18" spans="1:12">
      <c r="A906" s="83"/>
      <c r="B906" s="84"/>
      <c r="C906" s="102"/>
      <c r="D906" s="102"/>
      <c r="E906" s="102"/>
      <c r="F906" s="103" t="s">
        <v>3059</v>
      </c>
      <c r="G906" s="71" t="s">
        <v>38</v>
      </c>
      <c r="H906" s="103" t="s">
        <v>3060</v>
      </c>
      <c r="I906" s="103" t="s">
        <v>3061</v>
      </c>
      <c r="J906" s="87" t="s">
        <v>2297</v>
      </c>
      <c r="K906" s="88">
        <f t="shared" si="11"/>
        <v>1</v>
      </c>
      <c r="L906" s="84"/>
    </row>
    <row r="907" ht="18" spans="1:12">
      <c r="A907" s="83"/>
      <c r="B907" s="84"/>
      <c r="C907" s="102"/>
      <c r="D907" s="102"/>
      <c r="E907" s="102"/>
      <c r="F907" s="103" t="s">
        <v>3062</v>
      </c>
      <c r="G907" s="71" t="s">
        <v>42</v>
      </c>
      <c r="H907" s="103" t="s">
        <v>3063</v>
      </c>
      <c r="I907" s="103" t="s">
        <v>3064</v>
      </c>
      <c r="J907" s="87" t="s">
        <v>2297</v>
      </c>
      <c r="K907" s="88">
        <f t="shared" si="11"/>
        <v>1</v>
      </c>
      <c r="L907" s="84"/>
    </row>
    <row r="908" ht="36" spans="1:12">
      <c r="A908" s="83"/>
      <c r="B908" s="84"/>
      <c r="C908" s="102"/>
      <c r="D908" s="102" t="s">
        <v>3065</v>
      </c>
      <c r="E908" s="102" t="s">
        <v>3065</v>
      </c>
      <c r="F908" s="103" t="s">
        <v>3066</v>
      </c>
      <c r="G908" s="71" t="s">
        <v>32</v>
      </c>
      <c r="H908" s="103" t="s">
        <v>3067</v>
      </c>
      <c r="I908" s="103" t="s">
        <v>3068</v>
      </c>
      <c r="J908" s="87" t="s">
        <v>2297</v>
      </c>
      <c r="K908" s="88">
        <f t="shared" si="11"/>
        <v>1</v>
      </c>
      <c r="L908" s="84"/>
    </row>
    <row r="909" ht="36" spans="1:12">
      <c r="A909" s="83"/>
      <c r="B909" s="84"/>
      <c r="C909" s="102"/>
      <c r="D909" s="102"/>
      <c r="E909" s="102"/>
      <c r="F909" s="103" t="s">
        <v>3069</v>
      </c>
      <c r="G909" s="71" t="s">
        <v>38</v>
      </c>
      <c r="H909" s="103" t="s">
        <v>3070</v>
      </c>
      <c r="I909" s="103" t="s">
        <v>3071</v>
      </c>
      <c r="J909" s="87" t="s">
        <v>2297</v>
      </c>
      <c r="K909" s="88">
        <f t="shared" si="11"/>
        <v>1</v>
      </c>
      <c r="L909" s="84"/>
    </row>
    <row r="910" ht="18" spans="1:12">
      <c r="A910" s="83"/>
      <c r="B910" s="84"/>
      <c r="C910" s="102"/>
      <c r="D910" s="102"/>
      <c r="E910" s="102"/>
      <c r="F910" s="103" t="s">
        <v>3072</v>
      </c>
      <c r="G910" s="71" t="s">
        <v>42</v>
      </c>
      <c r="H910" s="103" t="s">
        <v>3073</v>
      </c>
      <c r="I910" s="103" t="s">
        <v>3074</v>
      </c>
      <c r="J910" s="87" t="s">
        <v>2297</v>
      </c>
      <c r="K910" s="88">
        <f t="shared" si="11"/>
        <v>1</v>
      </c>
      <c r="L910" s="84"/>
    </row>
    <row r="911" ht="36" spans="1:12">
      <c r="A911" s="83"/>
      <c r="B911" s="84"/>
      <c r="C911" s="102"/>
      <c r="D911" s="102" t="s">
        <v>3075</v>
      </c>
      <c r="E911" s="102" t="s">
        <v>3075</v>
      </c>
      <c r="F911" s="103" t="s">
        <v>3076</v>
      </c>
      <c r="G911" s="71" t="s">
        <v>32</v>
      </c>
      <c r="H911" s="103" t="s">
        <v>3077</v>
      </c>
      <c r="I911" s="103" t="s">
        <v>3078</v>
      </c>
      <c r="J911" s="87" t="s">
        <v>2297</v>
      </c>
      <c r="K911" s="88">
        <f t="shared" si="11"/>
        <v>1</v>
      </c>
      <c r="L911" s="84"/>
    </row>
    <row r="912" ht="18" spans="1:12">
      <c r="A912" s="83"/>
      <c r="B912" s="84"/>
      <c r="C912" s="102"/>
      <c r="D912" s="102"/>
      <c r="E912" s="102"/>
      <c r="F912" s="103" t="s">
        <v>3079</v>
      </c>
      <c r="G912" s="71" t="s">
        <v>2375</v>
      </c>
      <c r="H912" s="103" t="s">
        <v>3080</v>
      </c>
      <c r="I912" s="103" t="s">
        <v>3081</v>
      </c>
      <c r="J912" s="87" t="s">
        <v>2297</v>
      </c>
      <c r="K912" s="88">
        <f t="shared" si="11"/>
        <v>1</v>
      </c>
      <c r="L912" s="84"/>
    </row>
    <row r="913" ht="18" spans="1:12">
      <c r="A913" s="83"/>
      <c r="B913" s="84"/>
      <c r="C913" s="102"/>
      <c r="D913" s="102"/>
      <c r="E913" s="102"/>
      <c r="F913" s="103" t="s">
        <v>3082</v>
      </c>
      <c r="G913" s="71" t="s">
        <v>42</v>
      </c>
      <c r="H913" s="103" t="s">
        <v>3083</v>
      </c>
      <c r="I913" s="103" t="s">
        <v>3084</v>
      </c>
      <c r="J913" s="87" t="s">
        <v>2297</v>
      </c>
      <c r="K913" s="88">
        <f t="shared" si="11"/>
        <v>1</v>
      </c>
      <c r="L913" s="84"/>
    </row>
    <row r="914" ht="15.6" customHeight="1" spans="1:12">
      <c r="A914" s="83"/>
      <c r="B914" s="84" t="s">
        <v>3085</v>
      </c>
      <c r="C914" s="84" t="s">
        <v>3086</v>
      </c>
      <c r="D914" s="84" t="s">
        <v>3087</v>
      </c>
      <c r="E914" s="84" t="s">
        <v>3087</v>
      </c>
      <c r="F914" s="86" t="s">
        <v>3088</v>
      </c>
      <c r="G914" s="71" t="s">
        <v>32</v>
      </c>
      <c r="H914" s="86" t="s">
        <v>3089</v>
      </c>
      <c r="I914" s="86" t="s">
        <v>3090</v>
      </c>
      <c r="J914" s="87" t="s">
        <v>2297</v>
      </c>
      <c r="K914" s="88">
        <f t="shared" si="11"/>
        <v>1</v>
      </c>
      <c r="L914" s="84" t="s">
        <v>3091</v>
      </c>
    </row>
    <row r="915" ht="18" spans="1:12">
      <c r="A915" s="83"/>
      <c r="B915" s="84"/>
      <c r="C915" s="84"/>
      <c r="D915" s="84"/>
      <c r="E915" s="84"/>
      <c r="F915" s="86" t="s">
        <v>3092</v>
      </c>
      <c r="G915" s="71" t="s">
        <v>38</v>
      </c>
      <c r="H915" s="86" t="s">
        <v>3093</v>
      </c>
      <c r="I915" s="86" t="s">
        <v>3094</v>
      </c>
      <c r="J915" s="87" t="s">
        <v>2297</v>
      </c>
      <c r="K915" s="88">
        <f t="shared" si="11"/>
        <v>1</v>
      </c>
      <c r="L915" s="84"/>
    </row>
    <row r="916" ht="36" spans="1:12">
      <c r="A916" s="83"/>
      <c r="B916" s="84"/>
      <c r="C916" s="84"/>
      <c r="D916" s="84"/>
      <c r="E916" s="84"/>
      <c r="F916" s="86" t="s">
        <v>3095</v>
      </c>
      <c r="G916" s="71" t="s">
        <v>42</v>
      </c>
      <c r="H916" s="86" t="s">
        <v>3096</v>
      </c>
      <c r="I916" s="86" t="s">
        <v>3097</v>
      </c>
      <c r="J916" s="87" t="s">
        <v>2297</v>
      </c>
      <c r="K916" s="88">
        <f t="shared" si="11"/>
        <v>1</v>
      </c>
      <c r="L916" s="84"/>
    </row>
    <row r="917" ht="15.6" customHeight="1" spans="1:12">
      <c r="A917" s="83"/>
      <c r="B917" s="84"/>
      <c r="C917" s="84"/>
      <c r="D917" s="84" t="s">
        <v>3098</v>
      </c>
      <c r="E917" s="84" t="s">
        <v>3098</v>
      </c>
      <c r="F917" s="86" t="s">
        <v>3099</v>
      </c>
      <c r="G917" s="71" t="s">
        <v>32</v>
      </c>
      <c r="H917" s="86" t="s">
        <v>3100</v>
      </c>
      <c r="I917" s="86" t="s">
        <v>3101</v>
      </c>
      <c r="J917" s="87" t="s">
        <v>2297</v>
      </c>
      <c r="K917" s="88">
        <f t="shared" si="11"/>
        <v>1</v>
      </c>
      <c r="L917" s="84"/>
    </row>
    <row r="918" ht="18" spans="1:12">
      <c r="A918" s="83"/>
      <c r="B918" s="84"/>
      <c r="C918" s="84"/>
      <c r="D918" s="84"/>
      <c r="E918" s="84"/>
      <c r="F918" s="86" t="s">
        <v>3102</v>
      </c>
      <c r="G918" s="71" t="s">
        <v>38</v>
      </c>
      <c r="H918" s="86" t="s">
        <v>3103</v>
      </c>
      <c r="I918" s="86" t="s">
        <v>3104</v>
      </c>
      <c r="J918" s="87" t="s">
        <v>2297</v>
      </c>
      <c r="K918" s="88">
        <f t="shared" si="11"/>
        <v>1</v>
      </c>
      <c r="L918" s="84"/>
    </row>
    <row r="919" ht="36" spans="1:12">
      <c r="A919" s="83"/>
      <c r="B919" s="84"/>
      <c r="C919" s="84"/>
      <c r="D919" s="84"/>
      <c r="E919" s="84"/>
      <c r="F919" s="86" t="s">
        <v>3105</v>
      </c>
      <c r="G919" s="71" t="s">
        <v>42</v>
      </c>
      <c r="H919" s="86" t="s">
        <v>3106</v>
      </c>
      <c r="I919" s="86" t="s">
        <v>3107</v>
      </c>
      <c r="J919" s="87" t="s">
        <v>2297</v>
      </c>
      <c r="K919" s="88">
        <f t="shared" si="11"/>
        <v>1</v>
      </c>
      <c r="L919" s="84"/>
    </row>
    <row r="920" ht="15.6" customHeight="1" spans="1:12">
      <c r="A920" s="83"/>
      <c r="B920" s="84"/>
      <c r="C920" s="84"/>
      <c r="D920" s="84" t="s">
        <v>3108</v>
      </c>
      <c r="E920" s="84" t="s">
        <v>3108</v>
      </c>
      <c r="F920" s="86" t="s">
        <v>3109</v>
      </c>
      <c r="G920" s="71" t="s">
        <v>32</v>
      </c>
      <c r="H920" s="86" t="s">
        <v>3110</v>
      </c>
      <c r="I920" s="86" t="s">
        <v>3111</v>
      </c>
      <c r="J920" s="87" t="s">
        <v>2297</v>
      </c>
      <c r="K920" s="88">
        <f t="shared" si="11"/>
        <v>1</v>
      </c>
      <c r="L920" s="84"/>
    </row>
    <row r="921" ht="18" spans="1:12">
      <c r="A921" s="83"/>
      <c r="B921" s="84"/>
      <c r="C921" s="84"/>
      <c r="D921" s="84"/>
      <c r="E921" s="84"/>
      <c r="F921" s="86" t="s">
        <v>3112</v>
      </c>
      <c r="G921" s="71" t="s">
        <v>38</v>
      </c>
      <c r="H921" s="86" t="s">
        <v>3113</v>
      </c>
      <c r="I921" s="86" t="s">
        <v>3114</v>
      </c>
      <c r="J921" s="87" t="s">
        <v>2297</v>
      </c>
      <c r="K921" s="88">
        <f t="shared" si="11"/>
        <v>1</v>
      </c>
      <c r="L921" s="84"/>
    </row>
    <row r="922" ht="36" spans="1:12">
      <c r="A922" s="83"/>
      <c r="B922" s="84"/>
      <c r="C922" s="84"/>
      <c r="D922" s="84"/>
      <c r="E922" s="84"/>
      <c r="F922" s="86" t="s">
        <v>3115</v>
      </c>
      <c r="G922" s="71" t="s">
        <v>42</v>
      </c>
      <c r="H922" s="86" t="s">
        <v>3116</v>
      </c>
      <c r="I922" s="86" t="s">
        <v>3117</v>
      </c>
      <c r="J922" s="87" t="s">
        <v>2297</v>
      </c>
      <c r="K922" s="88">
        <f t="shared" si="11"/>
        <v>1</v>
      </c>
      <c r="L922" s="84"/>
    </row>
    <row r="923" ht="15.6" customHeight="1" spans="1:12">
      <c r="A923" s="83"/>
      <c r="B923" s="84"/>
      <c r="C923" s="84"/>
      <c r="D923" s="84" t="s">
        <v>3118</v>
      </c>
      <c r="E923" s="84" t="s">
        <v>3118</v>
      </c>
      <c r="F923" s="86" t="s">
        <v>3119</v>
      </c>
      <c r="G923" s="71" t="s">
        <v>32</v>
      </c>
      <c r="H923" s="86" t="s">
        <v>3120</v>
      </c>
      <c r="I923" s="86" t="s">
        <v>3121</v>
      </c>
      <c r="J923" s="87" t="s">
        <v>2297</v>
      </c>
      <c r="K923" s="88">
        <f t="shared" si="11"/>
        <v>1</v>
      </c>
      <c r="L923" s="84"/>
    </row>
    <row r="924" ht="18" spans="1:12">
      <c r="A924" s="83"/>
      <c r="B924" s="84"/>
      <c r="C924" s="84"/>
      <c r="D924" s="84"/>
      <c r="E924" s="84"/>
      <c r="F924" s="86" t="s">
        <v>3122</v>
      </c>
      <c r="G924" s="71" t="s">
        <v>2375</v>
      </c>
      <c r="H924" s="86" t="s">
        <v>3123</v>
      </c>
      <c r="I924" s="86" t="s">
        <v>3124</v>
      </c>
      <c r="J924" s="87" t="s">
        <v>2297</v>
      </c>
      <c r="K924" s="88">
        <f t="shared" si="11"/>
        <v>1</v>
      </c>
      <c r="L924" s="84"/>
    </row>
    <row r="925" ht="36" spans="1:12">
      <c r="A925" s="83"/>
      <c r="B925" s="84"/>
      <c r="C925" s="84"/>
      <c r="D925" s="84"/>
      <c r="E925" s="84"/>
      <c r="F925" s="86" t="s">
        <v>3125</v>
      </c>
      <c r="G925" s="71" t="s">
        <v>42</v>
      </c>
      <c r="H925" s="86" t="s">
        <v>3126</v>
      </c>
      <c r="I925" s="86" t="s">
        <v>3127</v>
      </c>
      <c r="J925" s="87" t="s">
        <v>2297</v>
      </c>
      <c r="K925" s="88">
        <f t="shared" si="11"/>
        <v>1</v>
      </c>
      <c r="L925" s="84"/>
    </row>
    <row r="926" ht="15.6" customHeight="1" spans="1:12">
      <c r="A926" s="83"/>
      <c r="B926" s="84"/>
      <c r="C926" s="84"/>
      <c r="D926" s="84" t="s">
        <v>3128</v>
      </c>
      <c r="E926" s="84" t="s">
        <v>3128</v>
      </c>
      <c r="F926" s="86" t="s">
        <v>3129</v>
      </c>
      <c r="G926" s="71" t="s">
        <v>32</v>
      </c>
      <c r="H926" s="86" t="s">
        <v>3130</v>
      </c>
      <c r="I926" s="86" t="s">
        <v>3131</v>
      </c>
      <c r="J926" s="87" t="s">
        <v>2297</v>
      </c>
      <c r="K926" s="88">
        <f t="shared" si="11"/>
        <v>1</v>
      </c>
      <c r="L926" s="84"/>
    </row>
    <row r="927" ht="18" spans="1:12">
      <c r="A927" s="83"/>
      <c r="B927" s="84"/>
      <c r="C927" s="84"/>
      <c r="D927" s="84"/>
      <c r="E927" s="84"/>
      <c r="F927" s="86" t="s">
        <v>3132</v>
      </c>
      <c r="G927" s="71" t="s">
        <v>2375</v>
      </c>
      <c r="H927" s="86" t="s">
        <v>3133</v>
      </c>
      <c r="I927" s="86" t="s">
        <v>3134</v>
      </c>
      <c r="J927" s="87" t="s">
        <v>2297</v>
      </c>
      <c r="K927" s="88">
        <f t="shared" si="11"/>
        <v>1</v>
      </c>
      <c r="L927" s="84"/>
    </row>
    <row r="928" ht="36" spans="1:12">
      <c r="A928" s="83"/>
      <c r="B928" s="84"/>
      <c r="C928" s="84"/>
      <c r="D928" s="84"/>
      <c r="E928" s="84"/>
      <c r="F928" s="86" t="s">
        <v>3135</v>
      </c>
      <c r="G928" s="71" t="s">
        <v>42</v>
      </c>
      <c r="H928" s="86" t="s">
        <v>3136</v>
      </c>
      <c r="I928" s="86" t="s">
        <v>3137</v>
      </c>
      <c r="J928" s="87" t="s">
        <v>2297</v>
      </c>
      <c r="K928" s="88">
        <f t="shared" si="11"/>
        <v>1</v>
      </c>
      <c r="L928" s="84"/>
    </row>
    <row r="929" ht="15.6" customHeight="1" spans="1:12">
      <c r="A929" s="83"/>
      <c r="B929" s="89" t="s">
        <v>2991</v>
      </c>
      <c r="C929" s="89" t="s">
        <v>3138</v>
      </c>
      <c r="D929" s="84" t="s">
        <v>3139</v>
      </c>
      <c r="E929" s="84" t="s">
        <v>3139</v>
      </c>
      <c r="F929" s="91" t="s">
        <v>3140</v>
      </c>
      <c r="G929" s="71" t="s">
        <v>32</v>
      </c>
      <c r="H929" s="91" t="s">
        <v>3141</v>
      </c>
      <c r="I929" s="91" t="s">
        <v>3142</v>
      </c>
      <c r="J929" s="87" t="s">
        <v>2297</v>
      </c>
      <c r="K929" s="88">
        <f t="shared" si="11"/>
        <v>1</v>
      </c>
      <c r="L929" s="89" t="s">
        <v>2997</v>
      </c>
    </row>
    <row r="930" ht="18" spans="1:12">
      <c r="A930" s="83"/>
      <c r="B930" s="89"/>
      <c r="C930" s="89"/>
      <c r="D930" s="84"/>
      <c r="E930" s="84"/>
      <c r="F930" s="91" t="s">
        <v>3143</v>
      </c>
      <c r="G930" s="71" t="s">
        <v>38</v>
      </c>
      <c r="H930" s="91" t="s">
        <v>3144</v>
      </c>
      <c r="I930" s="91" t="s">
        <v>3145</v>
      </c>
      <c r="J930" s="87" t="s">
        <v>2297</v>
      </c>
      <c r="K930" s="88">
        <f t="shared" si="11"/>
        <v>1</v>
      </c>
      <c r="L930" s="89"/>
    </row>
    <row r="931" ht="18" spans="1:12">
      <c r="A931" s="83"/>
      <c r="B931" s="89"/>
      <c r="C931" s="89"/>
      <c r="D931" s="84"/>
      <c r="E931" s="84"/>
      <c r="F931" s="91" t="s">
        <v>3146</v>
      </c>
      <c r="G931" s="71" t="s">
        <v>42</v>
      </c>
      <c r="H931" s="91" t="s">
        <v>3147</v>
      </c>
      <c r="I931" s="91" t="s">
        <v>3148</v>
      </c>
      <c r="J931" s="87" t="s">
        <v>2297</v>
      </c>
      <c r="K931" s="88">
        <f t="shared" si="11"/>
        <v>1</v>
      </c>
      <c r="L931" s="89"/>
    </row>
    <row r="932" ht="36" spans="1:12">
      <c r="A932" s="83"/>
      <c r="B932" s="89"/>
      <c r="C932" s="89"/>
      <c r="D932" s="84" t="s">
        <v>3149</v>
      </c>
      <c r="E932" s="84" t="s">
        <v>3149</v>
      </c>
      <c r="F932" s="91" t="s">
        <v>3150</v>
      </c>
      <c r="G932" s="71" t="s">
        <v>32</v>
      </c>
      <c r="H932" s="91" t="s">
        <v>3151</v>
      </c>
      <c r="I932" s="91" t="s">
        <v>3152</v>
      </c>
      <c r="J932" s="87" t="s">
        <v>2297</v>
      </c>
      <c r="K932" s="88">
        <f t="shared" si="11"/>
        <v>1</v>
      </c>
      <c r="L932" s="89"/>
    </row>
    <row r="933" ht="18" spans="1:12">
      <c r="A933" s="83"/>
      <c r="B933" s="89"/>
      <c r="C933" s="89"/>
      <c r="D933" s="84"/>
      <c r="E933" s="84"/>
      <c r="F933" s="91" t="s">
        <v>3153</v>
      </c>
      <c r="G933" s="71" t="s">
        <v>38</v>
      </c>
      <c r="H933" s="91" t="s">
        <v>3154</v>
      </c>
      <c r="I933" s="91" t="s">
        <v>3155</v>
      </c>
      <c r="J933" s="87" t="s">
        <v>2297</v>
      </c>
      <c r="K933" s="88">
        <f t="shared" si="11"/>
        <v>1</v>
      </c>
      <c r="L933" s="89"/>
    </row>
    <row r="934" ht="18" spans="1:12">
      <c r="A934" s="83"/>
      <c r="B934" s="89"/>
      <c r="C934" s="89"/>
      <c r="D934" s="84"/>
      <c r="E934" s="84"/>
      <c r="F934" s="91" t="s">
        <v>3156</v>
      </c>
      <c r="G934" s="71" t="s">
        <v>42</v>
      </c>
      <c r="H934" s="91" t="s">
        <v>3157</v>
      </c>
      <c r="I934" s="91" t="s">
        <v>3158</v>
      </c>
      <c r="J934" s="87" t="s">
        <v>2297</v>
      </c>
      <c r="K934" s="88">
        <f t="shared" si="11"/>
        <v>1</v>
      </c>
      <c r="L934" s="89"/>
    </row>
    <row r="935" ht="36" spans="1:12">
      <c r="A935" s="83"/>
      <c r="B935" s="89"/>
      <c r="C935" s="89"/>
      <c r="D935" s="84" t="s">
        <v>3159</v>
      </c>
      <c r="E935" s="84" t="s">
        <v>3159</v>
      </c>
      <c r="F935" s="91" t="s">
        <v>3160</v>
      </c>
      <c r="G935" s="71" t="s">
        <v>32</v>
      </c>
      <c r="H935" s="91" t="s">
        <v>3161</v>
      </c>
      <c r="I935" s="91" t="s">
        <v>3162</v>
      </c>
      <c r="J935" s="87" t="s">
        <v>2297</v>
      </c>
      <c r="K935" s="88">
        <f t="shared" si="11"/>
        <v>1</v>
      </c>
      <c r="L935" s="89"/>
    </row>
    <row r="936" ht="18" spans="1:12">
      <c r="A936" s="83"/>
      <c r="B936" s="89"/>
      <c r="C936" s="89"/>
      <c r="D936" s="84"/>
      <c r="E936" s="84"/>
      <c r="F936" s="91" t="s">
        <v>3163</v>
      </c>
      <c r="G936" s="71" t="s">
        <v>38</v>
      </c>
      <c r="H936" s="91" t="s">
        <v>3164</v>
      </c>
      <c r="I936" s="91" t="s">
        <v>3165</v>
      </c>
      <c r="J936" s="87" t="s">
        <v>2297</v>
      </c>
      <c r="K936" s="88">
        <f t="shared" si="11"/>
        <v>1</v>
      </c>
      <c r="L936" s="89"/>
    </row>
    <row r="937" ht="18" spans="1:12">
      <c r="A937" s="83"/>
      <c r="B937" s="89"/>
      <c r="C937" s="89"/>
      <c r="D937" s="84"/>
      <c r="E937" s="84"/>
      <c r="F937" s="91" t="s">
        <v>3166</v>
      </c>
      <c r="G937" s="71" t="s">
        <v>42</v>
      </c>
      <c r="H937" s="91" t="s">
        <v>3167</v>
      </c>
      <c r="I937" s="91" t="s">
        <v>3168</v>
      </c>
      <c r="J937" s="87" t="s">
        <v>2297</v>
      </c>
      <c r="K937" s="88">
        <f t="shared" si="11"/>
        <v>1</v>
      </c>
      <c r="L937" s="89"/>
    </row>
    <row r="938" ht="36" spans="1:12">
      <c r="A938" s="83"/>
      <c r="B938" s="89"/>
      <c r="C938" s="89"/>
      <c r="D938" s="84" t="s">
        <v>3169</v>
      </c>
      <c r="E938" s="84" t="s">
        <v>3169</v>
      </c>
      <c r="F938" s="91" t="s">
        <v>3170</v>
      </c>
      <c r="G938" s="71" t="s">
        <v>32</v>
      </c>
      <c r="H938" s="91" t="s">
        <v>3171</v>
      </c>
      <c r="I938" s="91" t="s">
        <v>3172</v>
      </c>
      <c r="J938" s="87" t="s">
        <v>2297</v>
      </c>
      <c r="K938" s="88">
        <f t="shared" ref="K938:K1001" si="12">IF(J938="新增",1,IF(J938="复用",1/3,IF(J938="利旧",0)))</f>
        <v>1</v>
      </c>
      <c r="L938" s="89"/>
    </row>
    <row r="939" ht="18" spans="1:12">
      <c r="A939" s="83"/>
      <c r="B939" s="89"/>
      <c r="C939" s="89"/>
      <c r="D939" s="84"/>
      <c r="E939" s="84"/>
      <c r="F939" s="91" t="s">
        <v>3173</v>
      </c>
      <c r="G939" s="71" t="s">
        <v>38</v>
      </c>
      <c r="H939" s="91" t="s">
        <v>3174</v>
      </c>
      <c r="I939" s="91" t="s">
        <v>3175</v>
      </c>
      <c r="J939" s="87" t="s">
        <v>2297</v>
      </c>
      <c r="K939" s="88">
        <f t="shared" si="12"/>
        <v>1</v>
      </c>
      <c r="L939" s="89"/>
    </row>
    <row r="940" ht="18" spans="1:12">
      <c r="A940" s="83"/>
      <c r="B940" s="89"/>
      <c r="C940" s="89"/>
      <c r="D940" s="84"/>
      <c r="E940" s="84"/>
      <c r="F940" s="91" t="s">
        <v>3176</v>
      </c>
      <c r="G940" s="71" t="s">
        <v>42</v>
      </c>
      <c r="H940" s="91" t="s">
        <v>3177</v>
      </c>
      <c r="I940" s="91" t="s">
        <v>3178</v>
      </c>
      <c r="J940" s="87" t="s">
        <v>2297</v>
      </c>
      <c r="K940" s="88">
        <f t="shared" si="12"/>
        <v>1</v>
      </c>
      <c r="L940" s="89"/>
    </row>
    <row r="941" ht="36" spans="1:12">
      <c r="A941" s="83"/>
      <c r="B941" s="89"/>
      <c r="C941" s="89"/>
      <c r="D941" s="84" t="s">
        <v>3179</v>
      </c>
      <c r="E941" s="84" t="s">
        <v>3179</v>
      </c>
      <c r="F941" s="91" t="s">
        <v>3180</v>
      </c>
      <c r="G941" s="71" t="s">
        <v>32</v>
      </c>
      <c r="H941" s="91" t="s">
        <v>3181</v>
      </c>
      <c r="I941" s="91" t="s">
        <v>3182</v>
      </c>
      <c r="J941" s="87" t="s">
        <v>2297</v>
      </c>
      <c r="K941" s="88">
        <f t="shared" si="12"/>
        <v>1</v>
      </c>
      <c r="L941" s="89"/>
    </row>
    <row r="942" ht="18" spans="1:12">
      <c r="A942" s="83"/>
      <c r="B942" s="89"/>
      <c r="C942" s="89"/>
      <c r="D942" s="84"/>
      <c r="E942" s="84"/>
      <c r="F942" s="91" t="s">
        <v>3183</v>
      </c>
      <c r="G942" s="71" t="s">
        <v>38</v>
      </c>
      <c r="H942" s="91" t="s">
        <v>3184</v>
      </c>
      <c r="I942" s="91" t="s">
        <v>3185</v>
      </c>
      <c r="J942" s="87" t="s">
        <v>2297</v>
      </c>
      <c r="K942" s="88">
        <f t="shared" si="12"/>
        <v>1</v>
      </c>
      <c r="L942" s="89"/>
    </row>
    <row r="943" ht="18" spans="1:12">
      <c r="A943" s="83"/>
      <c r="B943" s="89"/>
      <c r="C943" s="89"/>
      <c r="D943" s="84"/>
      <c r="E943" s="84"/>
      <c r="F943" s="91" t="s">
        <v>3186</v>
      </c>
      <c r="G943" s="71" t="s">
        <v>42</v>
      </c>
      <c r="H943" s="91" t="s">
        <v>3187</v>
      </c>
      <c r="I943" s="91" t="s">
        <v>3188</v>
      </c>
      <c r="J943" s="87" t="s">
        <v>2297</v>
      </c>
      <c r="K943" s="88">
        <f t="shared" si="12"/>
        <v>1</v>
      </c>
      <c r="L943" s="89"/>
    </row>
    <row r="944" ht="36" spans="1:12">
      <c r="A944" s="83"/>
      <c r="B944" s="89"/>
      <c r="C944" s="89"/>
      <c r="D944" s="84" t="s">
        <v>3189</v>
      </c>
      <c r="E944" s="84" t="s">
        <v>3189</v>
      </c>
      <c r="F944" s="91" t="s">
        <v>3190</v>
      </c>
      <c r="G944" s="71" t="s">
        <v>32</v>
      </c>
      <c r="H944" s="91" t="s">
        <v>3191</v>
      </c>
      <c r="I944" s="91" t="s">
        <v>3192</v>
      </c>
      <c r="J944" s="87" t="s">
        <v>2297</v>
      </c>
      <c r="K944" s="88">
        <f t="shared" si="12"/>
        <v>1</v>
      </c>
      <c r="L944" s="89"/>
    </row>
    <row r="945" ht="18" spans="1:12">
      <c r="A945" s="83"/>
      <c r="B945" s="89"/>
      <c r="C945" s="89"/>
      <c r="D945" s="84"/>
      <c r="E945" s="84"/>
      <c r="F945" s="91" t="s">
        <v>3193</v>
      </c>
      <c r="G945" s="71" t="s">
        <v>2375</v>
      </c>
      <c r="H945" s="91" t="s">
        <v>3194</v>
      </c>
      <c r="I945" s="91" t="s">
        <v>3195</v>
      </c>
      <c r="J945" s="87" t="s">
        <v>2297</v>
      </c>
      <c r="K945" s="88">
        <f t="shared" si="12"/>
        <v>1</v>
      </c>
      <c r="L945" s="89"/>
    </row>
    <row r="946" ht="18" spans="1:12">
      <c r="A946" s="83"/>
      <c r="B946" s="89"/>
      <c r="C946" s="89"/>
      <c r="D946" s="84"/>
      <c r="E946" s="84"/>
      <c r="F946" s="91" t="s">
        <v>3196</v>
      </c>
      <c r="G946" s="71" t="s">
        <v>42</v>
      </c>
      <c r="H946" s="91" t="s">
        <v>3197</v>
      </c>
      <c r="I946" s="91" t="s">
        <v>3198</v>
      </c>
      <c r="J946" s="87" t="s">
        <v>2297</v>
      </c>
      <c r="K946" s="88">
        <f t="shared" si="12"/>
        <v>1</v>
      </c>
      <c r="L946" s="89"/>
    </row>
    <row r="947" ht="15.6" customHeight="1" spans="1:12">
      <c r="A947" s="83"/>
      <c r="B947" s="84" t="s">
        <v>3199</v>
      </c>
      <c r="C947" s="89" t="s">
        <v>3200</v>
      </c>
      <c r="D947" s="84" t="s">
        <v>3201</v>
      </c>
      <c r="E947" s="84" t="s">
        <v>3201</v>
      </c>
      <c r="F947" s="86" t="s">
        <v>3202</v>
      </c>
      <c r="G947" s="71" t="s">
        <v>32</v>
      </c>
      <c r="H947" s="86" t="s">
        <v>3203</v>
      </c>
      <c r="I947" s="86" t="s">
        <v>3204</v>
      </c>
      <c r="J947" s="87" t="s">
        <v>2297</v>
      </c>
      <c r="K947" s="88">
        <f t="shared" si="12"/>
        <v>1</v>
      </c>
      <c r="L947" s="84" t="s">
        <v>3205</v>
      </c>
    </row>
    <row r="948" ht="18" spans="1:12">
      <c r="A948" s="83"/>
      <c r="B948" s="84"/>
      <c r="C948" s="89"/>
      <c r="D948" s="84"/>
      <c r="E948" s="84"/>
      <c r="F948" s="86" t="s">
        <v>3206</v>
      </c>
      <c r="G948" s="71" t="s">
        <v>38</v>
      </c>
      <c r="H948" s="86" t="s">
        <v>3207</v>
      </c>
      <c r="I948" s="86" t="s">
        <v>3208</v>
      </c>
      <c r="J948" s="87" t="s">
        <v>2297</v>
      </c>
      <c r="K948" s="88">
        <f t="shared" si="12"/>
        <v>1</v>
      </c>
      <c r="L948" s="84"/>
    </row>
    <row r="949" ht="36" spans="1:12">
      <c r="A949" s="83"/>
      <c r="B949" s="84"/>
      <c r="C949" s="89"/>
      <c r="D949" s="84"/>
      <c r="E949" s="84"/>
      <c r="F949" s="86" t="s">
        <v>3209</v>
      </c>
      <c r="G949" s="71" t="s">
        <v>42</v>
      </c>
      <c r="H949" s="86" t="s">
        <v>3210</v>
      </c>
      <c r="I949" s="86" t="s">
        <v>3211</v>
      </c>
      <c r="J949" s="87" t="s">
        <v>2297</v>
      </c>
      <c r="K949" s="88">
        <f t="shared" si="12"/>
        <v>1</v>
      </c>
      <c r="L949" s="84"/>
    </row>
    <row r="950" ht="15.6" customHeight="1" spans="1:12">
      <c r="A950" s="83"/>
      <c r="B950" s="84"/>
      <c r="C950" s="89"/>
      <c r="D950" s="84" t="s">
        <v>3212</v>
      </c>
      <c r="E950" s="84" t="s">
        <v>3212</v>
      </c>
      <c r="F950" s="86" t="s">
        <v>3213</v>
      </c>
      <c r="G950" s="71" t="s">
        <v>32</v>
      </c>
      <c r="H950" s="86" t="s">
        <v>3214</v>
      </c>
      <c r="I950" s="86" t="s">
        <v>3215</v>
      </c>
      <c r="J950" s="87" t="s">
        <v>2297</v>
      </c>
      <c r="K950" s="88">
        <f t="shared" si="12"/>
        <v>1</v>
      </c>
      <c r="L950" s="84"/>
    </row>
    <row r="951" ht="18" spans="1:12">
      <c r="A951" s="83"/>
      <c r="B951" s="84"/>
      <c r="C951" s="89"/>
      <c r="D951" s="84"/>
      <c r="E951" s="84"/>
      <c r="F951" s="86" t="s">
        <v>3216</v>
      </c>
      <c r="G951" s="71" t="s">
        <v>38</v>
      </c>
      <c r="H951" s="86" t="s">
        <v>3217</v>
      </c>
      <c r="I951" s="86" t="s">
        <v>3218</v>
      </c>
      <c r="J951" s="87" t="s">
        <v>2297</v>
      </c>
      <c r="K951" s="88">
        <f t="shared" si="12"/>
        <v>1</v>
      </c>
      <c r="L951" s="84"/>
    </row>
    <row r="952" ht="36" spans="1:12">
      <c r="A952" s="83"/>
      <c r="B952" s="84"/>
      <c r="C952" s="89"/>
      <c r="D952" s="84"/>
      <c r="E952" s="84"/>
      <c r="F952" s="86" t="s">
        <v>3219</v>
      </c>
      <c r="G952" s="71" t="s">
        <v>42</v>
      </c>
      <c r="H952" s="86" t="s">
        <v>3220</v>
      </c>
      <c r="I952" s="86" t="s">
        <v>3221</v>
      </c>
      <c r="J952" s="87" t="s">
        <v>2297</v>
      </c>
      <c r="K952" s="88">
        <f t="shared" si="12"/>
        <v>1</v>
      </c>
      <c r="L952" s="84"/>
    </row>
    <row r="953" ht="15.6" customHeight="1" spans="1:12">
      <c r="A953" s="83"/>
      <c r="B953" s="84"/>
      <c r="C953" s="89"/>
      <c r="D953" s="84" t="s">
        <v>3222</v>
      </c>
      <c r="E953" s="84" t="s">
        <v>3222</v>
      </c>
      <c r="F953" s="86" t="s">
        <v>3223</v>
      </c>
      <c r="G953" s="71" t="s">
        <v>32</v>
      </c>
      <c r="H953" s="86" t="s">
        <v>3224</v>
      </c>
      <c r="I953" s="86" t="s">
        <v>3225</v>
      </c>
      <c r="J953" s="87" t="s">
        <v>2297</v>
      </c>
      <c r="K953" s="88">
        <f t="shared" si="12"/>
        <v>1</v>
      </c>
      <c r="L953" s="84"/>
    </row>
    <row r="954" ht="18" spans="1:12">
      <c r="A954" s="83"/>
      <c r="B954" s="84"/>
      <c r="C954" s="89"/>
      <c r="D954" s="84"/>
      <c r="E954" s="84"/>
      <c r="F954" s="86" t="s">
        <v>3226</v>
      </c>
      <c r="G954" s="71" t="s">
        <v>38</v>
      </c>
      <c r="H954" s="86" t="s">
        <v>3227</v>
      </c>
      <c r="I954" s="86" t="s">
        <v>3228</v>
      </c>
      <c r="J954" s="87" t="s">
        <v>2297</v>
      </c>
      <c r="K954" s="88">
        <f t="shared" si="12"/>
        <v>1</v>
      </c>
      <c r="L954" s="84"/>
    </row>
    <row r="955" ht="36" spans="1:12">
      <c r="A955" s="83"/>
      <c r="B955" s="84"/>
      <c r="C955" s="89"/>
      <c r="D955" s="84"/>
      <c r="E955" s="84"/>
      <c r="F955" s="86" t="s">
        <v>3229</v>
      </c>
      <c r="G955" s="71" t="s">
        <v>42</v>
      </c>
      <c r="H955" s="86" t="s">
        <v>3230</v>
      </c>
      <c r="I955" s="86" t="s">
        <v>3231</v>
      </c>
      <c r="J955" s="87" t="s">
        <v>2297</v>
      </c>
      <c r="K955" s="88">
        <f t="shared" si="12"/>
        <v>1</v>
      </c>
      <c r="L955" s="84"/>
    </row>
    <row r="956" ht="15.6" customHeight="1" spans="1:12">
      <c r="A956" s="83"/>
      <c r="B956" s="84"/>
      <c r="C956" s="89"/>
      <c r="D956" s="84" t="s">
        <v>3232</v>
      </c>
      <c r="E956" s="84" t="s">
        <v>3232</v>
      </c>
      <c r="F956" s="86" t="s">
        <v>3233</v>
      </c>
      <c r="G956" s="71" t="s">
        <v>32</v>
      </c>
      <c r="H956" s="86" t="s">
        <v>3234</v>
      </c>
      <c r="I956" s="86" t="s">
        <v>3235</v>
      </c>
      <c r="J956" s="87" t="s">
        <v>2297</v>
      </c>
      <c r="K956" s="88">
        <f t="shared" si="12"/>
        <v>1</v>
      </c>
      <c r="L956" s="84"/>
    </row>
    <row r="957" ht="18" spans="1:12">
      <c r="A957" s="83"/>
      <c r="B957" s="84"/>
      <c r="C957" s="89"/>
      <c r="D957" s="84"/>
      <c r="E957" s="84"/>
      <c r="F957" s="86" t="s">
        <v>3236</v>
      </c>
      <c r="G957" s="71" t="s">
        <v>2375</v>
      </c>
      <c r="H957" s="86" t="s">
        <v>3237</v>
      </c>
      <c r="I957" s="86" t="s">
        <v>3238</v>
      </c>
      <c r="J957" s="87" t="s">
        <v>2297</v>
      </c>
      <c r="K957" s="88">
        <f t="shared" si="12"/>
        <v>1</v>
      </c>
      <c r="L957" s="84"/>
    </row>
    <row r="958" ht="36" spans="1:12">
      <c r="A958" s="83"/>
      <c r="B958" s="84"/>
      <c r="C958" s="89"/>
      <c r="D958" s="84"/>
      <c r="E958" s="84"/>
      <c r="F958" s="86" t="s">
        <v>3239</v>
      </c>
      <c r="G958" s="71" t="s">
        <v>42</v>
      </c>
      <c r="H958" s="86" t="s">
        <v>3240</v>
      </c>
      <c r="I958" s="86" t="s">
        <v>3241</v>
      </c>
      <c r="J958" s="87" t="s">
        <v>2297</v>
      </c>
      <c r="K958" s="88">
        <f t="shared" si="12"/>
        <v>1</v>
      </c>
      <c r="L958" s="84"/>
    </row>
    <row r="959" ht="31.2" customHeight="1" spans="1:12">
      <c r="A959" s="83"/>
      <c r="B959" s="84" t="s">
        <v>3242</v>
      </c>
      <c r="C959" s="84" t="s">
        <v>3243</v>
      </c>
      <c r="D959" s="84" t="s">
        <v>3244</v>
      </c>
      <c r="E959" s="84" t="s">
        <v>3244</v>
      </c>
      <c r="F959" s="91" t="s">
        <v>3245</v>
      </c>
      <c r="G959" s="71" t="s">
        <v>32</v>
      </c>
      <c r="H959" s="91" t="s">
        <v>3246</v>
      </c>
      <c r="I959" s="91" t="s">
        <v>3247</v>
      </c>
      <c r="J959" s="87" t="s">
        <v>2297</v>
      </c>
      <c r="K959" s="88">
        <f t="shared" si="12"/>
        <v>1</v>
      </c>
      <c r="L959" s="84" t="s">
        <v>2997</v>
      </c>
    </row>
    <row r="960" ht="36" spans="1:12">
      <c r="A960" s="83"/>
      <c r="B960" s="84"/>
      <c r="C960" s="84"/>
      <c r="D960" s="84"/>
      <c r="E960" s="84"/>
      <c r="F960" s="91" t="s">
        <v>3248</v>
      </c>
      <c r="G960" s="71" t="s">
        <v>38</v>
      </c>
      <c r="H960" s="91" t="s">
        <v>3249</v>
      </c>
      <c r="I960" s="91" t="s">
        <v>3250</v>
      </c>
      <c r="J960" s="87" t="s">
        <v>2297</v>
      </c>
      <c r="K960" s="88">
        <f t="shared" si="12"/>
        <v>1</v>
      </c>
      <c r="L960" s="84"/>
    </row>
    <row r="961" ht="18" spans="1:12">
      <c r="A961" s="83"/>
      <c r="B961" s="84"/>
      <c r="C961" s="84"/>
      <c r="D961" s="84"/>
      <c r="E961" s="84"/>
      <c r="F961" s="91" t="s">
        <v>3251</v>
      </c>
      <c r="G961" s="71" t="s">
        <v>42</v>
      </c>
      <c r="H961" s="91" t="s">
        <v>3252</v>
      </c>
      <c r="I961" s="91" t="s">
        <v>3253</v>
      </c>
      <c r="J961" s="87" t="s">
        <v>2297</v>
      </c>
      <c r="K961" s="88">
        <f t="shared" si="12"/>
        <v>1</v>
      </c>
      <c r="L961" s="84"/>
    </row>
    <row r="962" ht="36" spans="1:12">
      <c r="A962" s="83"/>
      <c r="B962" s="84"/>
      <c r="C962" s="84"/>
      <c r="D962" s="84" t="s">
        <v>3254</v>
      </c>
      <c r="E962" s="84" t="s">
        <v>3254</v>
      </c>
      <c r="F962" s="91" t="s">
        <v>3255</v>
      </c>
      <c r="G962" s="71" t="s">
        <v>32</v>
      </c>
      <c r="H962" s="91" t="s">
        <v>3256</v>
      </c>
      <c r="I962" s="91" t="s">
        <v>3257</v>
      </c>
      <c r="J962" s="87" t="s">
        <v>2297</v>
      </c>
      <c r="K962" s="88">
        <f t="shared" si="12"/>
        <v>1</v>
      </c>
      <c r="L962" s="84"/>
    </row>
    <row r="963" ht="36" spans="1:12">
      <c r="A963" s="83"/>
      <c r="B963" s="84"/>
      <c r="C963" s="84"/>
      <c r="D963" s="84"/>
      <c r="E963" s="84"/>
      <c r="F963" s="91" t="s">
        <v>3258</v>
      </c>
      <c r="G963" s="71" t="s">
        <v>38</v>
      </c>
      <c r="H963" s="91" t="s">
        <v>3259</v>
      </c>
      <c r="I963" s="91" t="s">
        <v>3260</v>
      </c>
      <c r="J963" s="87" t="s">
        <v>2297</v>
      </c>
      <c r="K963" s="88">
        <f t="shared" si="12"/>
        <v>1</v>
      </c>
      <c r="L963" s="84"/>
    </row>
    <row r="964" ht="18" spans="1:12">
      <c r="A964" s="83"/>
      <c r="B964" s="84"/>
      <c r="C964" s="84"/>
      <c r="D964" s="84"/>
      <c r="E964" s="84"/>
      <c r="F964" s="91" t="s">
        <v>3261</v>
      </c>
      <c r="G964" s="71" t="s">
        <v>42</v>
      </c>
      <c r="H964" s="91" t="s">
        <v>3262</v>
      </c>
      <c r="I964" s="91" t="s">
        <v>3263</v>
      </c>
      <c r="J964" s="87" t="s">
        <v>2297</v>
      </c>
      <c r="K964" s="88">
        <f t="shared" si="12"/>
        <v>1</v>
      </c>
      <c r="L964" s="84"/>
    </row>
    <row r="965" ht="36" spans="1:12">
      <c r="A965" s="83"/>
      <c r="B965" s="84"/>
      <c r="C965" s="84"/>
      <c r="D965" s="84" t="s">
        <v>3264</v>
      </c>
      <c r="E965" s="84" t="s">
        <v>3264</v>
      </c>
      <c r="F965" s="91" t="s">
        <v>3265</v>
      </c>
      <c r="G965" s="71" t="s">
        <v>32</v>
      </c>
      <c r="H965" s="91" t="s">
        <v>3266</v>
      </c>
      <c r="I965" s="91" t="s">
        <v>3267</v>
      </c>
      <c r="J965" s="87" t="s">
        <v>2297</v>
      </c>
      <c r="K965" s="88">
        <f t="shared" si="12"/>
        <v>1</v>
      </c>
      <c r="L965" s="84"/>
    </row>
    <row r="966" ht="18" spans="1:12">
      <c r="A966" s="83"/>
      <c r="B966" s="84"/>
      <c r="C966" s="84"/>
      <c r="D966" s="84"/>
      <c r="E966" s="84"/>
      <c r="F966" s="91" t="s">
        <v>3268</v>
      </c>
      <c r="G966" s="71" t="s">
        <v>38</v>
      </c>
      <c r="H966" s="91" t="s">
        <v>3269</v>
      </c>
      <c r="I966" s="91" t="s">
        <v>3270</v>
      </c>
      <c r="J966" s="87" t="s">
        <v>2297</v>
      </c>
      <c r="K966" s="88">
        <f t="shared" si="12"/>
        <v>1</v>
      </c>
      <c r="L966" s="84"/>
    </row>
    <row r="967" ht="18" spans="1:12">
      <c r="A967" s="83"/>
      <c r="B967" s="84"/>
      <c r="C967" s="84"/>
      <c r="D967" s="84"/>
      <c r="E967" s="84"/>
      <c r="F967" s="91" t="s">
        <v>3271</v>
      </c>
      <c r="G967" s="71" t="s">
        <v>42</v>
      </c>
      <c r="H967" s="91" t="s">
        <v>3272</v>
      </c>
      <c r="I967" s="91" t="s">
        <v>3273</v>
      </c>
      <c r="J967" s="87" t="s">
        <v>2297</v>
      </c>
      <c r="K967" s="88">
        <f t="shared" si="12"/>
        <v>1</v>
      </c>
      <c r="L967" s="84"/>
    </row>
    <row r="968" ht="15.6" customHeight="1" spans="1:12">
      <c r="A968" s="83"/>
      <c r="B968" s="84"/>
      <c r="C968" s="84"/>
      <c r="D968" s="84" t="s">
        <v>3274</v>
      </c>
      <c r="E968" s="84" t="s">
        <v>3274</v>
      </c>
      <c r="F968" s="91" t="s">
        <v>3275</v>
      </c>
      <c r="G968" s="71" t="s">
        <v>32</v>
      </c>
      <c r="H968" s="91" t="s">
        <v>3276</v>
      </c>
      <c r="I968" s="91" t="s">
        <v>3277</v>
      </c>
      <c r="J968" s="87" t="s">
        <v>2297</v>
      </c>
      <c r="K968" s="88">
        <f t="shared" si="12"/>
        <v>1</v>
      </c>
      <c r="L968" s="84"/>
    </row>
    <row r="969" ht="18" spans="1:12">
      <c r="A969" s="83"/>
      <c r="B969" s="84"/>
      <c r="C969" s="84"/>
      <c r="D969" s="84"/>
      <c r="E969" s="84"/>
      <c r="F969" s="91" t="s">
        <v>3278</v>
      </c>
      <c r="G969" s="71" t="s">
        <v>38</v>
      </c>
      <c r="H969" s="91" t="s">
        <v>3279</v>
      </c>
      <c r="I969" s="91" t="s">
        <v>3280</v>
      </c>
      <c r="J969" s="87" t="s">
        <v>2297</v>
      </c>
      <c r="K969" s="88">
        <f t="shared" si="12"/>
        <v>1</v>
      </c>
      <c r="L969" s="84"/>
    </row>
    <row r="970" ht="36" spans="1:12">
      <c r="A970" s="83"/>
      <c r="B970" s="84"/>
      <c r="C970" s="84"/>
      <c r="D970" s="84"/>
      <c r="E970" s="84"/>
      <c r="F970" s="91" t="s">
        <v>3281</v>
      </c>
      <c r="G970" s="71" t="s">
        <v>42</v>
      </c>
      <c r="H970" s="91" t="s">
        <v>3282</v>
      </c>
      <c r="I970" s="91" t="s">
        <v>3283</v>
      </c>
      <c r="J970" s="87" t="s">
        <v>2297</v>
      </c>
      <c r="K970" s="88">
        <f t="shared" si="12"/>
        <v>1</v>
      </c>
      <c r="L970" s="84"/>
    </row>
    <row r="971" ht="36" spans="1:12">
      <c r="A971" s="83"/>
      <c r="B971" s="84"/>
      <c r="C971" s="84"/>
      <c r="D971" s="84" t="s">
        <v>3284</v>
      </c>
      <c r="E971" s="84" t="s">
        <v>3284</v>
      </c>
      <c r="F971" s="91" t="s">
        <v>3285</v>
      </c>
      <c r="G971" s="71" t="s">
        <v>32</v>
      </c>
      <c r="H971" s="91" t="s">
        <v>3286</v>
      </c>
      <c r="I971" s="91" t="s">
        <v>3287</v>
      </c>
      <c r="J971" s="87" t="s">
        <v>2297</v>
      </c>
      <c r="K971" s="88">
        <f t="shared" si="12"/>
        <v>1</v>
      </c>
      <c r="L971" s="84"/>
    </row>
    <row r="972" ht="18" spans="1:12">
      <c r="A972" s="83"/>
      <c r="B972" s="84"/>
      <c r="C972" s="84"/>
      <c r="D972" s="84"/>
      <c r="E972" s="84"/>
      <c r="F972" s="91" t="s">
        <v>3288</v>
      </c>
      <c r="G972" s="71" t="s">
        <v>38</v>
      </c>
      <c r="H972" s="91" t="s">
        <v>3289</v>
      </c>
      <c r="I972" s="91" t="s">
        <v>3290</v>
      </c>
      <c r="J972" s="87" t="s">
        <v>2297</v>
      </c>
      <c r="K972" s="88">
        <f t="shared" si="12"/>
        <v>1</v>
      </c>
      <c r="L972" s="84"/>
    </row>
    <row r="973" ht="18" spans="1:12">
      <c r="A973" s="83"/>
      <c r="B973" s="84"/>
      <c r="C973" s="84"/>
      <c r="D973" s="84"/>
      <c r="E973" s="84"/>
      <c r="F973" s="91" t="s">
        <v>3291</v>
      </c>
      <c r="G973" s="71" t="s">
        <v>42</v>
      </c>
      <c r="H973" s="91" t="s">
        <v>3292</v>
      </c>
      <c r="I973" s="91" t="s">
        <v>3293</v>
      </c>
      <c r="J973" s="87" t="s">
        <v>2297</v>
      </c>
      <c r="K973" s="88">
        <f t="shared" si="12"/>
        <v>1</v>
      </c>
      <c r="L973" s="84"/>
    </row>
    <row r="974" ht="15.6" customHeight="1" spans="1:12">
      <c r="A974" s="83"/>
      <c r="B974" s="97" t="s">
        <v>3294</v>
      </c>
      <c r="C974" s="104" t="s">
        <v>3295</v>
      </c>
      <c r="D974" s="105" t="s">
        <v>3296</v>
      </c>
      <c r="E974" s="105" t="s">
        <v>3296</v>
      </c>
      <c r="F974" s="106" t="s">
        <v>3297</v>
      </c>
      <c r="G974" s="71" t="s">
        <v>32</v>
      </c>
      <c r="H974" s="106" t="s">
        <v>3298</v>
      </c>
      <c r="I974" s="106" t="s">
        <v>3299</v>
      </c>
      <c r="J974" s="87" t="s">
        <v>2297</v>
      </c>
      <c r="K974" s="88">
        <f t="shared" si="12"/>
        <v>1</v>
      </c>
      <c r="L974" s="97" t="s">
        <v>3300</v>
      </c>
    </row>
    <row r="975" ht="18" spans="1:12">
      <c r="A975" s="83"/>
      <c r="B975" s="98"/>
      <c r="C975" s="90"/>
      <c r="D975" s="105"/>
      <c r="E975" s="105"/>
      <c r="F975" s="106" t="s">
        <v>3301</v>
      </c>
      <c r="G975" s="71" t="s">
        <v>38</v>
      </c>
      <c r="H975" s="106" t="s">
        <v>3302</v>
      </c>
      <c r="I975" s="106" t="s">
        <v>3303</v>
      </c>
      <c r="J975" s="87" t="s">
        <v>2297</v>
      </c>
      <c r="K975" s="88">
        <f t="shared" si="12"/>
        <v>1</v>
      </c>
      <c r="L975" s="98"/>
    </row>
    <row r="976" ht="18" spans="1:12">
      <c r="A976" s="83"/>
      <c r="B976" s="98"/>
      <c r="C976" s="90"/>
      <c r="D976" s="105"/>
      <c r="E976" s="105"/>
      <c r="F976" s="106" t="s">
        <v>3304</v>
      </c>
      <c r="G976" s="71" t="s">
        <v>42</v>
      </c>
      <c r="H976" s="106" t="s">
        <v>3305</v>
      </c>
      <c r="I976" s="106" t="s">
        <v>3306</v>
      </c>
      <c r="J976" s="87" t="s">
        <v>2297</v>
      </c>
      <c r="K976" s="88">
        <f t="shared" si="12"/>
        <v>1</v>
      </c>
      <c r="L976" s="98"/>
    </row>
    <row r="977" ht="18" spans="1:12">
      <c r="A977" s="83"/>
      <c r="B977" s="98"/>
      <c r="C977" s="90"/>
      <c r="D977" s="105" t="s">
        <v>3307</v>
      </c>
      <c r="E977" s="105" t="s">
        <v>3307</v>
      </c>
      <c r="F977" s="106" t="s">
        <v>3308</v>
      </c>
      <c r="G977" s="71" t="s">
        <v>32</v>
      </c>
      <c r="H977" s="106" t="s">
        <v>3309</v>
      </c>
      <c r="I977" s="106" t="s">
        <v>3310</v>
      </c>
      <c r="J977" s="87" t="s">
        <v>2297</v>
      </c>
      <c r="K977" s="88">
        <f t="shared" si="12"/>
        <v>1</v>
      </c>
      <c r="L977" s="98"/>
    </row>
    <row r="978" ht="18" spans="1:12">
      <c r="A978" s="83"/>
      <c r="B978" s="98"/>
      <c r="C978" s="90"/>
      <c r="D978" s="105"/>
      <c r="E978" s="105"/>
      <c r="F978" s="106" t="s">
        <v>3311</v>
      </c>
      <c r="G978" s="71" t="s">
        <v>38</v>
      </c>
      <c r="H978" s="106" t="s">
        <v>3312</v>
      </c>
      <c r="I978" s="106" t="s">
        <v>3313</v>
      </c>
      <c r="J978" s="87" t="s">
        <v>2297</v>
      </c>
      <c r="K978" s="88">
        <f t="shared" si="12"/>
        <v>1</v>
      </c>
      <c r="L978" s="98"/>
    </row>
    <row r="979" ht="18" spans="1:12">
      <c r="A979" s="83"/>
      <c r="B979" s="98"/>
      <c r="C979" s="90"/>
      <c r="D979" s="105"/>
      <c r="E979" s="105"/>
      <c r="F979" s="106" t="s">
        <v>3314</v>
      </c>
      <c r="G979" s="71" t="s">
        <v>42</v>
      </c>
      <c r="H979" s="106" t="s">
        <v>3315</v>
      </c>
      <c r="I979" s="106" t="s">
        <v>3316</v>
      </c>
      <c r="J979" s="87" t="s">
        <v>2297</v>
      </c>
      <c r="K979" s="88">
        <f t="shared" si="12"/>
        <v>1</v>
      </c>
      <c r="L979" s="98"/>
    </row>
    <row r="980" ht="18" spans="1:12">
      <c r="A980" s="83"/>
      <c r="B980" s="98"/>
      <c r="C980" s="90"/>
      <c r="D980" s="105" t="s">
        <v>3317</v>
      </c>
      <c r="E980" s="105" t="s">
        <v>3317</v>
      </c>
      <c r="F980" s="106" t="s">
        <v>3318</v>
      </c>
      <c r="G980" s="71" t="s">
        <v>32</v>
      </c>
      <c r="H980" s="106" t="s">
        <v>3319</v>
      </c>
      <c r="I980" s="106" t="s">
        <v>3320</v>
      </c>
      <c r="J980" s="87" t="s">
        <v>2297</v>
      </c>
      <c r="K980" s="88">
        <f t="shared" si="12"/>
        <v>1</v>
      </c>
      <c r="L980" s="98"/>
    </row>
    <row r="981" ht="18" spans="1:12">
      <c r="A981" s="83"/>
      <c r="B981" s="98"/>
      <c r="C981" s="90"/>
      <c r="D981" s="105"/>
      <c r="E981" s="105"/>
      <c r="F981" s="106" t="s">
        <v>3321</v>
      </c>
      <c r="G981" s="71" t="s">
        <v>38</v>
      </c>
      <c r="H981" s="106" t="s">
        <v>3322</v>
      </c>
      <c r="I981" s="106" t="s">
        <v>3323</v>
      </c>
      <c r="J981" s="87" t="s">
        <v>2297</v>
      </c>
      <c r="K981" s="88">
        <f t="shared" si="12"/>
        <v>1</v>
      </c>
      <c r="L981" s="98"/>
    </row>
    <row r="982" ht="18" spans="1:12">
      <c r="A982" s="83"/>
      <c r="B982" s="98"/>
      <c r="C982" s="90"/>
      <c r="D982" s="105"/>
      <c r="E982" s="105"/>
      <c r="F982" s="106" t="s">
        <v>3324</v>
      </c>
      <c r="G982" s="71" t="s">
        <v>42</v>
      </c>
      <c r="H982" s="106" t="s">
        <v>3325</v>
      </c>
      <c r="I982" s="106" t="s">
        <v>3326</v>
      </c>
      <c r="J982" s="87" t="s">
        <v>2297</v>
      </c>
      <c r="K982" s="88">
        <f t="shared" si="12"/>
        <v>1</v>
      </c>
      <c r="L982" s="98"/>
    </row>
    <row r="983" ht="18" spans="1:12">
      <c r="A983" s="83"/>
      <c r="B983" s="98"/>
      <c r="C983" s="90"/>
      <c r="D983" s="105" t="s">
        <v>3327</v>
      </c>
      <c r="E983" s="105" t="s">
        <v>3327</v>
      </c>
      <c r="F983" s="106" t="s">
        <v>3328</v>
      </c>
      <c r="G983" s="71" t="s">
        <v>32</v>
      </c>
      <c r="H983" s="106" t="s">
        <v>3329</v>
      </c>
      <c r="I983" s="106" t="s">
        <v>3330</v>
      </c>
      <c r="J983" s="87" t="s">
        <v>2297</v>
      </c>
      <c r="K983" s="88">
        <f t="shared" si="12"/>
        <v>1</v>
      </c>
      <c r="L983" s="98"/>
    </row>
    <row r="984" ht="18" spans="1:12">
      <c r="A984" s="83"/>
      <c r="B984" s="98"/>
      <c r="C984" s="90"/>
      <c r="D984" s="105"/>
      <c r="E984" s="105"/>
      <c r="F984" s="106" t="s">
        <v>3331</v>
      </c>
      <c r="G984" s="71" t="s">
        <v>2375</v>
      </c>
      <c r="H984" s="106" t="s">
        <v>3332</v>
      </c>
      <c r="I984" s="106" t="s">
        <v>3333</v>
      </c>
      <c r="J984" s="87" t="s">
        <v>2297</v>
      </c>
      <c r="K984" s="88">
        <f t="shared" si="12"/>
        <v>1</v>
      </c>
      <c r="L984" s="98"/>
    </row>
    <row r="985" ht="18" spans="1:12">
      <c r="A985" s="83"/>
      <c r="B985" s="99"/>
      <c r="C985" s="90"/>
      <c r="D985" s="105"/>
      <c r="E985" s="105"/>
      <c r="F985" s="106" t="s">
        <v>3334</v>
      </c>
      <c r="G985" s="71" t="s">
        <v>42</v>
      </c>
      <c r="H985" s="106" t="s">
        <v>3335</v>
      </c>
      <c r="I985" s="106" t="s">
        <v>3336</v>
      </c>
      <c r="J985" s="87" t="s">
        <v>2297</v>
      </c>
      <c r="K985" s="88">
        <f t="shared" si="12"/>
        <v>1</v>
      </c>
      <c r="L985" s="99"/>
    </row>
    <row r="986" ht="15.6" customHeight="1" spans="1:12">
      <c r="A986" s="83"/>
      <c r="B986" s="97" t="s">
        <v>3294</v>
      </c>
      <c r="C986" s="90" t="s">
        <v>3337</v>
      </c>
      <c r="D986" s="84" t="s">
        <v>3338</v>
      </c>
      <c r="E986" s="84" t="s">
        <v>3338</v>
      </c>
      <c r="F986" s="91" t="s">
        <v>3338</v>
      </c>
      <c r="G986" s="71" t="s">
        <v>32</v>
      </c>
      <c r="H986" s="91" t="s">
        <v>3339</v>
      </c>
      <c r="I986" s="91" t="s">
        <v>3340</v>
      </c>
      <c r="J986" s="87" t="s">
        <v>2297</v>
      </c>
      <c r="K986" s="88">
        <f t="shared" si="12"/>
        <v>1</v>
      </c>
      <c r="L986" s="97" t="s">
        <v>3300</v>
      </c>
    </row>
    <row r="987" ht="36" spans="1:12">
      <c r="A987" s="83"/>
      <c r="B987" s="98"/>
      <c r="C987" s="90"/>
      <c r="D987" s="84"/>
      <c r="E987" s="84"/>
      <c r="F987" s="91" t="s">
        <v>3341</v>
      </c>
      <c r="G987" s="71" t="s">
        <v>38</v>
      </c>
      <c r="H987" s="91" t="s">
        <v>3342</v>
      </c>
      <c r="I987" s="91" t="s">
        <v>3343</v>
      </c>
      <c r="J987" s="87" t="s">
        <v>2297</v>
      </c>
      <c r="K987" s="88">
        <f t="shared" si="12"/>
        <v>1</v>
      </c>
      <c r="L987" s="98"/>
    </row>
    <row r="988" ht="36" spans="1:12">
      <c r="A988" s="83"/>
      <c r="B988" s="98"/>
      <c r="C988" s="90"/>
      <c r="D988" s="84"/>
      <c r="E988" s="84"/>
      <c r="F988" s="91" t="s">
        <v>3344</v>
      </c>
      <c r="G988" s="71" t="s">
        <v>42</v>
      </c>
      <c r="H988" s="91" t="s">
        <v>3345</v>
      </c>
      <c r="I988" s="91" t="s">
        <v>3346</v>
      </c>
      <c r="J988" s="87" t="s">
        <v>2297</v>
      </c>
      <c r="K988" s="88">
        <f t="shared" si="12"/>
        <v>1</v>
      </c>
      <c r="L988" s="98"/>
    </row>
    <row r="989" ht="18" spans="1:12">
      <c r="A989" s="83"/>
      <c r="B989" s="98"/>
      <c r="C989" s="90"/>
      <c r="D989" s="84" t="s">
        <v>3347</v>
      </c>
      <c r="E989" s="84" t="s">
        <v>3347</v>
      </c>
      <c r="F989" s="91" t="s">
        <v>3347</v>
      </c>
      <c r="G989" s="71" t="s">
        <v>32</v>
      </c>
      <c r="H989" s="91" t="s">
        <v>3348</v>
      </c>
      <c r="I989" s="91" t="s">
        <v>3349</v>
      </c>
      <c r="J989" s="87" t="s">
        <v>2297</v>
      </c>
      <c r="K989" s="88">
        <f t="shared" si="12"/>
        <v>1</v>
      </c>
      <c r="L989" s="98"/>
    </row>
    <row r="990" ht="36" spans="1:12">
      <c r="A990" s="83"/>
      <c r="B990" s="98"/>
      <c r="C990" s="90"/>
      <c r="D990" s="84"/>
      <c r="E990" s="84"/>
      <c r="F990" s="91" t="s">
        <v>3350</v>
      </c>
      <c r="G990" s="71" t="s">
        <v>38</v>
      </c>
      <c r="H990" s="91" t="s">
        <v>3351</v>
      </c>
      <c r="I990" s="91" t="s">
        <v>3352</v>
      </c>
      <c r="J990" s="87" t="s">
        <v>2297</v>
      </c>
      <c r="K990" s="88">
        <f t="shared" si="12"/>
        <v>1</v>
      </c>
      <c r="L990" s="98"/>
    </row>
    <row r="991" ht="36" spans="1:12">
      <c r="A991" s="83"/>
      <c r="B991" s="98"/>
      <c r="C991" s="90"/>
      <c r="D991" s="84"/>
      <c r="E991" s="84"/>
      <c r="F991" s="91" t="s">
        <v>3353</v>
      </c>
      <c r="G991" s="71" t="s">
        <v>42</v>
      </c>
      <c r="H991" s="91" t="s">
        <v>3354</v>
      </c>
      <c r="I991" s="91" t="s">
        <v>3355</v>
      </c>
      <c r="J991" s="87" t="s">
        <v>2297</v>
      </c>
      <c r="K991" s="88">
        <f t="shared" si="12"/>
        <v>1</v>
      </c>
      <c r="L991" s="98"/>
    </row>
    <row r="992" ht="18" spans="1:12">
      <c r="A992" s="83"/>
      <c r="B992" s="98"/>
      <c r="C992" s="90"/>
      <c r="D992" s="84" t="s">
        <v>3356</v>
      </c>
      <c r="E992" s="84" t="s">
        <v>3356</v>
      </c>
      <c r="F992" s="91" t="s">
        <v>3356</v>
      </c>
      <c r="G992" s="71" t="s">
        <v>32</v>
      </c>
      <c r="H992" s="91" t="s">
        <v>3357</v>
      </c>
      <c r="I992" s="91" t="s">
        <v>3358</v>
      </c>
      <c r="J992" s="87" t="s">
        <v>2297</v>
      </c>
      <c r="K992" s="88">
        <f t="shared" si="12"/>
        <v>1</v>
      </c>
      <c r="L992" s="98"/>
    </row>
    <row r="993" ht="18" spans="1:12">
      <c r="A993" s="83"/>
      <c r="B993" s="98"/>
      <c r="C993" s="90"/>
      <c r="D993" s="84"/>
      <c r="E993" s="84"/>
      <c r="F993" s="91" t="s">
        <v>3359</v>
      </c>
      <c r="G993" s="71" t="s">
        <v>38</v>
      </c>
      <c r="H993" s="91" t="s">
        <v>3360</v>
      </c>
      <c r="I993" s="91" t="s">
        <v>3361</v>
      </c>
      <c r="J993" s="87" t="s">
        <v>2297</v>
      </c>
      <c r="K993" s="88">
        <f t="shared" si="12"/>
        <v>1</v>
      </c>
      <c r="L993" s="98"/>
    </row>
    <row r="994" ht="18" spans="1:12">
      <c r="A994" s="83"/>
      <c r="B994" s="98"/>
      <c r="C994" s="90"/>
      <c r="D994" s="84"/>
      <c r="E994" s="84"/>
      <c r="F994" s="91" t="s">
        <v>3362</v>
      </c>
      <c r="G994" s="71" t="s">
        <v>42</v>
      </c>
      <c r="H994" s="91" t="s">
        <v>3363</v>
      </c>
      <c r="I994" s="91" t="s">
        <v>3364</v>
      </c>
      <c r="J994" s="87" t="s">
        <v>2297</v>
      </c>
      <c r="K994" s="88">
        <f t="shared" si="12"/>
        <v>1</v>
      </c>
      <c r="L994" s="98"/>
    </row>
    <row r="995" ht="18" spans="1:12">
      <c r="A995" s="83"/>
      <c r="B995" s="98"/>
      <c r="C995" s="90"/>
      <c r="D995" s="84" t="s">
        <v>3365</v>
      </c>
      <c r="E995" s="84" t="s">
        <v>3365</v>
      </c>
      <c r="F995" s="91" t="s">
        <v>3365</v>
      </c>
      <c r="G995" s="71" t="s">
        <v>32</v>
      </c>
      <c r="H995" s="91" t="s">
        <v>3366</v>
      </c>
      <c r="I995" s="91" t="s">
        <v>3367</v>
      </c>
      <c r="J995" s="87" t="s">
        <v>2297</v>
      </c>
      <c r="K995" s="88">
        <f t="shared" si="12"/>
        <v>1</v>
      </c>
      <c r="L995" s="98"/>
    </row>
    <row r="996" ht="36" spans="1:12">
      <c r="A996" s="83"/>
      <c r="B996" s="98"/>
      <c r="C996" s="90"/>
      <c r="D996" s="84"/>
      <c r="E996" s="84"/>
      <c r="F996" s="91" t="s">
        <v>3368</v>
      </c>
      <c r="G996" s="71" t="s">
        <v>38</v>
      </c>
      <c r="H996" s="91" t="s">
        <v>3369</v>
      </c>
      <c r="I996" s="91" t="s">
        <v>3370</v>
      </c>
      <c r="J996" s="87" t="s">
        <v>2297</v>
      </c>
      <c r="K996" s="88">
        <f t="shared" si="12"/>
        <v>1</v>
      </c>
      <c r="L996" s="98"/>
    </row>
    <row r="997" ht="36" spans="1:12">
      <c r="A997" s="83"/>
      <c r="B997" s="99"/>
      <c r="C997" s="90"/>
      <c r="D997" s="84"/>
      <c r="E997" s="84"/>
      <c r="F997" s="91" t="s">
        <v>3371</v>
      </c>
      <c r="G997" s="71" t="s">
        <v>42</v>
      </c>
      <c r="H997" s="91" t="s">
        <v>3372</v>
      </c>
      <c r="I997" s="91" t="s">
        <v>3373</v>
      </c>
      <c r="J997" s="87" t="s">
        <v>2297</v>
      </c>
      <c r="K997" s="88">
        <f t="shared" si="12"/>
        <v>1</v>
      </c>
      <c r="L997" s="99"/>
    </row>
    <row r="998" ht="15.6" customHeight="1" spans="1:12">
      <c r="A998" s="83"/>
      <c r="B998" s="97" t="s">
        <v>3374</v>
      </c>
      <c r="C998" s="90" t="s">
        <v>3375</v>
      </c>
      <c r="D998" s="90" t="s">
        <v>3376</v>
      </c>
      <c r="E998" s="90" t="s">
        <v>3376</v>
      </c>
      <c r="F998" s="94" t="s">
        <v>3377</v>
      </c>
      <c r="G998" s="71" t="s">
        <v>32</v>
      </c>
      <c r="H998" s="94" t="s">
        <v>3378</v>
      </c>
      <c r="I998" s="94" t="s">
        <v>3379</v>
      </c>
      <c r="J998" s="87" t="s">
        <v>2297</v>
      </c>
      <c r="K998" s="88">
        <f t="shared" si="12"/>
        <v>1</v>
      </c>
      <c r="L998" s="97" t="s">
        <v>3380</v>
      </c>
    </row>
    <row r="999" ht="18" spans="1:12">
      <c r="A999" s="83"/>
      <c r="B999" s="98"/>
      <c r="C999" s="90"/>
      <c r="D999" s="90"/>
      <c r="E999" s="90"/>
      <c r="F999" s="94" t="s">
        <v>3381</v>
      </c>
      <c r="G999" s="71" t="s">
        <v>2375</v>
      </c>
      <c r="H999" s="94" t="s">
        <v>3382</v>
      </c>
      <c r="I999" s="94" t="s">
        <v>3383</v>
      </c>
      <c r="J999" s="87" t="s">
        <v>2297</v>
      </c>
      <c r="K999" s="88">
        <f t="shared" si="12"/>
        <v>1</v>
      </c>
      <c r="L999" s="98"/>
    </row>
    <row r="1000" ht="18" spans="1:12">
      <c r="A1000" s="83"/>
      <c r="B1000" s="98"/>
      <c r="C1000" s="90"/>
      <c r="D1000" s="90"/>
      <c r="E1000" s="90"/>
      <c r="F1000" s="94" t="s">
        <v>3384</v>
      </c>
      <c r="G1000" s="71" t="s">
        <v>42</v>
      </c>
      <c r="H1000" s="94" t="s">
        <v>3385</v>
      </c>
      <c r="I1000" s="94" t="s">
        <v>3386</v>
      </c>
      <c r="J1000" s="87" t="s">
        <v>2297</v>
      </c>
      <c r="K1000" s="88">
        <f t="shared" si="12"/>
        <v>1</v>
      </c>
      <c r="L1000" s="98"/>
    </row>
    <row r="1001" ht="18" spans="1:12">
      <c r="A1001" s="83"/>
      <c r="B1001" s="98"/>
      <c r="C1001" s="90"/>
      <c r="D1001" s="90" t="s">
        <v>3387</v>
      </c>
      <c r="E1001" s="90" t="s">
        <v>3387</v>
      </c>
      <c r="F1001" s="94" t="s">
        <v>3388</v>
      </c>
      <c r="G1001" s="71" t="s">
        <v>32</v>
      </c>
      <c r="H1001" s="94" t="s">
        <v>3389</v>
      </c>
      <c r="I1001" s="94" t="s">
        <v>3390</v>
      </c>
      <c r="J1001" s="87" t="s">
        <v>2297</v>
      </c>
      <c r="K1001" s="88">
        <f t="shared" si="12"/>
        <v>1</v>
      </c>
      <c r="L1001" s="98"/>
    </row>
    <row r="1002" ht="18" spans="1:12">
      <c r="A1002" s="83"/>
      <c r="B1002" s="98"/>
      <c r="C1002" s="90"/>
      <c r="D1002" s="90"/>
      <c r="E1002" s="90"/>
      <c r="F1002" s="94" t="s">
        <v>3391</v>
      </c>
      <c r="G1002" s="71" t="s">
        <v>38</v>
      </c>
      <c r="H1002" s="94" t="s">
        <v>3392</v>
      </c>
      <c r="I1002" s="94" t="s">
        <v>3393</v>
      </c>
      <c r="J1002" s="87" t="s">
        <v>2297</v>
      </c>
      <c r="K1002" s="88">
        <f t="shared" ref="K1002:K1065" si="13">IF(J1002="新增",1,IF(J1002="复用",1/3,IF(J1002="利旧",0)))</f>
        <v>1</v>
      </c>
      <c r="L1002" s="98"/>
    </row>
    <row r="1003" ht="18" spans="1:12">
      <c r="A1003" s="83"/>
      <c r="B1003" s="98"/>
      <c r="C1003" s="90"/>
      <c r="D1003" s="90"/>
      <c r="E1003" s="90"/>
      <c r="F1003" s="94" t="s">
        <v>3394</v>
      </c>
      <c r="G1003" s="71" t="s">
        <v>42</v>
      </c>
      <c r="H1003" s="94" t="s">
        <v>3395</v>
      </c>
      <c r="I1003" s="94" t="s">
        <v>3396</v>
      </c>
      <c r="J1003" s="87" t="s">
        <v>2297</v>
      </c>
      <c r="K1003" s="88">
        <f t="shared" si="13"/>
        <v>1</v>
      </c>
      <c r="L1003" s="98"/>
    </row>
    <row r="1004" ht="18" spans="1:12">
      <c r="A1004" s="83"/>
      <c r="B1004" s="98"/>
      <c r="C1004" s="90"/>
      <c r="D1004" s="90" t="s">
        <v>3397</v>
      </c>
      <c r="E1004" s="90" t="s">
        <v>3397</v>
      </c>
      <c r="F1004" s="94" t="s">
        <v>3398</v>
      </c>
      <c r="G1004" s="71" t="s">
        <v>32</v>
      </c>
      <c r="H1004" s="94" t="s">
        <v>3399</v>
      </c>
      <c r="I1004" s="94" t="s">
        <v>3400</v>
      </c>
      <c r="J1004" s="87" t="s">
        <v>2297</v>
      </c>
      <c r="K1004" s="88">
        <f t="shared" si="13"/>
        <v>1</v>
      </c>
      <c r="L1004" s="98"/>
    </row>
    <row r="1005" ht="18" spans="1:12">
      <c r="A1005" s="83"/>
      <c r="B1005" s="98"/>
      <c r="C1005" s="90"/>
      <c r="D1005" s="90"/>
      <c r="E1005" s="90"/>
      <c r="F1005" s="94" t="s">
        <v>3401</v>
      </c>
      <c r="G1005" s="71" t="s">
        <v>38</v>
      </c>
      <c r="H1005" s="94" t="s">
        <v>3401</v>
      </c>
      <c r="I1005" s="94" t="s">
        <v>3402</v>
      </c>
      <c r="J1005" s="87" t="s">
        <v>2297</v>
      </c>
      <c r="K1005" s="88">
        <f t="shared" si="13"/>
        <v>1</v>
      </c>
      <c r="L1005" s="98"/>
    </row>
    <row r="1006" ht="18" spans="1:12">
      <c r="A1006" s="83"/>
      <c r="B1006" s="98"/>
      <c r="C1006" s="90"/>
      <c r="D1006" s="90"/>
      <c r="E1006" s="90"/>
      <c r="F1006" s="94" t="s">
        <v>3403</v>
      </c>
      <c r="G1006" s="71" t="s">
        <v>42</v>
      </c>
      <c r="H1006" s="94" t="s">
        <v>3404</v>
      </c>
      <c r="I1006" s="94" t="s">
        <v>3405</v>
      </c>
      <c r="J1006" s="87" t="s">
        <v>2297</v>
      </c>
      <c r="K1006" s="88">
        <f t="shared" si="13"/>
        <v>1</v>
      </c>
      <c r="L1006" s="98"/>
    </row>
    <row r="1007" ht="18" spans="1:12">
      <c r="A1007" s="83"/>
      <c r="B1007" s="98"/>
      <c r="C1007" s="90"/>
      <c r="D1007" s="90" t="s">
        <v>3406</v>
      </c>
      <c r="E1007" s="90" t="s">
        <v>3406</v>
      </c>
      <c r="F1007" s="94" t="s">
        <v>3407</v>
      </c>
      <c r="G1007" s="71" t="s">
        <v>32</v>
      </c>
      <c r="H1007" s="94" t="s">
        <v>3408</v>
      </c>
      <c r="I1007" s="94" t="s">
        <v>3409</v>
      </c>
      <c r="J1007" s="87" t="s">
        <v>2297</v>
      </c>
      <c r="K1007" s="88">
        <f t="shared" si="13"/>
        <v>1</v>
      </c>
      <c r="L1007" s="98"/>
    </row>
    <row r="1008" ht="18" spans="1:12">
      <c r="A1008" s="83"/>
      <c r="B1008" s="98"/>
      <c r="C1008" s="90"/>
      <c r="D1008" s="90"/>
      <c r="E1008" s="90"/>
      <c r="F1008" s="94" t="s">
        <v>3406</v>
      </c>
      <c r="G1008" s="71" t="s">
        <v>38</v>
      </c>
      <c r="H1008" s="94" t="s">
        <v>3406</v>
      </c>
      <c r="I1008" s="94" t="s">
        <v>3410</v>
      </c>
      <c r="J1008" s="87" t="s">
        <v>2297</v>
      </c>
      <c r="K1008" s="88">
        <f t="shared" si="13"/>
        <v>1</v>
      </c>
      <c r="L1008" s="98"/>
    </row>
    <row r="1009" ht="18" spans="1:12">
      <c r="A1009" s="83"/>
      <c r="B1009" s="99"/>
      <c r="C1009" s="90"/>
      <c r="D1009" s="90"/>
      <c r="E1009" s="90"/>
      <c r="F1009" s="94" t="s">
        <v>3411</v>
      </c>
      <c r="G1009" s="71" t="s">
        <v>42</v>
      </c>
      <c r="H1009" s="94" t="s">
        <v>3412</v>
      </c>
      <c r="I1009" s="94" t="s">
        <v>3413</v>
      </c>
      <c r="J1009" s="87" t="s">
        <v>2297</v>
      </c>
      <c r="K1009" s="88">
        <f t="shared" si="13"/>
        <v>1</v>
      </c>
      <c r="L1009" s="99"/>
    </row>
    <row r="1010" ht="15.6" customHeight="1" spans="1:12">
      <c r="A1010" s="83"/>
      <c r="B1010" s="97" t="s">
        <v>3374</v>
      </c>
      <c r="C1010" s="84" t="s">
        <v>3414</v>
      </c>
      <c r="D1010" s="84" t="s">
        <v>3415</v>
      </c>
      <c r="E1010" s="84" t="s">
        <v>3415</v>
      </c>
      <c r="F1010" s="86" t="s">
        <v>3416</v>
      </c>
      <c r="G1010" s="71" t="s">
        <v>32</v>
      </c>
      <c r="H1010" s="86" t="s">
        <v>3417</v>
      </c>
      <c r="I1010" s="86" t="s">
        <v>3418</v>
      </c>
      <c r="J1010" s="87" t="s">
        <v>2297</v>
      </c>
      <c r="K1010" s="88">
        <f t="shared" si="13"/>
        <v>1</v>
      </c>
      <c r="L1010" s="97" t="s">
        <v>3380</v>
      </c>
    </row>
    <row r="1011" ht="18" spans="1:12">
      <c r="A1011" s="83"/>
      <c r="B1011" s="98"/>
      <c r="C1011" s="84"/>
      <c r="D1011" s="84"/>
      <c r="E1011" s="84"/>
      <c r="F1011" s="86" t="s">
        <v>3419</v>
      </c>
      <c r="G1011" s="71" t="s">
        <v>38</v>
      </c>
      <c r="H1011" s="86" t="s">
        <v>3420</v>
      </c>
      <c r="I1011" s="86" t="s">
        <v>3421</v>
      </c>
      <c r="J1011" s="87" t="s">
        <v>2297</v>
      </c>
      <c r="K1011" s="88">
        <f t="shared" si="13"/>
        <v>1</v>
      </c>
      <c r="L1011" s="98"/>
    </row>
    <row r="1012" ht="18" spans="1:12">
      <c r="A1012" s="83"/>
      <c r="B1012" s="98"/>
      <c r="C1012" s="84"/>
      <c r="D1012" s="84"/>
      <c r="E1012" s="84"/>
      <c r="F1012" s="86" t="s">
        <v>3422</v>
      </c>
      <c r="G1012" s="71" t="s">
        <v>42</v>
      </c>
      <c r="H1012" s="86" t="s">
        <v>3423</v>
      </c>
      <c r="I1012" s="86" t="s">
        <v>3424</v>
      </c>
      <c r="J1012" s="87" t="s">
        <v>2297</v>
      </c>
      <c r="K1012" s="88">
        <f t="shared" si="13"/>
        <v>1</v>
      </c>
      <c r="L1012" s="98"/>
    </row>
    <row r="1013" ht="18" spans="1:12">
      <c r="A1013" s="83"/>
      <c r="B1013" s="98"/>
      <c r="C1013" s="84"/>
      <c r="D1013" s="84" t="s">
        <v>3425</v>
      </c>
      <c r="E1013" s="84" t="s">
        <v>3425</v>
      </c>
      <c r="F1013" s="86" t="s">
        <v>3426</v>
      </c>
      <c r="G1013" s="71" t="s">
        <v>32</v>
      </c>
      <c r="H1013" s="86" t="s">
        <v>3427</v>
      </c>
      <c r="I1013" s="86" t="s">
        <v>3428</v>
      </c>
      <c r="J1013" s="87" t="s">
        <v>2297</v>
      </c>
      <c r="K1013" s="88">
        <f t="shared" si="13"/>
        <v>1</v>
      </c>
      <c r="L1013" s="98"/>
    </row>
    <row r="1014" ht="18" spans="1:12">
      <c r="A1014" s="83"/>
      <c r="B1014" s="98"/>
      <c r="C1014" s="84"/>
      <c r="D1014" s="84"/>
      <c r="E1014" s="84"/>
      <c r="F1014" s="86" t="s">
        <v>3429</v>
      </c>
      <c r="G1014" s="71" t="s">
        <v>38</v>
      </c>
      <c r="H1014" s="86" t="s">
        <v>3430</v>
      </c>
      <c r="I1014" s="86" t="s">
        <v>3431</v>
      </c>
      <c r="J1014" s="87" t="s">
        <v>2297</v>
      </c>
      <c r="K1014" s="88">
        <f t="shared" si="13"/>
        <v>1</v>
      </c>
      <c r="L1014" s="98"/>
    </row>
    <row r="1015" ht="18" spans="1:12">
      <c r="A1015" s="83"/>
      <c r="B1015" s="98"/>
      <c r="C1015" s="84"/>
      <c r="D1015" s="84"/>
      <c r="E1015" s="84"/>
      <c r="F1015" s="86" t="s">
        <v>3432</v>
      </c>
      <c r="G1015" s="71" t="s">
        <v>42</v>
      </c>
      <c r="H1015" s="86" t="s">
        <v>3433</v>
      </c>
      <c r="I1015" s="86" t="s">
        <v>3434</v>
      </c>
      <c r="J1015" s="87" t="s">
        <v>2297</v>
      </c>
      <c r="K1015" s="88">
        <f t="shared" si="13"/>
        <v>1</v>
      </c>
      <c r="L1015" s="98"/>
    </row>
    <row r="1016" ht="18" spans="1:12">
      <c r="A1016" s="83"/>
      <c r="B1016" s="98"/>
      <c r="C1016" s="84"/>
      <c r="D1016" s="84" t="s">
        <v>3435</v>
      </c>
      <c r="E1016" s="84" t="s">
        <v>3435</v>
      </c>
      <c r="F1016" s="86" t="s">
        <v>3436</v>
      </c>
      <c r="G1016" s="71" t="s">
        <v>32</v>
      </c>
      <c r="H1016" s="86" t="s">
        <v>3437</v>
      </c>
      <c r="I1016" s="86" t="s">
        <v>3438</v>
      </c>
      <c r="J1016" s="87" t="s">
        <v>2297</v>
      </c>
      <c r="K1016" s="88">
        <f t="shared" si="13"/>
        <v>1</v>
      </c>
      <c r="L1016" s="98"/>
    </row>
    <row r="1017" ht="18" spans="1:12">
      <c r="A1017" s="83"/>
      <c r="B1017" s="98"/>
      <c r="C1017" s="84"/>
      <c r="D1017" s="84"/>
      <c r="E1017" s="84"/>
      <c r="F1017" s="86" t="s">
        <v>3439</v>
      </c>
      <c r="G1017" s="71" t="s">
        <v>38</v>
      </c>
      <c r="H1017" s="86" t="s">
        <v>3440</v>
      </c>
      <c r="I1017" s="86" t="s">
        <v>3441</v>
      </c>
      <c r="J1017" s="87" t="s">
        <v>2297</v>
      </c>
      <c r="K1017" s="88">
        <f t="shared" si="13"/>
        <v>1</v>
      </c>
      <c r="L1017" s="98"/>
    </row>
    <row r="1018" ht="18" spans="1:12">
      <c r="A1018" s="83"/>
      <c r="B1018" s="98"/>
      <c r="C1018" s="84"/>
      <c r="D1018" s="84"/>
      <c r="E1018" s="84"/>
      <c r="F1018" s="86" t="s">
        <v>3442</v>
      </c>
      <c r="G1018" s="71" t="s">
        <v>42</v>
      </c>
      <c r="H1018" s="86" t="s">
        <v>3443</v>
      </c>
      <c r="I1018" s="86" t="s">
        <v>3444</v>
      </c>
      <c r="J1018" s="87" t="s">
        <v>2297</v>
      </c>
      <c r="K1018" s="88">
        <f t="shared" si="13"/>
        <v>1</v>
      </c>
      <c r="L1018" s="98"/>
    </row>
    <row r="1019" ht="18" spans="1:12">
      <c r="A1019" s="83"/>
      <c r="B1019" s="98"/>
      <c r="C1019" s="84"/>
      <c r="D1019" s="84" t="s">
        <v>3445</v>
      </c>
      <c r="E1019" s="84" t="s">
        <v>3445</v>
      </c>
      <c r="F1019" s="86" t="s">
        <v>3446</v>
      </c>
      <c r="G1019" s="71" t="s">
        <v>32</v>
      </c>
      <c r="H1019" s="86" t="s">
        <v>3447</v>
      </c>
      <c r="I1019" s="86" t="s">
        <v>3448</v>
      </c>
      <c r="J1019" s="87" t="s">
        <v>2297</v>
      </c>
      <c r="K1019" s="88">
        <f t="shared" si="13"/>
        <v>1</v>
      </c>
      <c r="L1019" s="98"/>
    </row>
    <row r="1020" ht="18" spans="1:12">
      <c r="A1020" s="83"/>
      <c r="B1020" s="98"/>
      <c r="C1020" s="84"/>
      <c r="D1020" s="84"/>
      <c r="E1020" s="84"/>
      <c r="F1020" s="86" t="s">
        <v>3449</v>
      </c>
      <c r="G1020" s="71" t="s">
        <v>2375</v>
      </c>
      <c r="H1020" s="86" t="s">
        <v>3450</v>
      </c>
      <c r="I1020" s="86" t="s">
        <v>3451</v>
      </c>
      <c r="J1020" s="87" t="s">
        <v>2297</v>
      </c>
      <c r="K1020" s="88">
        <f t="shared" si="13"/>
        <v>1</v>
      </c>
      <c r="L1020" s="98"/>
    </row>
    <row r="1021" ht="18" spans="1:12">
      <c r="A1021" s="83"/>
      <c r="B1021" s="99"/>
      <c r="C1021" s="84"/>
      <c r="D1021" s="84"/>
      <c r="E1021" s="84"/>
      <c r="F1021" s="86" t="s">
        <v>3452</v>
      </c>
      <c r="G1021" s="71" t="s">
        <v>42</v>
      </c>
      <c r="H1021" s="86" t="s">
        <v>3453</v>
      </c>
      <c r="I1021" s="86" t="s">
        <v>3454</v>
      </c>
      <c r="J1021" s="87" t="s">
        <v>2297</v>
      </c>
      <c r="K1021" s="88">
        <f t="shared" si="13"/>
        <v>1</v>
      </c>
      <c r="L1021" s="99"/>
    </row>
    <row r="1022" ht="15.6" customHeight="1" spans="1:12">
      <c r="A1022" s="83"/>
      <c r="B1022" s="84" t="s">
        <v>3455</v>
      </c>
      <c r="C1022" s="89" t="s">
        <v>3456</v>
      </c>
      <c r="D1022" s="84" t="s">
        <v>3457</v>
      </c>
      <c r="E1022" s="84" t="s">
        <v>3457</v>
      </c>
      <c r="F1022" s="86" t="s">
        <v>3458</v>
      </c>
      <c r="G1022" s="71" t="s">
        <v>32</v>
      </c>
      <c r="H1022" s="86" t="s">
        <v>3459</v>
      </c>
      <c r="I1022" s="86" t="s">
        <v>3460</v>
      </c>
      <c r="J1022" s="87" t="s">
        <v>2297</v>
      </c>
      <c r="K1022" s="88">
        <f t="shared" si="13"/>
        <v>1</v>
      </c>
      <c r="L1022" s="84" t="s">
        <v>3461</v>
      </c>
    </row>
    <row r="1023" ht="18" spans="1:12">
      <c r="A1023" s="83"/>
      <c r="B1023" s="84"/>
      <c r="C1023" s="89"/>
      <c r="D1023" s="84"/>
      <c r="E1023" s="84"/>
      <c r="F1023" s="86" t="s">
        <v>3462</v>
      </c>
      <c r="G1023" s="71" t="s">
        <v>38</v>
      </c>
      <c r="H1023" s="86" t="s">
        <v>3463</v>
      </c>
      <c r="I1023" s="86" t="s">
        <v>3464</v>
      </c>
      <c r="J1023" s="87" t="s">
        <v>2297</v>
      </c>
      <c r="K1023" s="88">
        <f t="shared" si="13"/>
        <v>1</v>
      </c>
      <c r="L1023" s="84"/>
    </row>
    <row r="1024" ht="36" spans="1:12">
      <c r="A1024" s="83"/>
      <c r="B1024" s="84"/>
      <c r="C1024" s="89"/>
      <c r="D1024" s="84"/>
      <c r="E1024" s="84"/>
      <c r="F1024" s="86" t="s">
        <v>3465</v>
      </c>
      <c r="G1024" s="71" t="s">
        <v>42</v>
      </c>
      <c r="H1024" s="86" t="s">
        <v>3466</v>
      </c>
      <c r="I1024" s="86" t="s">
        <v>3467</v>
      </c>
      <c r="J1024" s="87" t="s">
        <v>2297</v>
      </c>
      <c r="K1024" s="88">
        <f t="shared" si="13"/>
        <v>1</v>
      </c>
      <c r="L1024" s="84"/>
    </row>
    <row r="1025" ht="18" spans="1:12">
      <c r="A1025" s="83"/>
      <c r="B1025" s="84"/>
      <c r="C1025" s="89"/>
      <c r="D1025" s="84" t="s">
        <v>3468</v>
      </c>
      <c r="E1025" s="84" t="s">
        <v>3468</v>
      </c>
      <c r="F1025" s="86" t="s">
        <v>3469</v>
      </c>
      <c r="G1025" s="71" t="s">
        <v>32</v>
      </c>
      <c r="H1025" s="86" t="s">
        <v>3470</v>
      </c>
      <c r="I1025" s="86" t="s">
        <v>3471</v>
      </c>
      <c r="J1025" s="87" t="s">
        <v>2297</v>
      </c>
      <c r="K1025" s="88">
        <f t="shared" si="13"/>
        <v>1</v>
      </c>
      <c r="L1025" s="84"/>
    </row>
    <row r="1026" ht="18" spans="1:12">
      <c r="A1026" s="83"/>
      <c r="B1026" s="84"/>
      <c r="C1026" s="89"/>
      <c r="D1026" s="84"/>
      <c r="E1026" s="84"/>
      <c r="F1026" s="86" t="s">
        <v>3472</v>
      </c>
      <c r="G1026" s="71" t="s">
        <v>38</v>
      </c>
      <c r="H1026" s="86" t="s">
        <v>3473</v>
      </c>
      <c r="I1026" s="86" t="s">
        <v>3474</v>
      </c>
      <c r="J1026" s="87" t="s">
        <v>2297</v>
      </c>
      <c r="K1026" s="88">
        <f t="shared" si="13"/>
        <v>1</v>
      </c>
      <c r="L1026" s="84"/>
    </row>
    <row r="1027" ht="36" spans="1:12">
      <c r="A1027" s="83"/>
      <c r="B1027" s="84"/>
      <c r="C1027" s="89"/>
      <c r="D1027" s="84"/>
      <c r="E1027" s="84"/>
      <c r="F1027" s="86" t="s">
        <v>3475</v>
      </c>
      <c r="G1027" s="71" t="s">
        <v>42</v>
      </c>
      <c r="H1027" s="86" t="s">
        <v>3476</v>
      </c>
      <c r="I1027" s="86" t="s">
        <v>3477</v>
      </c>
      <c r="J1027" s="87" t="s">
        <v>2297</v>
      </c>
      <c r="K1027" s="88">
        <f t="shared" si="13"/>
        <v>1</v>
      </c>
      <c r="L1027" s="84"/>
    </row>
    <row r="1028" ht="18" spans="1:12">
      <c r="A1028" s="83"/>
      <c r="B1028" s="84"/>
      <c r="C1028" s="89"/>
      <c r="D1028" s="84" t="s">
        <v>3478</v>
      </c>
      <c r="E1028" s="84" t="s">
        <v>3478</v>
      </c>
      <c r="F1028" s="86" t="s">
        <v>3479</v>
      </c>
      <c r="G1028" s="71" t="s">
        <v>32</v>
      </c>
      <c r="H1028" s="86" t="s">
        <v>3480</v>
      </c>
      <c r="I1028" s="86" t="s">
        <v>3481</v>
      </c>
      <c r="J1028" s="87" t="s">
        <v>2297</v>
      </c>
      <c r="K1028" s="88">
        <f t="shared" si="13"/>
        <v>1</v>
      </c>
      <c r="L1028" s="84"/>
    </row>
    <row r="1029" ht="18" spans="1:12">
      <c r="A1029" s="83"/>
      <c r="B1029" s="84"/>
      <c r="C1029" s="89"/>
      <c r="D1029" s="84"/>
      <c r="E1029" s="84"/>
      <c r="F1029" s="86" t="s">
        <v>3482</v>
      </c>
      <c r="G1029" s="71" t="s">
        <v>38</v>
      </c>
      <c r="H1029" s="86" t="s">
        <v>3483</v>
      </c>
      <c r="I1029" s="86" t="s">
        <v>3484</v>
      </c>
      <c r="J1029" s="87" t="s">
        <v>2297</v>
      </c>
      <c r="K1029" s="88">
        <f t="shared" si="13"/>
        <v>1</v>
      </c>
      <c r="L1029" s="84"/>
    </row>
    <row r="1030" ht="36" spans="1:12">
      <c r="A1030" s="83"/>
      <c r="B1030" s="84"/>
      <c r="C1030" s="89"/>
      <c r="D1030" s="84"/>
      <c r="E1030" s="84"/>
      <c r="F1030" s="86" t="s">
        <v>3485</v>
      </c>
      <c r="G1030" s="71" t="s">
        <v>42</v>
      </c>
      <c r="H1030" s="86" t="s">
        <v>3486</v>
      </c>
      <c r="I1030" s="86" t="s">
        <v>3487</v>
      </c>
      <c r="J1030" s="87" t="s">
        <v>2297</v>
      </c>
      <c r="K1030" s="88">
        <f t="shared" si="13"/>
        <v>1</v>
      </c>
      <c r="L1030" s="84"/>
    </row>
    <row r="1031" ht="18" spans="1:12">
      <c r="A1031" s="83"/>
      <c r="B1031" s="84"/>
      <c r="C1031" s="89"/>
      <c r="D1031" s="84" t="s">
        <v>3488</v>
      </c>
      <c r="E1031" s="84" t="s">
        <v>3488</v>
      </c>
      <c r="F1031" s="86" t="s">
        <v>3489</v>
      </c>
      <c r="G1031" s="71" t="s">
        <v>32</v>
      </c>
      <c r="H1031" s="86" t="s">
        <v>3490</v>
      </c>
      <c r="I1031" s="86" t="s">
        <v>3491</v>
      </c>
      <c r="J1031" s="87" t="s">
        <v>2297</v>
      </c>
      <c r="K1031" s="88">
        <f t="shared" si="13"/>
        <v>1</v>
      </c>
      <c r="L1031" s="84"/>
    </row>
    <row r="1032" ht="18" spans="1:12">
      <c r="A1032" s="83"/>
      <c r="B1032" s="84"/>
      <c r="C1032" s="89"/>
      <c r="D1032" s="84"/>
      <c r="E1032" s="84"/>
      <c r="F1032" s="86" t="s">
        <v>3492</v>
      </c>
      <c r="G1032" s="71" t="s">
        <v>2375</v>
      </c>
      <c r="H1032" s="86" t="s">
        <v>3493</v>
      </c>
      <c r="I1032" s="86" t="s">
        <v>3494</v>
      </c>
      <c r="J1032" s="87" t="s">
        <v>2297</v>
      </c>
      <c r="K1032" s="88">
        <f t="shared" si="13"/>
        <v>1</v>
      </c>
      <c r="L1032" s="84"/>
    </row>
    <row r="1033" ht="36" spans="1:12">
      <c r="A1033" s="83"/>
      <c r="B1033" s="84"/>
      <c r="C1033" s="89"/>
      <c r="D1033" s="84"/>
      <c r="E1033" s="84"/>
      <c r="F1033" s="86" t="s">
        <v>3495</v>
      </c>
      <c r="G1033" s="71" t="s">
        <v>42</v>
      </c>
      <c r="H1033" s="86" t="s">
        <v>3496</v>
      </c>
      <c r="I1033" s="86" t="s">
        <v>3497</v>
      </c>
      <c r="J1033" s="87" t="s">
        <v>2297</v>
      </c>
      <c r="K1033" s="88">
        <f t="shared" si="13"/>
        <v>1</v>
      </c>
      <c r="L1033" s="84"/>
    </row>
    <row r="1034" ht="18" spans="1:12">
      <c r="A1034" s="83"/>
      <c r="B1034" s="84"/>
      <c r="C1034" s="89"/>
      <c r="D1034" s="84" t="s">
        <v>3498</v>
      </c>
      <c r="E1034" s="84" t="s">
        <v>3498</v>
      </c>
      <c r="F1034" s="86" t="s">
        <v>3499</v>
      </c>
      <c r="G1034" s="71" t="s">
        <v>32</v>
      </c>
      <c r="H1034" s="86" t="s">
        <v>3500</v>
      </c>
      <c r="I1034" s="86" t="s">
        <v>3501</v>
      </c>
      <c r="J1034" s="87" t="s">
        <v>2297</v>
      </c>
      <c r="K1034" s="88">
        <f t="shared" si="13"/>
        <v>1</v>
      </c>
      <c r="L1034" s="84"/>
    </row>
    <row r="1035" ht="18" spans="1:12">
      <c r="A1035" s="83"/>
      <c r="B1035" s="84"/>
      <c r="C1035" s="89"/>
      <c r="D1035" s="84"/>
      <c r="E1035" s="84"/>
      <c r="F1035" s="86" t="s">
        <v>3502</v>
      </c>
      <c r="G1035" s="71" t="s">
        <v>2375</v>
      </c>
      <c r="H1035" s="86" t="s">
        <v>3503</v>
      </c>
      <c r="I1035" s="86" t="s">
        <v>3504</v>
      </c>
      <c r="J1035" s="87" t="s">
        <v>2297</v>
      </c>
      <c r="K1035" s="88">
        <f t="shared" si="13"/>
        <v>1</v>
      </c>
      <c r="L1035" s="84"/>
    </row>
    <row r="1036" ht="36" spans="1:12">
      <c r="A1036" s="83"/>
      <c r="B1036" s="84"/>
      <c r="C1036" s="89"/>
      <c r="D1036" s="84"/>
      <c r="E1036" s="84"/>
      <c r="F1036" s="86" t="s">
        <v>3505</v>
      </c>
      <c r="G1036" s="71" t="s">
        <v>42</v>
      </c>
      <c r="H1036" s="86" t="s">
        <v>3506</v>
      </c>
      <c r="I1036" s="86" t="s">
        <v>3507</v>
      </c>
      <c r="J1036" s="87" t="s">
        <v>2297</v>
      </c>
      <c r="K1036" s="88">
        <f t="shared" si="13"/>
        <v>1</v>
      </c>
      <c r="L1036" s="84"/>
    </row>
    <row r="1037" ht="15.6" customHeight="1" spans="1:12">
      <c r="A1037" s="83"/>
      <c r="B1037" s="90" t="s">
        <v>3374</v>
      </c>
      <c r="C1037" s="90" t="s">
        <v>3508</v>
      </c>
      <c r="D1037" s="90" t="s">
        <v>3509</v>
      </c>
      <c r="E1037" s="90" t="s">
        <v>3509</v>
      </c>
      <c r="F1037" s="92" t="s">
        <v>3510</v>
      </c>
      <c r="G1037" s="71" t="s">
        <v>32</v>
      </c>
      <c r="H1037" s="92" t="s">
        <v>3511</v>
      </c>
      <c r="I1037" s="92" t="s">
        <v>3512</v>
      </c>
      <c r="J1037" s="87" t="s">
        <v>2297</v>
      </c>
      <c r="K1037" s="88">
        <f t="shared" si="13"/>
        <v>1</v>
      </c>
      <c r="L1037" s="90" t="s">
        <v>3380</v>
      </c>
    </row>
    <row r="1038" ht="36" spans="1:12">
      <c r="A1038" s="83"/>
      <c r="B1038" s="90"/>
      <c r="C1038" s="90"/>
      <c r="D1038" s="90"/>
      <c r="E1038" s="90"/>
      <c r="F1038" s="92" t="s">
        <v>3513</v>
      </c>
      <c r="G1038" s="71" t="s">
        <v>38</v>
      </c>
      <c r="H1038" s="92" t="s">
        <v>3514</v>
      </c>
      <c r="I1038" s="92" t="s">
        <v>3515</v>
      </c>
      <c r="J1038" s="87" t="s">
        <v>2297</v>
      </c>
      <c r="K1038" s="88">
        <f t="shared" si="13"/>
        <v>1</v>
      </c>
      <c r="L1038" s="90"/>
    </row>
    <row r="1039" ht="36" spans="1:12">
      <c r="A1039" s="83"/>
      <c r="B1039" s="90"/>
      <c r="C1039" s="90"/>
      <c r="D1039" s="90"/>
      <c r="E1039" s="90"/>
      <c r="F1039" s="92" t="s">
        <v>3516</v>
      </c>
      <c r="G1039" s="71" t="s">
        <v>42</v>
      </c>
      <c r="H1039" s="92" t="s">
        <v>3517</v>
      </c>
      <c r="I1039" s="92" t="s">
        <v>3518</v>
      </c>
      <c r="J1039" s="87" t="s">
        <v>2297</v>
      </c>
      <c r="K1039" s="88">
        <f t="shared" si="13"/>
        <v>1</v>
      </c>
      <c r="L1039" s="90"/>
    </row>
    <row r="1040" ht="18" spans="1:12">
      <c r="A1040" s="83"/>
      <c r="B1040" s="90"/>
      <c r="C1040" s="90"/>
      <c r="D1040" s="90" t="s">
        <v>3519</v>
      </c>
      <c r="E1040" s="90" t="s">
        <v>3519</v>
      </c>
      <c r="F1040" s="92" t="s">
        <v>3520</v>
      </c>
      <c r="G1040" s="71" t="s">
        <v>32</v>
      </c>
      <c r="H1040" s="92" t="s">
        <v>3521</v>
      </c>
      <c r="I1040" s="92" t="s">
        <v>3522</v>
      </c>
      <c r="J1040" s="87" t="s">
        <v>2297</v>
      </c>
      <c r="K1040" s="88">
        <f t="shared" si="13"/>
        <v>1</v>
      </c>
      <c r="L1040" s="90"/>
    </row>
    <row r="1041" ht="18" spans="1:12">
      <c r="A1041" s="83"/>
      <c r="B1041" s="90"/>
      <c r="C1041" s="90"/>
      <c r="D1041" s="90"/>
      <c r="E1041" s="90"/>
      <c r="F1041" s="92" t="s">
        <v>3523</v>
      </c>
      <c r="G1041" s="71" t="s">
        <v>38</v>
      </c>
      <c r="H1041" s="92" t="s">
        <v>3524</v>
      </c>
      <c r="I1041" s="92" t="s">
        <v>3525</v>
      </c>
      <c r="J1041" s="87" t="s">
        <v>2297</v>
      </c>
      <c r="K1041" s="88">
        <f t="shared" si="13"/>
        <v>1</v>
      </c>
      <c r="L1041" s="90"/>
    </row>
    <row r="1042" ht="36" spans="1:12">
      <c r="A1042" s="83"/>
      <c r="B1042" s="90"/>
      <c r="C1042" s="90"/>
      <c r="D1042" s="90"/>
      <c r="E1042" s="90"/>
      <c r="F1042" s="92" t="s">
        <v>3526</v>
      </c>
      <c r="G1042" s="71" t="s">
        <v>42</v>
      </c>
      <c r="H1042" s="92" t="s">
        <v>3527</v>
      </c>
      <c r="I1042" s="92" t="s">
        <v>3528</v>
      </c>
      <c r="J1042" s="87" t="s">
        <v>2297</v>
      </c>
      <c r="K1042" s="88">
        <f t="shared" si="13"/>
        <v>1</v>
      </c>
      <c r="L1042" s="90"/>
    </row>
    <row r="1043" ht="36" spans="1:12">
      <c r="A1043" s="83"/>
      <c r="B1043" s="90"/>
      <c r="C1043" s="90"/>
      <c r="D1043" s="90" t="s">
        <v>3529</v>
      </c>
      <c r="E1043" s="90" t="s">
        <v>3529</v>
      </c>
      <c r="F1043" s="92" t="s">
        <v>3530</v>
      </c>
      <c r="G1043" s="71" t="s">
        <v>32</v>
      </c>
      <c r="H1043" s="92" t="s">
        <v>3531</v>
      </c>
      <c r="I1043" s="92" t="s">
        <v>3532</v>
      </c>
      <c r="J1043" s="87" t="s">
        <v>2297</v>
      </c>
      <c r="K1043" s="88">
        <f t="shared" si="13"/>
        <v>1</v>
      </c>
      <c r="L1043" s="90"/>
    </row>
    <row r="1044" ht="18" spans="1:12">
      <c r="A1044" s="83"/>
      <c r="B1044" s="90"/>
      <c r="C1044" s="90"/>
      <c r="D1044" s="90"/>
      <c r="E1044" s="90"/>
      <c r="F1044" s="92" t="s">
        <v>3533</v>
      </c>
      <c r="G1044" s="71" t="s">
        <v>38</v>
      </c>
      <c r="H1044" s="92" t="s">
        <v>3534</v>
      </c>
      <c r="I1044" s="92" t="s">
        <v>3535</v>
      </c>
      <c r="J1044" s="87" t="s">
        <v>2297</v>
      </c>
      <c r="K1044" s="88">
        <f t="shared" si="13"/>
        <v>1</v>
      </c>
      <c r="L1044" s="90"/>
    </row>
    <row r="1045" ht="36" spans="1:12">
      <c r="A1045" s="83"/>
      <c r="B1045" s="90"/>
      <c r="C1045" s="90"/>
      <c r="D1045" s="90"/>
      <c r="E1045" s="90"/>
      <c r="F1045" s="92" t="s">
        <v>3536</v>
      </c>
      <c r="G1045" s="71" t="s">
        <v>42</v>
      </c>
      <c r="H1045" s="92" t="s">
        <v>3537</v>
      </c>
      <c r="I1045" s="92" t="s">
        <v>3538</v>
      </c>
      <c r="J1045" s="87" t="s">
        <v>2297</v>
      </c>
      <c r="K1045" s="88">
        <f t="shared" si="13"/>
        <v>1</v>
      </c>
      <c r="L1045" s="90"/>
    </row>
    <row r="1046" ht="18" spans="1:12">
      <c r="A1046" s="83"/>
      <c r="B1046" s="90"/>
      <c r="C1046" s="90"/>
      <c r="D1046" s="90" t="s">
        <v>3539</v>
      </c>
      <c r="E1046" s="90" t="s">
        <v>3539</v>
      </c>
      <c r="F1046" s="92" t="s">
        <v>3540</v>
      </c>
      <c r="G1046" s="71" t="s">
        <v>32</v>
      </c>
      <c r="H1046" s="92" t="s">
        <v>3541</v>
      </c>
      <c r="I1046" s="92" t="s">
        <v>3542</v>
      </c>
      <c r="J1046" s="87" t="s">
        <v>2297</v>
      </c>
      <c r="K1046" s="88">
        <f t="shared" si="13"/>
        <v>1</v>
      </c>
      <c r="L1046" s="90"/>
    </row>
    <row r="1047" ht="36" spans="1:12">
      <c r="A1047" s="83"/>
      <c r="B1047" s="90"/>
      <c r="C1047" s="90"/>
      <c r="D1047" s="90"/>
      <c r="E1047" s="90"/>
      <c r="F1047" s="92" t="s">
        <v>3543</v>
      </c>
      <c r="G1047" s="71" t="s">
        <v>38</v>
      </c>
      <c r="H1047" s="92" t="s">
        <v>3544</v>
      </c>
      <c r="I1047" s="92" t="s">
        <v>3545</v>
      </c>
      <c r="J1047" s="87" t="s">
        <v>2297</v>
      </c>
      <c r="K1047" s="88">
        <f t="shared" si="13"/>
        <v>1</v>
      </c>
      <c r="L1047" s="90"/>
    </row>
    <row r="1048" ht="18" spans="1:12">
      <c r="A1048" s="83"/>
      <c r="B1048" s="90"/>
      <c r="C1048" s="90"/>
      <c r="D1048" s="90"/>
      <c r="E1048" s="90"/>
      <c r="F1048" s="92" t="s">
        <v>3546</v>
      </c>
      <c r="G1048" s="71" t="s">
        <v>42</v>
      </c>
      <c r="H1048" s="92" t="s">
        <v>3547</v>
      </c>
      <c r="I1048" s="92" t="s">
        <v>3548</v>
      </c>
      <c r="J1048" s="87" t="s">
        <v>2297</v>
      </c>
      <c r="K1048" s="88">
        <f t="shared" si="13"/>
        <v>1</v>
      </c>
      <c r="L1048" s="90"/>
    </row>
    <row r="1049" ht="15.6" customHeight="1" spans="1:12">
      <c r="A1049" s="83"/>
      <c r="B1049" s="97" t="s">
        <v>3374</v>
      </c>
      <c r="C1049" s="84" t="s">
        <v>3549</v>
      </c>
      <c r="D1049" s="84" t="s">
        <v>3550</v>
      </c>
      <c r="E1049" s="84" t="s">
        <v>3550</v>
      </c>
      <c r="F1049" s="86" t="s">
        <v>3551</v>
      </c>
      <c r="G1049" s="71" t="s">
        <v>32</v>
      </c>
      <c r="H1049" s="86" t="s">
        <v>3552</v>
      </c>
      <c r="I1049" s="86" t="s">
        <v>3553</v>
      </c>
      <c r="J1049" s="87" t="s">
        <v>2297</v>
      </c>
      <c r="K1049" s="88">
        <f t="shared" si="13"/>
        <v>1</v>
      </c>
      <c r="L1049" s="97" t="s">
        <v>3380</v>
      </c>
    </row>
    <row r="1050" ht="18" spans="1:12">
      <c r="A1050" s="83"/>
      <c r="B1050" s="98"/>
      <c r="C1050" s="84"/>
      <c r="D1050" s="84"/>
      <c r="E1050" s="84"/>
      <c r="F1050" s="86" t="s">
        <v>3554</v>
      </c>
      <c r="G1050" s="71" t="s">
        <v>38</v>
      </c>
      <c r="H1050" s="86" t="s">
        <v>3555</v>
      </c>
      <c r="I1050" s="86" t="s">
        <v>3556</v>
      </c>
      <c r="J1050" s="87" t="s">
        <v>2297</v>
      </c>
      <c r="K1050" s="88">
        <f t="shared" si="13"/>
        <v>1</v>
      </c>
      <c r="L1050" s="98"/>
    </row>
    <row r="1051" ht="18" spans="1:12">
      <c r="A1051" s="83"/>
      <c r="B1051" s="98"/>
      <c r="C1051" s="84"/>
      <c r="D1051" s="84"/>
      <c r="E1051" s="84"/>
      <c r="F1051" s="86" t="s">
        <v>3557</v>
      </c>
      <c r="G1051" s="71" t="s">
        <v>42</v>
      </c>
      <c r="H1051" s="86" t="s">
        <v>3558</v>
      </c>
      <c r="I1051" s="86" t="s">
        <v>3559</v>
      </c>
      <c r="J1051" s="87" t="s">
        <v>2297</v>
      </c>
      <c r="K1051" s="88">
        <f t="shared" si="13"/>
        <v>1</v>
      </c>
      <c r="L1051" s="98"/>
    </row>
    <row r="1052" ht="18" spans="1:12">
      <c r="A1052" s="83"/>
      <c r="B1052" s="98"/>
      <c r="C1052" s="84"/>
      <c r="D1052" s="84" t="s">
        <v>3560</v>
      </c>
      <c r="E1052" s="84" t="s">
        <v>3560</v>
      </c>
      <c r="F1052" s="86" t="s">
        <v>3561</v>
      </c>
      <c r="G1052" s="71" t="s">
        <v>32</v>
      </c>
      <c r="H1052" s="86" t="s">
        <v>3562</v>
      </c>
      <c r="I1052" s="86" t="s">
        <v>3563</v>
      </c>
      <c r="J1052" s="87" t="s">
        <v>2297</v>
      </c>
      <c r="K1052" s="88">
        <f t="shared" si="13"/>
        <v>1</v>
      </c>
      <c r="L1052" s="98"/>
    </row>
    <row r="1053" ht="18" spans="1:12">
      <c r="A1053" s="83"/>
      <c r="B1053" s="98"/>
      <c r="C1053" s="84"/>
      <c r="D1053" s="84"/>
      <c r="E1053" s="84"/>
      <c r="F1053" s="86" t="s">
        <v>3564</v>
      </c>
      <c r="G1053" s="71" t="s">
        <v>38</v>
      </c>
      <c r="H1053" s="86" t="s">
        <v>3565</v>
      </c>
      <c r="I1053" s="86" t="s">
        <v>3566</v>
      </c>
      <c r="J1053" s="87" t="s">
        <v>2297</v>
      </c>
      <c r="K1053" s="88">
        <f t="shared" si="13"/>
        <v>1</v>
      </c>
      <c r="L1053" s="98"/>
    </row>
    <row r="1054" ht="18" spans="1:12">
      <c r="A1054" s="83"/>
      <c r="B1054" s="98"/>
      <c r="C1054" s="84"/>
      <c r="D1054" s="84"/>
      <c r="E1054" s="84"/>
      <c r="F1054" s="86" t="s">
        <v>3567</v>
      </c>
      <c r="G1054" s="71" t="s">
        <v>42</v>
      </c>
      <c r="H1054" s="86" t="s">
        <v>3568</v>
      </c>
      <c r="I1054" s="86" t="s">
        <v>3569</v>
      </c>
      <c r="J1054" s="87" t="s">
        <v>2297</v>
      </c>
      <c r="K1054" s="88">
        <f t="shared" si="13"/>
        <v>1</v>
      </c>
      <c r="L1054" s="98"/>
    </row>
    <row r="1055" ht="18" spans="1:12">
      <c r="A1055" s="83"/>
      <c r="B1055" s="98"/>
      <c r="C1055" s="84"/>
      <c r="D1055" s="84" t="s">
        <v>3570</v>
      </c>
      <c r="E1055" s="84" t="s">
        <v>3570</v>
      </c>
      <c r="F1055" s="86" t="s">
        <v>3571</v>
      </c>
      <c r="G1055" s="71" t="s">
        <v>32</v>
      </c>
      <c r="H1055" s="86" t="s">
        <v>3572</v>
      </c>
      <c r="I1055" s="86" t="s">
        <v>3573</v>
      </c>
      <c r="J1055" s="87" t="s">
        <v>2297</v>
      </c>
      <c r="K1055" s="88">
        <f t="shared" si="13"/>
        <v>1</v>
      </c>
      <c r="L1055" s="98"/>
    </row>
    <row r="1056" ht="18" spans="1:12">
      <c r="A1056" s="83"/>
      <c r="B1056" s="98"/>
      <c r="C1056" s="84"/>
      <c r="D1056" s="84"/>
      <c r="E1056" s="84"/>
      <c r="F1056" s="86" t="s">
        <v>3574</v>
      </c>
      <c r="G1056" s="71" t="s">
        <v>38</v>
      </c>
      <c r="H1056" s="86" t="s">
        <v>3575</v>
      </c>
      <c r="I1056" s="86" t="s">
        <v>3576</v>
      </c>
      <c r="J1056" s="87" t="s">
        <v>2297</v>
      </c>
      <c r="K1056" s="88">
        <f t="shared" si="13"/>
        <v>1</v>
      </c>
      <c r="L1056" s="98"/>
    </row>
    <row r="1057" ht="18" spans="1:12">
      <c r="A1057" s="83"/>
      <c r="B1057" s="98"/>
      <c r="C1057" s="84"/>
      <c r="D1057" s="84"/>
      <c r="E1057" s="84"/>
      <c r="F1057" s="86" t="s">
        <v>3577</v>
      </c>
      <c r="G1057" s="71" t="s">
        <v>42</v>
      </c>
      <c r="H1057" s="86" t="s">
        <v>3578</v>
      </c>
      <c r="I1057" s="86" t="s">
        <v>3579</v>
      </c>
      <c r="J1057" s="87" t="s">
        <v>2297</v>
      </c>
      <c r="K1057" s="88">
        <f t="shared" si="13"/>
        <v>1</v>
      </c>
      <c r="L1057" s="98"/>
    </row>
    <row r="1058" ht="18" spans="1:12">
      <c r="A1058" s="83"/>
      <c r="B1058" s="98"/>
      <c r="C1058" s="84"/>
      <c r="D1058" s="84" t="s">
        <v>3580</v>
      </c>
      <c r="E1058" s="84" t="s">
        <v>3580</v>
      </c>
      <c r="F1058" s="86" t="s">
        <v>3581</v>
      </c>
      <c r="G1058" s="71" t="s">
        <v>32</v>
      </c>
      <c r="H1058" s="86" t="s">
        <v>3582</v>
      </c>
      <c r="I1058" s="86" t="s">
        <v>3583</v>
      </c>
      <c r="J1058" s="87" t="s">
        <v>2297</v>
      </c>
      <c r="K1058" s="88">
        <f t="shared" si="13"/>
        <v>1</v>
      </c>
      <c r="L1058" s="98"/>
    </row>
    <row r="1059" ht="18" spans="1:12">
      <c r="A1059" s="83"/>
      <c r="B1059" s="98"/>
      <c r="C1059" s="84"/>
      <c r="D1059" s="84"/>
      <c r="E1059" s="84"/>
      <c r="F1059" s="86" t="s">
        <v>3584</v>
      </c>
      <c r="G1059" s="71" t="s">
        <v>2375</v>
      </c>
      <c r="H1059" s="86" t="s">
        <v>3585</v>
      </c>
      <c r="I1059" s="86" t="s">
        <v>3586</v>
      </c>
      <c r="J1059" s="87" t="s">
        <v>2297</v>
      </c>
      <c r="K1059" s="88">
        <f t="shared" si="13"/>
        <v>1</v>
      </c>
      <c r="L1059" s="98"/>
    </row>
    <row r="1060" ht="18" spans="1:12">
      <c r="A1060" s="83"/>
      <c r="B1060" s="99"/>
      <c r="C1060" s="84"/>
      <c r="D1060" s="84"/>
      <c r="E1060" s="84"/>
      <c r="F1060" s="86" t="s">
        <v>3587</v>
      </c>
      <c r="G1060" s="71" t="s">
        <v>42</v>
      </c>
      <c r="H1060" s="86" t="s">
        <v>3588</v>
      </c>
      <c r="I1060" s="86" t="s">
        <v>3589</v>
      </c>
      <c r="J1060" s="87" t="s">
        <v>2297</v>
      </c>
      <c r="K1060" s="88">
        <f t="shared" si="13"/>
        <v>1</v>
      </c>
      <c r="L1060" s="99"/>
    </row>
    <row r="1061" ht="15.6" customHeight="1" spans="1:12">
      <c r="A1061" s="83"/>
      <c r="B1061" s="97" t="s">
        <v>3374</v>
      </c>
      <c r="C1061" s="90" t="s">
        <v>3590</v>
      </c>
      <c r="D1061" s="90" t="s">
        <v>3591</v>
      </c>
      <c r="E1061" s="90" t="s">
        <v>3591</v>
      </c>
      <c r="F1061" s="94" t="s">
        <v>3592</v>
      </c>
      <c r="G1061" s="71" t="s">
        <v>32</v>
      </c>
      <c r="H1061" s="94" t="s">
        <v>3593</v>
      </c>
      <c r="I1061" s="91" t="s">
        <v>3594</v>
      </c>
      <c r="J1061" s="87" t="s">
        <v>2297</v>
      </c>
      <c r="K1061" s="88">
        <f t="shared" si="13"/>
        <v>1</v>
      </c>
      <c r="L1061" s="97" t="s">
        <v>3380</v>
      </c>
    </row>
    <row r="1062" ht="18" spans="1:12">
      <c r="A1062" s="83"/>
      <c r="B1062" s="98"/>
      <c r="C1062" s="90"/>
      <c r="D1062" s="90"/>
      <c r="E1062" s="90"/>
      <c r="F1062" s="94" t="s">
        <v>3595</v>
      </c>
      <c r="G1062" s="71" t="s">
        <v>2375</v>
      </c>
      <c r="H1062" s="94" t="s">
        <v>3596</v>
      </c>
      <c r="I1062" s="91" t="s">
        <v>3597</v>
      </c>
      <c r="J1062" s="87" t="s">
        <v>2297</v>
      </c>
      <c r="K1062" s="88">
        <f t="shared" si="13"/>
        <v>1</v>
      </c>
      <c r="L1062" s="98"/>
    </row>
    <row r="1063" ht="18" spans="1:12">
      <c r="A1063" s="83"/>
      <c r="B1063" s="98"/>
      <c r="C1063" s="90"/>
      <c r="D1063" s="90"/>
      <c r="E1063" s="90"/>
      <c r="F1063" s="94" t="s">
        <v>3598</v>
      </c>
      <c r="G1063" s="71" t="s">
        <v>42</v>
      </c>
      <c r="H1063" s="94" t="s">
        <v>3385</v>
      </c>
      <c r="I1063" s="91" t="s">
        <v>3599</v>
      </c>
      <c r="J1063" s="87" t="s">
        <v>2297</v>
      </c>
      <c r="K1063" s="88">
        <f t="shared" si="13"/>
        <v>1</v>
      </c>
      <c r="L1063" s="98"/>
    </row>
    <row r="1064" ht="18" spans="1:12">
      <c r="A1064" s="83"/>
      <c r="B1064" s="98"/>
      <c r="C1064" s="90"/>
      <c r="D1064" s="90" t="s">
        <v>3600</v>
      </c>
      <c r="E1064" s="90" t="s">
        <v>3600</v>
      </c>
      <c r="F1064" s="94" t="s">
        <v>3601</v>
      </c>
      <c r="G1064" s="71" t="s">
        <v>32</v>
      </c>
      <c r="H1064" s="94" t="s">
        <v>3602</v>
      </c>
      <c r="I1064" s="91" t="s">
        <v>3603</v>
      </c>
      <c r="J1064" s="87" t="s">
        <v>2297</v>
      </c>
      <c r="K1064" s="88">
        <f t="shared" si="13"/>
        <v>1</v>
      </c>
      <c r="L1064" s="98"/>
    </row>
    <row r="1065" ht="18" spans="1:12">
      <c r="A1065" s="83"/>
      <c r="B1065" s="98"/>
      <c r="C1065" s="90"/>
      <c r="D1065" s="90"/>
      <c r="E1065" s="90"/>
      <c r="F1065" s="94" t="s">
        <v>3604</v>
      </c>
      <c r="G1065" s="71" t="s">
        <v>38</v>
      </c>
      <c r="H1065" s="94" t="s">
        <v>3605</v>
      </c>
      <c r="I1065" s="91" t="s">
        <v>3606</v>
      </c>
      <c r="J1065" s="87" t="s">
        <v>2297</v>
      </c>
      <c r="K1065" s="88">
        <f t="shared" si="13"/>
        <v>1</v>
      </c>
      <c r="L1065" s="98"/>
    </row>
    <row r="1066" ht="18" spans="1:12">
      <c r="A1066" s="83"/>
      <c r="B1066" s="98"/>
      <c r="C1066" s="90"/>
      <c r="D1066" s="90"/>
      <c r="E1066" s="90"/>
      <c r="F1066" s="94" t="s">
        <v>3607</v>
      </c>
      <c r="G1066" s="71" t="s">
        <v>42</v>
      </c>
      <c r="H1066" s="94" t="s">
        <v>3608</v>
      </c>
      <c r="I1066" s="91" t="s">
        <v>3609</v>
      </c>
      <c r="J1066" s="87" t="s">
        <v>2297</v>
      </c>
      <c r="K1066" s="88">
        <f t="shared" ref="K1066:K1075" si="14">IF(J1066="新增",1,IF(J1066="复用",1/3,IF(J1066="利旧",0)))</f>
        <v>1</v>
      </c>
      <c r="L1066" s="98"/>
    </row>
    <row r="1067" ht="18" spans="1:12">
      <c r="A1067" s="83"/>
      <c r="B1067" s="98"/>
      <c r="C1067" s="90"/>
      <c r="D1067" s="90" t="s">
        <v>3610</v>
      </c>
      <c r="E1067" s="90" t="s">
        <v>3610</v>
      </c>
      <c r="F1067" s="94" t="s">
        <v>3611</v>
      </c>
      <c r="G1067" s="71" t="s">
        <v>32</v>
      </c>
      <c r="H1067" s="94" t="s">
        <v>3612</v>
      </c>
      <c r="I1067" s="91" t="s">
        <v>3613</v>
      </c>
      <c r="J1067" s="87" t="s">
        <v>2297</v>
      </c>
      <c r="K1067" s="88">
        <f t="shared" si="14"/>
        <v>1</v>
      </c>
      <c r="L1067" s="98"/>
    </row>
    <row r="1068" ht="18" spans="1:12">
      <c r="A1068" s="83"/>
      <c r="B1068" s="98"/>
      <c r="C1068" s="90"/>
      <c r="D1068" s="90"/>
      <c r="E1068" s="90"/>
      <c r="F1068" s="94" t="s">
        <v>3614</v>
      </c>
      <c r="G1068" s="71" t="s">
        <v>38</v>
      </c>
      <c r="H1068" s="94" t="s">
        <v>3614</v>
      </c>
      <c r="I1068" s="91" t="s">
        <v>3615</v>
      </c>
      <c r="J1068" s="87" t="s">
        <v>2297</v>
      </c>
      <c r="K1068" s="88">
        <f t="shared" si="14"/>
        <v>1</v>
      </c>
      <c r="L1068" s="98"/>
    </row>
    <row r="1069" ht="18" spans="1:12">
      <c r="A1069" s="83"/>
      <c r="B1069" s="98"/>
      <c r="C1069" s="90"/>
      <c r="D1069" s="90"/>
      <c r="E1069" s="90"/>
      <c r="F1069" s="94" t="s">
        <v>3616</v>
      </c>
      <c r="G1069" s="71" t="s">
        <v>42</v>
      </c>
      <c r="H1069" s="94" t="s">
        <v>3617</v>
      </c>
      <c r="I1069" s="91" t="s">
        <v>3618</v>
      </c>
      <c r="J1069" s="87" t="s">
        <v>2297</v>
      </c>
      <c r="K1069" s="88">
        <f t="shared" si="14"/>
        <v>1</v>
      </c>
      <c r="L1069" s="98"/>
    </row>
    <row r="1070" ht="18" spans="1:12">
      <c r="A1070" s="83"/>
      <c r="B1070" s="98"/>
      <c r="C1070" s="90"/>
      <c r="D1070" s="90" t="s">
        <v>3619</v>
      </c>
      <c r="E1070" s="90" t="s">
        <v>3619</v>
      </c>
      <c r="F1070" s="94" t="s">
        <v>3620</v>
      </c>
      <c r="G1070" s="71" t="s">
        <v>32</v>
      </c>
      <c r="H1070" s="94" t="s">
        <v>3621</v>
      </c>
      <c r="I1070" s="91" t="s">
        <v>3622</v>
      </c>
      <c r="J1070" s="87" t="s">
        <v>2297</v>
      </c>
      <c r="K1070" s="88">
        <f t="shared" si="14"/>
        <v>1</v>
      </c>
      <c r="L1070" s="98"/>
    </row>
    <row r="1071" ht="18" spans="1:12">
      <c r="A1071" s="83"/>
      <c r="B1071" s="98"/>
      <c r="C1071" s="90"/>
      <c r="D1071" s="90"/>
      <c r="E1071" s="90"/>
      <c r="F1071" s="94" t="s">
        <v>3619</v>
      </c>
      <c r="G1071" s="71" t="s">
        <v>38</v>
      </c>
      <c r="H1071" s="94" t="s">
        <v>3623</v>
      </c>
      <c r="I1071" s="91" t="s">
        <v>3624</v>
      </c>
      <c r="J1071" s="87" t="s">
        <v>2297</v>
      </c>
      <c r="K1071" s="88">
        <f t="shared" si="14"/>
        <v>1</v>
      </c>
      <c r="L1071" s="98"/>
    </row>
    <row r="1072" ht="18" spans="1:12">
      <c r="A1072" s="83"/>
      <c r="B1072" s="99"/>
      <c r="C1072" s="90"/>
      <c r="D1072" s="90"/>
      <c r="E1072" s="90"/>
      <c r="F1072" s="94" t="s">
        <v>3625</v>
      </c>
      <c r="G1072" s="71" t="s">
        <v>42</v>
      </c>
      <c r="H1072" s="94" t="s">
        <v>3626</v>
      </c>
      <c r="I1072" s="91" t="s">
        <v>3627</v>
      </c>
      <c r="J1072" s="87" t="s">
        <v>2297</v>
      </c>
      <c r="K1072" s="88">
        <f t="shared" si="14"/>
        <v>1</v>
      </c>
      <c r="L1072" s="99"/>
    </row>
    <row r="1073" ht="18" spans="1:12">
      <c r="A1073" s="83"/>
      <c r="B1073" s="98"/>
      <c r="C1073" s="90"/>
      <c r="D1073" s="90" t="s">
        <v>3628</v>
      </c>
      <c r="E1073" s="90" t="s">
        <v>3628</v>
      </c>
      <c r="F1073" s="94" t="s">
        <v>3629</v>
      </c>
      <c r="G1073" s="71" t="s">
        <v>32</v>
      </c>
      <c r="H1073" s="94" t="s">
        <v>3630</v>
      </c>
      <c r="I1073" s="91" t="s">
        <v>3631</v>
      </c>
      <c r="J1073" s="87" t="s">
        <v>2297</v>
      </c>
      <c r="K1073" s="88">
        <f t="shared" si="14"/>
        <v>1</v>
      </c>
      <c r="L1073" s="98"/>
    </row>
    <row r="1074" ht="18" spans="1:12">
      <c r="A1074" s="83"/>
      <c r="B1074" s="98"/>
      <c r="C1074" s="90"/>
      <c r="D1074" s="90"/>
      <c r="E1074" s="90"/>
      <c r="F1074" s="94" t="s">
        <v>3628</v>
      </c>
      <c r="G1074" s="71" t="s">
        <v>38</v>
      </c>
      <c r="H1074" s="94" t="s">
        <v>3632</v>
      </c>
      <c r="I1074" s="91" t="s">
        <v>3633</v>
      </c>
      <c r="J1074" s="87" t="s">
        <v>2297</v>
      </c>
      <c r="K1074" s="88">
        <f t="shared" si="14"/>
        <v>1</v>
      </c>
      <c r="L1074" s="98"/>
    </row>
    <row r="1075" ht="18" spans="1:12">
      <c r="A1075" s="100"/>
      <c r="B1075" s="99"/>
      <c r="C1075" s="90"/>
      <c r="D1075" s="90"/>
      <c r="E1075" s="90"/>
      <c r="F1075" s="94" t="s">
        <v>3634</v>
      </c>
      <c r="G1075" s="71" t="s">
        <v>42</v>
      </c>
      <c r="H1075" s="94" t="s">
        <v>3635</v>
      </c>
      <c r="I1075" s="91" t="s">
        <v>3636</v>
      </c>
      <c r="J1075" s="87" t="s">
        <v>2297</v>
      </c>
      <c r="K1075" s="88">
        <f t="shared" si="14"/>
        <v>1</v>
      </c>
      <c r="L1075" s="99"/>
    </row>
    <row r="1076" ht="28.8" customHeight="1" spans="1:12">
      <c r="A1076" s="107" t="s">
        <v>3637</v>
      </c>
      <c r="B1076" s="74" t="s">
        <v>3638</v>
      </c>
      <c r="C1076" s="74" t="s">
        <v>3639</v>
      </c>
      <c r="D1076" s="74" t="s">
        <v>3640</v>
      </c>
      <c r="E1076" s="74" t="s">
        <v>3640</v>
      </c>
      <c r="F1076" s="70" t="s">
        <v>3641</v>
      </c>
      <c r="G1076" s="71" t="s">
        <v>32</v>
      </c>
      <c r="H1076" s="70" t="s">
        <v>3642</v>
      </c>
      <c r="I1076" s="70" t="s">
        <v>3643</v>
      </c>
      <c r="J1076" s="72" t="s">
        <v>35</v>
      </c>
      <c r="K1076" s="73">
        <f t="shared" si="10"/>
        <v>0.333333333333333</v>
      </c>
      <c r="L1076" s="74" t="s">
        <v>3644</v>
      </c>
    </row>
    <row r="1077" ht="18" spans="1:12">
      <c r="A1077" s="108"/>
      <c r="B1077" s="75"/>
      <c r="C1077" s="75"/>
      <c r="D1077" s="75"/>
      <c r="E1077" s="75"/>
      <c r="F1077" s="70" t="s">
        <v>3640</v>
      </c>
      <c r="G1077" s="71" t="s">
        <v>38</v>
      </c>
      <c r="H1077" s="70" t="s">
        <v>3645</v>
      </c>
      <c r="I1077" s="70" t="s">
        <v>3646</v>
      </c>
      <c r="J1077" s="72" t="s">
        <v>35</v>
      </c>
      <c r="K1077" s="73">
        <f t="shared" ref="K1077:K1140" si="15">IF(J1077="新增",1,IF(J1077="复用",1/3,IF(J1077="利旧",0)))</f>
        <v>0.333333333333333</v>
      </c>
      <c r="L1077" s="75"/>
    </row>
    <row r="1078" ht="18" spans="1:12">
      <c r="A1078" s="108"/>
      <c r="B1078" s="75"/>
      <c r="C1078" s="75"/>
      <c r="D1078" s="76"/>
      <c r="E1078" s="76"/>
      <c r="F1078" s="70" t="s">
        <v>3647</v>
      </c>
      <c r="G1078" s="71" t="s">
        <v>42</v>
      </c>
      <c r="H1078" s="70" t="s">
        <v>3648</v>
      </c>
      <c r="I1078" s="70" t="s">
        <v>3649</v>
      </c>
      <c r="J1078" s="72" t="s">
        <v>35</v>
      </c>
      <c r="K1078" s="73">
        <f t="shared" si="15"/>
        <v>0.333333333333333</v>
      </c>
      <c r="L1078" s="75"/>
    </row>
    <row r="1079" ht="14.4" customHeight="1" spans="1:12">
      <c r="A1079" s="108"/>
      <c r="B1079" s="75"/>
      <c r="C1079" s="75"/>
      <c r="D1079" s="74" t="s">
        <v>3650</v>
      </c>
      <c r="E1079" s="74" t="s">
        <v>3650</v>
      </c>
      <c r="F1079" s="70" t="s">
        <v>3651</v>
      </c>
      <c r="G1079" s="71" t="s">
        <v>32</v>
      </c>
      <c r="H1079" s="70" t="s">
        <v>3652</v>
      </c>
      <c r="I1079" s="70" t="s">
        <v>3653</v>
      </c>
      <c r="J1079" s="72" t="s">
        <v>35</v>
      </c>
      <c r="K1079" s="73">
        <f t="shared" si="15"/>
        <v>0.333333333333333</v>
      </c>
      <c r="L1079" s="75"/>
    </row>
    <row r="1080" ht="18" spans="1:12">
      <c r="A1080" s="108"/>
      <c r="B1080" s="75"/>
      <c r="C1080" s="75"/>
      <c r="D1080" s="75"/>
      <c r="E1080" s="75"/>
      <c r="F1080" s="70" t="s">
        <v>3650</v>
      </c>
      <c r="G1080" s="71" t="s">
        <v>38</v>
      </c>
      <c r="H1080" s="70" t="s">
        <v>3654</v>
      </c>
      <c r="I1080" s="70" t="s">
        <v>3655</v>
      </c>
      <c r="J1080" s="72" t="s">
        <v>35</v>
      </c>
      <c r="K1080" s="73">
        <f t="shared" si="15"/>
        <v>0.333333333333333</v>
      </c>
      <c r="L1080" s="75"/>
    </row>
    <row r="1081" ht="18" spans="1:12">
      <c r="A1081" s="108"/>
      <c r="B1081" s="75"/>
      <c r="C1081" s="75"/>
      <c r="D1081" s="76"/>
      <c r="E1081" s="76"/>
      <c r="F1081" s="70" t="s">
        <v>3656</v>
      </c>
      <c r="G1081" s="71" t="s">
        <v>42</v>
      </c>
      <c r="H1081" s="70" t="s">
        <v>3657</v>
      </c>
      <c r="I1081" s="70" t="s">
        <v>3658</v>
      </c>
      <c r="J1081" s="72" t="s">
        <v>35</v>
      </c>
      <c r="K1081" s="73">
        <f t="shared" si="15"/>
        <v>0.333333333333333</v>
      </c>
      <c r="L1081" s="75"/>
    </row>
    <row r="1082" ht="14.4" customHeight="1" spans="1:12">
      <c r="A1082" s="108"/>
      <c r="B1082" s="75"/>
      <c r="C1082" s="75"/>
      <c r="D1082" s="74" t="s">
        <v>3659</v>
      </c>
      <c r="E1082" s="74" t="s">
        <v>3659</v>
      </c>
      <c r="F1082" s="70" t="s">
        <v>3660</v>
      </c>
      <c r="G1082" s="71" t="s">
        <v>32</v>
      </c>
      <c r="H1082" s="70" t="s">
        <v>3661</v>
      </c>
      <c r="I1082" s="70" t="s">
        <v>3662</v>
      </c>
      <c r="J1082" s="72" t="s">
        <v>35</v>
      </c>
      <c r="K1082" s="73">
        <f t="shared" si="15"/>
        <v>0.333333333333333</v>
      </c>
      <c r="L1082" s="75"/>
    </row>
    <row r="1083" ht="18" spans="1:12">
      <c r="A1083" s="108"/>
      <c r="B1083" s="75"/>
      <c r="C1083" s="75"/>
      <c r="D1083" s="75"/>
      <c r="E1083" s="75"/>
      <c r="F1083" s="70" t="s">
        <v>3659</v>
      </c>
      <c r="G1083" s="71" t="s">
        <v>38</v>
      </c>
      <c r="H1083" s="70" t="s">
        <v>3663</v>
      </c>
      <c r="I1083" s="70" t="s">
        <v>3664</v>
      </c>
      <c r="J1083" s="72" t="s">
        <v>35</v>
      </c>
      <c r="K1083" s="73">
        <f t="shared" si="15"/>
        <v>0.333333333333333</v>
      </c>
      <c r="L1083" s="75"/>
    </row>
    <row r="1084" ht="15.6" customHeight="1" spans="1:12">
      <c r="A1084" s="108"/>
      <c r="B1084" s="76"/>
      <c r="C1084" s="76"/>
      <c r="D1084" s="76"/>
      <c r="E1084" s="76"/>
      <c r="F1084" s="70" t="s">
        <v>3665</v>
      </c>
      <c r="G1084" s="71" t="s">
        <v>42</v>
      </c>
      <c r="H1084" s="70" t="s">
        <v>3666</v>
      </c>
      <c r="I1084" s="70" t="s">
        <v>3667</v>
      </c>
      <c r="J1084" s="72" t="s">
        <v>35</v>
      </c>
      <c r="K1084" s="73">
        <f t="shared" si="15"/>
        <v>0.333333333333333</v>
      </c>
      <c r="L1084" s="76"/>
    </row>
    <row r="1085" ht="14.4" customHeight="1" spans="1:12">
      <c r="A1085" s="108"/>
      <c r="B1085" s="74" t="s">
        <v>3638</v>
      </c>
      <c r="C1085" s="74" t="s">
        <v>3668</v>
      </c>
      <c r="D1085" s="74" t="s">
        <v>3669</v>
      </c>
      <c r="E1085" s="74" t="s">
        <v>3669</v>
      </c>
      <c r="F1085" s="70" t="s">
        <v>3670</v>
      </c>
      <c r="G1085" s="71" t="s">
        <v>32</v>
      </c>
      <c r="H1085" s="70" t="s">
        <v>3671</v>
      </c>
      <c r="I1085" s="70" t="s">
        <v>3672</v>
      </c>
      <c r="J1085" s="72" t="s">
        <v>35</v>
      </c>
      <c r="K1085" s="73">
        <f t="shared" si="15"/>
        <v>0.333333333333333</v>
      </c>
      <c r="L1085" s="74" t="s">
        <v>3644</v>
      </c>
    </row>
    <row r="1086" ht="18" spans="1:12">
      <c r="A1086" s="108"/>
      <c r="B1086" s="75"/>
      <c r="C1086" s="75"/>
      <c r="D1086" s="75"/>
      <c r="E1086" s="75"/>
      <c r="F1086" s="70" t="s">
        <v>3673</v>
      </c>
      <c r="G1086" s="71" t="s">
        <v>38</v>
      </c>
      <c r="H1086" s="70" t="s">
        <v>3674</v>
      </c>
      <c r="I1086" s="70" t="s">
        <v>3675</v>
      </c>
      <c r="J1086" s="72" t="s">
        <v>35</v>
      </c>
      <c r="K1086" s="73">
        <f t="shared" si="15"/>
        <v>0.333333333333333</v>
      </c>
      <c r="L1086" s="75"/>
    </row>
    <row r="1087" ht="18" spans="1:12">
      <c r="A1087" s="108"/>
      <c r="B1087" s="75"/>
      <c r="C1087" s="75"/>
      <c r="D1087" s="76"/>
      <c r="E1087" s="76"/>
      <c r="F1087" s="70" t="s">
        <v>3676</v>
      </c>
      <c r="G1087" s="71" t="s">
        <v>42</v>
      </c>
      <c r="H1087" s="70" t="s">
        <v>3677</v>
      </c>
      <c r="I1087" s="70" t="s">
        <v>3678</v>
      </c>
      <c r="J1087" s="72" t="s">
        <v>35</v>
      </c>
      <c r="K1087" s="73">
        <f t="shared" si="15"/>
        <v>0.333333333333333</v>
      </c>
      <c r="L1087" s="75"/>
    </row>
    <row r="1088" ht="14.4" customHeight="1" spans="1:12">
      <c r="A1088" s="108"/>
      <c r="B1088" s="75"/>
      <c r="C1088" s="75"/>
      <c r="D1088" s="74" t="s">
        <v>3679</v>
      </c>
      <c r="E1088" s="74" t="s">
        <v>3679</v>
      </c>
      <c r="F1088" s="70" t="s">
        <v>3680</v>
      </c>
      <c r="G1088" s="71" t="s">
        <v>32</v>
      </c>
      <c r="H1088" s="70" t="s">
        <v>3681</v>
      </c>
      <c r="I1088" s="70" t="s">
        <v>3682</v>
      </c>
      <c r="J1088" s="72" t="s">
        <v>35</v>
      </c>
      <c r="K1088" s="73">
        <f t="shared" si="15"/>
        <v>0.333333333333333</v>
      </c>
      <c r="L1088" s="75"/>
    </row>
    <row r="1089" ht="18" spans="1:12">
      <c r="A1089" s="108"/>
      <c r="B1089" s="75"/>
      <c r="C1089" s="75"/>
      <c r="D1089" s="75"/>
      <c r="E1089" s="75"/>
      <c r="F1089" s="70" t="s">
        <v>3683</v>
      </c>
      <c r="G1089" s="71" t="s">
        <v>38</v>
      </c>
      <c r="H1089" s="70" t="s">
        <v>3684</v>
      </c>
      <c r="I1089" s="70" t="s">
        <v>3685</v>
      </c>
      <c r="J1089" s="72" t="s">
        <v>35</v>
      </c>
      <c r="K1089" s="73">
        <f t="shared" si="15"/>
        <v>0.333333333333333</v>
      </c>
      <c r="L1089" s="75"/>
    </row>
    <row r="1090" ht="18" spans="1:12">
      <c r="A1090" s="108"/>
      <c r="B1090" s="75"/>
      <c r="C1090" s="75"/>
      <c r="D1090" s="76"/>
      <c r="E1090" s="76"/>
      <c r="F1090" s="70" t="s">
        <v>3686</v>
      </c>
      <c r="G1090" s="71" t="s">
        <v>42</v>
      </c>
      <c r="H1090" s="70" t="s">
        <v>3687</v>
      </c>
      <c r="I1090" s="70" t="s">
        <v>3688</v>
      </c>
      <c r="J1090" s="72" t="s">
        <v>35</v>
      </c>
      <c r="K1090" s="73">
        <f t="shared" si="15"/>
        <v>0.333333333333333</v>
      </c>
      <c r="L1090" s="75"/>
    </row>
    <row r="1091" ht="14.4" customHeight="1" spans="1:12">
      <c r="A1091" s="108"/>
      <c r="B1091" s="75"/>
      <c r="C1091" s="75"/>
      <c r="D1091" s="74" t="s">
        <v>3689</v>
      </c>
      <c r="E1091" s="74" t="s">
        <v>3689</v>
      </c>
      <c r="F1091" s="70" t="s">
        <v>3690</v>
      </c>
      <c r="G1091" s="71" t="s">
        <v>32</v>
      </c>
      <c r="H1091" s="70" t="s">
        <v>3691</v>
      </c>
      <c r="I1091" s="70" t="s">
        <v>3692</v>
      </c>
      <c r="J1091" s="72" t="s">
        <v>35</v>
      </c>
      <c r="K1091" s="73">
        <f t="shared" si="15"/>
        <v>0.333333333333333</v>
      </c>
      <c r="L1091" s="75"/>
    </row>
    <row r="1092" ht="18" spans="1:12">
      <c r="A1092" s="108"/>
      <c r="B1092" s="75"/>
      <c r="C1092" s="75"/>
      <c r="D1092" s="75"/>
      <c r="E1092" s="75"/>
      <c r="F1092" s="70" t="s">
        <v>3693</v>
      </c>
      <c r="G1092" s="71" t="s">
        <v>38</v>
      </c>
      <c r="H1092" s="70" t="s">
        <v>3694</v>
      </c>
      <c r="I1092" s="70" t="s">
        <v>3695</v>
      </c>
      <c r="J1092" s="72" t="s">
        <v>35</v>
      </c>
      <c r="K1092" s="73">
        <f t="shared" si="15"/>
        <v>0.333333333333333</v>
      </c>
      <c r="L1092" s="75"/>
    </row>
    <row r="1093" ht="18" spans="1:12">
      <c r="A1093" s="108"/>
      <c r="B1093" s="75"/>
      <c r="C1093" s="75"/>
      <c r="D1093" s="76"/>
      <c r="E1093" s="76"/>
      <c r="F1093" s="70" t="s">
        <v>3696</v>
      </c>
      <c r="G1093" s="71" t="s">
        <v>42</v>
      </c>
      <c r="H1093" s="70" t="s">
        <v>3697</v>
      </c>
      <c r="I1093" s="70" t="s">
        <v>3698</v>
      </c>
      <c r="J1093" s="72" t="s">
        <v>35</v>
      </c>
      <c r="K1093" s="73">
        <f t="shared" si="15"/>
        <v>0.333333333333333</v>
      </c>
      <c r="L1093" s="75"/>
    </row>
    <row r="1094" ht="14.4" customHeight="1" spans="1:12">
      <c r="A1094" s="108"/>
      <c r="B1094" s="75"/>
      <c r="C1094" s="75"/>
      <c r="D1094" s="74" t="s">
        <v>3699</v>
      </c>
      <c r="E1094" s="74" t="s">
        <v>3699</v>
      </c>
      <c r="F1094" s="70" t="s">
        <v>3700</v>
      </c>
      <c r="G1094" s="71" t="s">
        <v>32</v>
      </c>
      <c r="H1094" s="70" t="s">
        <v>3701</v>
      </c>
      <c r="I1094" s="70" t="s">
        <v>3702</v>
      </c>
      <c r="J1094" s="72" t="s">
        <v>35</v>
      </c>
      <c r="K1094" s="73">
        <f t="shared" si="15"/>
        <v>0.333333333333333</v>
      </c>
      <c r="L1094" s="75"/>
    </row>
    <row r="1095" ht="18" spans="1:12">
      <c r="A1095" s="108"/>
      <c r="B1095" s="75"/>
      <c r="C1095" s="75"/>
      <c r="D1095" s="75"/>
      <c r="E1095" s="75"/>
      <c r="F1095" s="70" t="s">
        <v>3703</v>
      </c>
      <c r="G1095" s="71" t="s">
        <v>38</v>
      </c>
      <c r="H1095" s="70" t="s">
        <v>3704</v>
      </c>
      <c r="I1095" s="70" t="s">
        <v>3705</v>
      </c>
      <c r="J1095" s="72" t="s">
        <v>35</v>
      </c>
      <c r="K1095" s="73">
        <f t="shared" si="15"/>
        <v>0.333333333333333</v>
      </c>
      <c r="L1095" s="75"/>
    </row>
    <row r="1096" ht="18" spans="1:12">
      <c r="A1096" s="108"/>
      <c r="B1096" s="76"/>
      <c r="C1096" s="76"/>
      <c r="D1096" s="76"/>
      <c r="E1096" s="76"/>
      <c r="F1096" s="70" t="s">
        <v>3706</v>
      </c>
      <c r="G1096" s="71" t="s">
        <v>42</v>
      </c>
      <c r="H1096" s="70" t="s">
        <v>3707</v>
      </c>
      <c r="I1096" s="70" t="s">
        <v>3708</v>
      </c>
      <c r="J1096" s="72" t="s">
        <v>35</v>
      </c>
      <c r="K1096" s="73">
        <f t="shared" si="15"/>
        <v>0.333333333333333</v>
      </c>
      <c r="L1096" s="76"/>
    </row>
    <row r="1097" ht="14.4" customHeight="1" spans="1:12">
      <c r="A1097" s="108"/>
      <c r="B1097" s="74" t="s">
        <v>3638</v>
      </c>
      <c r="C1097" s="74" t="s">
        <v>3709</v>
      </c>
      <c r="D1097" s="74" t="s">
        <v>3710</v>
      </c>
      <c r="E1097" s="74" t="s">
        <v>3710</v>
      </c>
      <c r="F1097" s="70" t="s">
        <v>3711</v>
      </c>
      <c r="G1097" s="71" t="s">
        <v>32</v>
      </c>
      <c r="H1097" s="70" t="s">
        <v>3712</v>
      </c>
      <c r="I1097" s="70" t="s">
        <v>3713</v>
      </c>
      <c r="J1097" s="72" t="s">
        <v>35</v>
      </c>
      <c r="K1097" s="73">
        <f t="shared" si="15"/>
        <v>0.333333333333333</v>
      </c>
      <c r="L1097" s="74" t="s">
        <v>3644</v>
      </c>
    </row>
    <row r="1098" ht="18" spans="1:12">
      <c r="A1098" s="108"/>
      <c r="B1098" s="75"/>
      <c r="C1098" s="75"/>
      <c r="D1098" s="75"/>
      <c r="E1098" s="75"/>
      <c r="F1098" s="70" t="s">
        <v>3714</v>
      </c>
      <c r="G1098" s="71" t="s">
        <v>38</v>
      </c>
      <c r="H1098" s="70" t="s">
        <v>3715</v>
      </c>
      <c r="I1098" s="70" t="s">
        <v>3716</v>
      </c>
      <c r="J1098" s="72" t="s">
        <v>35</v>
      </c>
      <c r="K1098" s="73">
        <f t="shared" si="15"/>
        <v>0.333333333333333</v>
      </c>
      <c r="L1098" s="75"/>
    </row>
    <row r="1099" ht="15.6" customHeight="1" spans="1:12">
      <c r="A1099" s="108"/>
      <c r="B1099" s="75"/>
      <c r="C1099" s="75"/>
      <c r="D1099" s="76"/>
      <c r="E1099" s="76"/>
      <c r="F1099" s="70" t="s">
        <v>3717</v>
      </c>
      <c r="G1099" s="71" t="s">
        <v>42</v>
      </c>
      <c r="H1099" s="70" t="s">
        <v>3718</v>
      </c>
      <c r="I1099" s="70" t="s">
        <v>3719</v>
      </c>
      <c r="J1099" s="72" t="s">
        <v>35</v>
      </c>
      <c r="K1099" s="73">
        <f t="shared" si="15"/>
        <v>0.333333333333333</v>
      </c>
      <c r="L1099" s="75"/>
    </row>
    <row r="1100" ht="18" spans="1:12">
      <c r="A1100" s="108"/>
      <c r="B1100" s="75"/>
      <c r="C1100" s="75"/>
      <c r="D1100" s="74" t="s">
        <v>3720</v>
      </c>
      <c r="E1100" s="74" t="s">
        <v>3720</v>
      </c>
      <c r="F1100" s="70" t="s">
        <v>3721</v>
      </c>
      <c r="G1100" s="71" t="s">
        <v>32</v>
      </c>
      <c r="H1100" s="70" t="s">
        <v>3722</v>
      </c>
      <c r="I1100" s="70" t="s">
        <v>3723</v>
      </c>
      <c r="J1100" s="72" t="s">
        <v>35</v>
      </c>
      <c r="K1100" s="73">
        <f t="shared" si="15"/>
        <v>0.333333333333333</v>
      </c>
      <c r="L1100" s="75"/>
    </row>
    <row r="1101" ht="18" spans="1:12">
      <c r="A1101" s="108"/>
      <c r="B1101" s="75"/>
      <c r="C1101" s="75"/>
      <c r="D1101" s="75"/>
      <c r="E1101" s="75"/>
      <c r="F1101" s="70" t="s">
        <v>3724</v>
      </c>
      <c r="G1101" s="71" t="s">
        <v>38</v>
      </c>
      <c r="H1101" s="70" t="s">
        <v>3725</v>
      </c>
      <c r="I1101" s="70" t="s">
        <v>3726</v>
      </c>
      <c r="J1101" s="72" t="s">
        <v>35</v>
      </c>
      <c r="K1101" s="73">
        <f t="shared" si="15"/>
        <v>0.333333333333333</v>
      </c>
      <c r="L1101" s="75"/>
    </row>
    <row r="1102" ht="15.6" customHeight="1" spans="1:12">
      <c r="A1102" s="108"/>
      <c r="B1102" s="75"/>
      <c r="C1102" s="75"/>
      <c r="D1102" s="76"/>
      <c r="E1102" s="76"/>
      <c r="F1102" s="70" t="s">
        <v>3727</v>
      </c>
      <c r="G1102" s="71" t="s">
        <v>42</v>
      </c>
      <c r="H1102" s="70" t="s">
        <v>3728</v>
      </c>
      <c r="I1102" s="70" t="s">
        <v>3729</v>
      </c>
      <c r="J1102" s="72" t="s">
        <v>35</v>
      </c>
      <c r="K1102" s="73">
        <f t="shared" si="15"/>
        <v>0.333333333333333</v>
      </c>
      <c r="L1102" s="75"/>
    </row>
    <row r="1103" ht="18" spans="1:12">
      <c r="A1103" s="108"/>
      <c r="B1103" s="75"/>
      <c r="C1103" s="75"/>
      <c r="D1103" s="74" t="s">
        <v>3730</v>
      </c>
      <c r="E1103" s="74" t="s">
        <v>3730</v>
      </c>
      <c r="F1103" s="70" t="s">
        <v>3731</v>
      </c>
      <c r="G1103" s="71" t="s">
        <v>32</v>
      </c>
      <c r="H1103" s="70" t="s">
        <v>3732</v>
      </c>
      <c r="I1103" s="70" t="s">
        <v>3733</v>
      </c>
      <c r="J1103" s="72" t="s">
        <v>35</v>
      </c>
      <c r="K1103" s="73">
        <f t="shared" si="15"/>
        <v>0.333333333333333</v>
      </c>
      <c r="L1103" s="75"/>
    </row>
    <row r="1104" ht="18" spans="1:12">
      <c r="A1104" s="108"/>
      <c r="B1104" s="75"/>
      <c r="C1104" s="75"/>
      <c r="D1104" s="75"/>
      <c r="E1104" s="75"/>
      <c r="F1104" s="70" t="s">
        <v>3734</v>
      </c>
      <c r="G1104" s="71" t="s">
        <v>38</v>
      </c>
      <c r="H1104" s="70" t="s">
        <v>3735</v>
      </c>
      <c r="I1104" s="70" t="s">
        <v>3736</v>
      </c>
      <c r="J1104" s="72" t="s">
        <v>35</v>
      </c>
      <c r="K1104" s="73">
        <f t="shared" si="15"/>
        <v>0.333333333333333</v>
      </c>
      <c r="L1104" s="75"/>
    </row>
    <row r="1105" ht="15.6" customHeight="1" spans="1:12">
      <c r="A1105" s="108"/>
      <c r="B1105" s="75"/>
      <c r="C1105" s="75"/>
      <c r="D1105" s="76"/>
      <c r="E1105" s="76"/>
      <c r="F1105" s="70" t="s">
        <v>3737</v>
      </c>
      <c r="G1105" s="71" t="s">
        <v>42</v>
      </c>
      <c r="H1105" s="70" t="s">
        <v>3738</v>
      </c>
      <c r="I1105" s="70" t="s">
        <v>3739</v>
      </c>
      <c r="J1105" s="72" t="s">
        <v>35</v>
      </c>
      <c r="K1105" s="73">
        <f t="shared" si="15"/>
        <v>0.333333333333333</v>
      </c>
      <c r="L1105" s="75"/>
    </row>
    <row r="1106" ht="18" spans="1:12">
      <c r="A1106" s="108"/>
      <c r="B1106" s="75"/>
      <c r="C1106" s="75"/>
      <c r="D1106" s="74" t="s">
        <v>3740</v>
      </c>
      <c r="E1106" s="74" t="s">
        <v>3740</v>
      </c>
      <c r="F1106" s="70" t="s">
        <v>3741</v>
      </c>
      <c r="G1106" s="71" t="s">
        <v>32</v>
      </c>
      <c r="H1106" s="70" t="s">
        <v>3742</v>
      </c>
      <c r="I1106" s="70" t="s">
        <v>3743</v>
      </c>
      <c r="J1106" s="72" t="s">
        <v>35</v>
      </c>
      <c r="K1106" s="73">
        <f t="shared" si="15"/>
        <v>0.333333333333333</v>
      </c>
      <c r="L1106" s="75"/>
    </row>
    <row r="1107" ht="18" spans="1:12">
      <c r="A1107" s="108"/>
      <c r="B1107" s="75"/>
      <c r="C1107" s="75"/>
      <c r="D1107" s="75"/>
      <c r="E1107" s="75"/>
      <c r="F1107" s="70" t="s">
        <v>3744</v>
      </c>
      <c r="G1107" s="71" t="s">
        <v>38</v>
      </c>
      <c r="H1107" s="70" t="s">
        <v>3745</v>
      </c>
      <c r="I1107" s="70" t="s">
        <v>3746</v>
      </c>
      <c r="J1107" s="72" t="s">
        <v>35</v>
      </c>
      <c r="K1107" s="73">
        <f t="shared" si="15"/>
        <v>0.333333333333333</v>
      </c>
      <c r="L1107" s="75"/>
    </row>
    <row r="1108" ht="15.6" customHeight="1" spans="1:12">
      <c r="A1108" s="108"/>
      <c r="B1108" s="76"/>
      <c r="C1108" s="76"/>
      <c r="D1108" s="76"/>
      <c r="E1108" s="76"/>
      <c r="F1108" s="70" t="s">
        <v>3747</v>
      </c>
      <c r="G1108" s="71" t="s">
        <v>42</v>
      </c>
      <c r="H1108" s="70" t="s">
        <v>3748</v>
      </c>
      <c r="I1108" s="70" t="s">
        <v>3749</v>
      </c>
      <c r="J1108" s="72" t="s">
        <v>35</v>
      </c>
      <c r="K1108" s="73">
        <f t="shared" si="15"/>
        <v>0.333333333333333</v>
      </c>
      <c r="L1108" s="76"/>
    </row>
    <row r="1109" ht="14.4" customHeight="1" spans="1:12">
      <c r="A1109" s="108"/>
      <c r="B1109" s="74" t="s">
        <v>3638</v>
      </c>
      <c r="C1109" s="74" t="s">
        <v>3750</v>
      </c>
      <c r="D1109" s="74" t="s">
        <v>3751</v>
      </c>
      <c r="E1109" s="74" t="s">
        <v>3751</v>
      </c>
      <c r="F1109" s="70" t="s">
        <v>3752</v>
      </c>
      <c r="G1109" s="71" t="s">
        <v>32</v>
      </c>
      <c r="H1109" s="70" t="s">
        <v>3753</v>
      </c>
      <c r="I1109" s="70" t="s">
        <v>3754</v>
      </c>
      <c r="J1109" s="72" t="s">
        <v>35</v>
      </c>
      <c r="K1109" s="73">
        <f t="shared" si="15"/>
        <v>0.333333333333333</v>
      </c>
      <c r="L1109" s="74" t="s">
        <v>3644</v>
      </c>
    </row>
    <row r="1110" ht="18" spans="1:12">
      <c r="A1110" s="108"/>
      <c r="B1110" s="75"/>
      <c r="C1110" s="75"/>
      <c r="D1110" s="75"/>
      <c r="E1110" s="75"/>
      <c r="F1110" s="70" t="s">
        <v>3751</v>
      </c>
      <c r="G1110" s="71" t="s">
        <v>38</v>
      </c>
      <c r="H1110" s="70" t="s">
        <v>3755</v>
      </c>
      <c r="I1110" s="70" t="s">
        <v>3756</v>
      </c>
      <c r="J1110" s="72" t="s">
        <v>35</v>
      </c>
      <c r="K1110" s="73">
        <f t="shared" si="15"/>
        <v>0.333333333333333</v>
      </c>
      <c r="L1110" s="75"/>
    </row>
    <row r="1111" ht="15.6" customHeight="1" spans="1:12">
      <c r="A1111" s="108"/>
      <c r="B1111" s="75"/>
      <c r="C1111" s="75"/>
      <c r="D1111" s="76"/>
      <c r="E1111" s="76"/>
      <c r="F1111" s="70" t="s">
        <v>3757</v>
      </c>
      <c r="G1111" s="71" t="s">
        <v>42</v>
      </c>
      <c r="H1111" s="70" t="s">
        <v>3758</v>
      </c>
      <c r="I1111" s="70" t="s">
        <v>3759</v>
      </c>
      <c r="J1111" s="72" t="s">
        <v>35</v>
      </c>
      <c r="K1111" s="73">
        <f t="shared" si="15"/>
        <v>0.333333333333333</v>
      </c>
      <c r="L1111" s="75"/>
    </row>
    <row r="1112" ht="18" spans="1:12">
      <c r="A1112" s="108"/>
      <c r="B1112" s="75"/>
      <c r="C1112" s="75"/>
      <c r="D1112" s="74" t="s">
        <v>3760</v>
      </c>
      <c r="E1112" s="74" t="s">
        <v>3760</v>
      </c>
      <c r="F1112" s="70" t="s">
        <v>3761</v>
      </c>
      <c r="G1112" s="71" t="s">
        <v>32</v>
      </c>
      <c r="H1112" s="70" t="s">
        <v>3762</v>
      </c>
      <c r="I1112" s="70" t="s">
        <v>3763</v>
      </c>
      <c r="J1112" s="72" t="s">
        <v>35</v>
      </c>
      <c r="K1112" s="73">
        <f t="shared" si="15"/>
        <v>0.333333333333333</v>
      </c>
      <c r="L1112" s="75"/>
    </row>
    <row r="1113" ht="18" spans="1:12">
      <c r="A1113" s="108"/>
      <c r="B1113" s="75"/>
      <c r="C1113" s="75"/>
      <c r="D1113" s="75"/>
      <c r="E1113" s="75"/>
      <c r="F1113" s="70" t="s">
        <v>3760</v>
      </c>
      <c r="G1113" s="71" t="s">
        <v>38</v>
      </c>
      <c r="H1113" s="70" t="s">
        <v>3764</v>
      </c>
      <c r="I1113" s="70" t="s">
        <v>3765</v>
      </c>
      <c r="J1113" s="72" t="s">
        <v>35</v>
      </c>
      <c r="K1113" s="73">
        <f t="shared" si="15"/>
        <v>0.333333333333333</v>
      </c>
      <c r="L1113" s="75"/>
    </row>
    <row r="1114" ht="15.6" customHeight="1" spans="1:12">
      <c r="A1114" s="108"/>
      <c r="B1114" s="75"/>
      <c r="C1114" s="75"/>
      <c r="D1114" s="76"/>
      <c r="E1114" s="76"/>
      <c r="F1114" s="70" t="s">
        <v>3766</v>
      </c>
      <c r="G1114" s="71" t="s">
        <v>42</v>
      </c>
      <c r="H1114" s="70" t="s">
        <v>3767</v>
      </c>
      <c r="I1114" s="70" t="s">
        <v>3768</v>
      </c>
      <c r="J1114" s="72" t="s">
        <v>35</v>
      </c>
      <c r="K1114" s="73">
        <f t="shared" si="15"/>
        <v>0.333333333333333</v>
      </c>
      <c r="L1114" s="75"/>
    </row>
    <row r="1115" ht="18" spans="1:12">
      <c r="A1115" s="108"/>
      <c r="B1115" s="75"/>
      <c r="C1115" s="75"/>
      <c r="D1115" s="74" t="s">
        <v>3769</v>
      </c>
      <c r="E1115" s="74" t="s">
        <v>3769</v>
      </c>
      <c r="F1115" s="70" t="s">
        <v>3770</v>
      </c>
      <c r="G1115" s="71" t="s">
        <v>32</v>
      </c>
      <c r="H1115" s="70" t="s">
        <v>3771</v>
      </c>
      <c r="I1115" s="70" t="s">
        <v>3772</v>
      </c>
      <c r="J1115" s="72" t="s">
        <v>35</v>
      </c>
      <c r="K1115" s="73">
        <f t="shared" si="15"/>
        <v>0.333333333333333</v>
      </c>
      <c r="L1115" s="75"/>
    </row>
    <row r="1116" ht="18" spans="1:12">
      <c r="A1116" s="108"/>
      <c r="B1116" s="75"/>
      <c r="C1116" s="75"/>
      <c r="D1116" s="75"/>
      <c r="E1116" s="75"/>
      <c r="F1116" s="70" t="s">
        <v>3769</v>
      </c>
      <c r="G1116" s="71" t="s">
        <v>38</v>
      </c>
      <c r="H1116" s="70" t="s">
        <v>3773</v>
      </c>
      <c r="I1116" s="70" t="s">
        <v>3774</v>
      </c>
      <c r="J1116" s="72" t="s">
        <v>35</v>
      </c>
      <c r="K1116" s="73">
        <f t="shared" si="15"/>
        <v>0.333333333333333</v>
      </c>
      <c r="L1116" s="75"/>
    </row>
    <row r="1117" ht="15.6" customHeight="1" spans="1:12">
      <c r="A1117" s="108"/>
      <c r="B1117" s="75"/>
      <c r="C1117" s="75"/>
      <c r="D1117" s="76"/>
      <c r="E1117" s="76"/>
      <c r="F1117" s="70" t="s">
        <v>3775</v>
      </c>
      <c r="G1117" s="71" t="s">
        <v>42</v>
      </c>
      <c r="H1117" s="70" t="s">
        <v>3776</v>
      </c>
      <c r="I1117" s="70" t="s">
        <v>3777</v>
      </c>
      <c r="J1117" s="72" t="s">
        <v>35</v>
      </c>
      <c r="K1117" s="73">
        <f t="shared" si="15"/>
        <v>0.333333333333333</v>
      </c>
      <c r="L1117" s="75"/>
    </row>
    <row r="1118" ht="18" spans="1:12">
      <c r="A1118" s="108"/>
      <c r="B1118" s="75"/>
      <c r="C1118" s="75"/>
      <c r="D1118" s="74" t="s">
        <v>3778</v>
      </c>
      <c r="E1118" s="74" t="s">
        <v>3778</v>
      </c>
      <c r="F1118" s="70" t="s">
        <v>3779</v>
      </c>
      <c r="G1118" s="71" t="s">
        <v>32</v>
      </c>
      <c r="H1118" s="70" t="s">
        <v>3780</v>
      </c>
      <c r="I1118" s="70" t="s">
        <v>3781</v>
      </c>
      <c r="J1118" s="72" t="s">
        <v>35</v>
      </c>
      <c r="K1118" s="73">
        <f t="shared" si="15"/>
        <v>0.333333333333333</v>
      </c>
      <c r="L1118" s="75"/>
    </row>
    <row r="1119" ht="18" spans="1:12">
      <c r="A1119" s="108"/>
      <c r="B1119" s="75"/>
      <c r="C1119" s="75"/>
      <c r="D1119" s="75"/>
      <c r="E1119" s="75"/>
      <c r="F1119" s="70" t="s">
        <v>3778</v>
      </c>
      <c r="G1119" s="71" t="s">
        <v>38</v>
      </c>
      <c r="H1119" s="70" t="s">
        <v>3782</v>
      </c>
      <c r="I1119" s="70" t="s">
        <v>3783</v>
      </c>
      <c r="J1119" s="72" t="s">
        <v>35</v>
      </c>
      <c r="K1119" s="73">
        <f t="shared" si="15"/>
        <v>0.333333333333333</v>
      </c>
      <c r="L1119" s="75"/>
    </row>
    <row r="1120" ht="15.6" customHeight="1" spans="1:12">
      <c r="A1120" s="108"/>
      <c r="B1120" s="76"/>
      <c r="C1120" s="76"/>
      <c r="D1120" s="76"/>
      <c r="E1120" s="76"/>
      <c r="F1120" s="70" t="s">
        <v>3784</v>
      </c>
      <c r="G1120" s="71" t="s">
        <v>42</v>
      </c>
      <c r="H1120" s="70" t="s">
        <v>3785</v>
      </c>
      <c r="I1120" s="70" t="s">
        <v>3786</v>
      </c>
      <c r="J1120" s="72" t="s">
        <v>35</v>
      </c>
      <c r="K1120" s="73">
        <f t="shared" si="15"/>
        <v>0.333333333333333</v>
      </c>
      <c r="L1120" s="76"/>
    </row>
    <row r="1121" ht="28.8" customHeight="1" spans="1:12">
      <c r="A1121" s="108"/>
      <c r="B1121" s="74" t="s">
        <v>3638</v>
      </c>
      <c r="C1121" s="74" t="s">
        <v>3787</v>
      </c>
      <c r="D1121" s="74" t="s">
        <v>3788</v>
      </c>
      <c r="E1121" s="74" t="s">
        <v>3788</v>
      </c>
      <c r="F1121" s="70" t="s">
        <v>3789</v>
      </c>
      <c r="G1121" s="71" t="s">
        <v>32</v>
      </c>
      <c r="H1121" s="70" t="s">
        <v>3790</v>
      </c>
      <c r="I1121" s="70" t="s">
        <v>3791</v>
      </c>
      <c r="J1121" s="72" t="s">
        <v>35</v>
      </c>
      <c r="K1121" s="73">
        <f t="shared" si="15"/>
        <v>0.333333333333333</v>
      </c>
      <c r="L1121" s="74" t="s">
        <v>3644</v>
      </c>
    </row>
    <row r="1122" ht="18" spans="1:12">
      <c r="A1122" s="108"/>
      <c r="B1122" s="75"/>
      <c r="C1122" s="75"/>
      <c r="D1122" s="75"/>
      <c r="E1122" s="75"/>
      <c r="F1122" s="70" t="s">
        <v>3788</v>
      </c>
      <c r="G1122" s="71" t="s">
        <v>38</v>
      </c>
      <c r="H1122" s="70" t="s">
        <v>3792</v>
      </c>
      <c r="I1122" s="70" t="s">
        <v>3793</v>
      </c>
      <c r="J1122" s="72" t="s">
        <v>35</v>
      </c>
      <c r="K1122" s="73">
        <f t="shared" si="15"/>
        <v>0.333333333333333</v>
      </c>
      <c r="L1122" s="75"/>
    </row>
    <row r="1123" ht="15.6" customHeight="1" spans="1:12">
      <c r="A1123" s="108"/>
      <c r="B1123" s="75"/>
      <c r="C1123" s="75"/>
      <c r="D1123" s="76"/>
      <c r="E1123" s="76"/>
      <c r="F1123" s="70" t="s">
        <v>3794</v>
      </c>
      <c r="G1123" s="71" t="s">
        <v>42</v>
      </c>
      <c r="H1123" s="70" t="s">
        <v>3795</v>
      </c>
      <c r="I1123" s="70" t="s">
        <v>3796</v>
      </c>
      <c r="J1123" s="72" t="s">
        <v>35</v>
      </c>
      <c r="K1123" s="73">
        <f t="shared" si="15"/>
        <v>0.333333333333333</v>
      </c>
      <c r="L1123" s="75"/>
    </row>
    <row r="1124" ht="14.4" customHeight="1" spans="1:12">
      <c r="A1124" s="108"/>
      <c r="B1124" s="75"/>
      <c r="C1124" s="75"/>
      <c r="D1124" s="74" t="s">
        <v>3797</v>
      </c>
      <c r="E1124" s="74" t="s">
        <v>3797</v>
      </c>
      <c r="F1124" s="70" t="s">
        <v>3798</v>
      </c>
      <c r="G1124" s="71" t="s">
        <v>32</v>
      </c>
      <c r="H1124" s="70" t="s">
        <v>3799</v>
      </c>
      <c r="I1124" s="70" t="s">
        <v>3800</v>
      </c>
      <c r="J1124" s="72" t="s">
        <v>35</v>
      </c>
      <c r="K1124" s="73">
        <f t="shared" si="15"/>
        <v>0.333333333333333</v>
      </c>
      <c r="L1124" s="75"/>
    </row>
    <row r="1125" ht="18" spans="1:12">
      <c r="A1125" s="108"/>
      <c r="B1125" s="75"/>
      <c r="C1125" s="75"/>
      <c r="D1125" s="75"/>
      <c r="E1125" s="75"/>
      <c r="F1125" s="70" t="s">
        <v>3797</v>
      </c>
      <c r="G1125" s="71" t="s">
        <v>38</v>
      </c>
      <c r="H1125" s="70" t="s">
        <v>3801</v>
      </c>
      <c r="I1125" s="70" t="s">
        <v>3802</v>
      </c>
      <c r="J1125" s="72" t="s">
        <v>35</v>
      </c>
      <c r="K1125" s="73">
        <f t="shared" si="15"/>
        <v>0.333333333333333</v>
      </c>
      <c r="L1125" s="75"/>
    </row>
    <row r="1126" ht="15.6" customHeight="1" spans="1:12">
      <c r="A1126" s="108"/>
      <c r="B1126" s="75"/>
      <c r="C1126" s="75"/>
      <c r="D1126" s="76"/>
      <c r="E1126" s="76"/>
      <c r="F1126" s="70" t="s">
        <v>3803</v>
      </c>
      <c r="G1126" s="71" t="s">
        <v>42</v>
      </c>
      <c r="H1126" s="70" t="s">
        <v>3804</v>
      </c>
      <c r="I1126" s="70" t="s">
        <v>3805</v>
      </c>
      <c r="J1126" s="72" t="s">
        <v>35</v>
      </c>
      <c r="K1126" s="73">
        <f t="shared" si="15"/>
        <v>0.333333333333333</v>
      </c>
      <c r="L1126" s="75"/>
    </row>
    <row r="1127" ht="14.4" customHeight="1" spans="1:12">
      <c r="A1127" s="108"/>
      <c r="B1127" s="75"/>
      <c r="C1127" s="75"/>
      <c r="D1127" s="74" t="s">
        <v>3787</v>
      </c>
      <c r="E1127" s="74" t="s">
        <v>3787</v>
      </c>
      <c r="F1127" s="70" t="s">
        <v>3806</v>
      </c>
      <c r="G1127" s="71" t="s">
        <v>32</v>
      </c>
      <c r="H1127" s="70" t="s">
        <v>3807</v>
      </c>
      <c r="I1127" s="70" t="s">
        <v>3808</v>
      </c>
      <c r="J1127" s="72" t="s">
        <v>35</v>
      </c>
      <c r="K1127" s="73">
        <f t="shared" si="15"/>
        <v>0.333333333333333</v>
      </c>
      <c r="L1127" s="75"/>
    </row>
    <row r="1128" ht="18" spans="1:12">
      <c r="A1128" s="108"/>
      <c r="B1128" s="75"/>
      <c r="C1128" s="75"/>
      <c r="D1128" s="75"/>
      <c r="E1128" s="75"/>
      <c r="F1128" s="70" t="s">
        <v>3787</v>
      </c>
      <c r="G1128" s="71" t="s">
        <v>38</v>
      </c>
      <c r="H1128" s="70" t="s">
        <v>3809</v>
      </c>
      <c r="I1128" s="70" t="s">
        <v>3810</v>
      </c>
      <c r="J1128" s="72" t="s">
        <v>35</v>
      </c>
      <c r="K1128" s="73">
        <f t="shared" si="15"/>
        <v>0.333333333333333</v>
      </c>
      <c r="L1128" s="75"/>
    </row>
    <row r="1129" ht="15.6" customHeight="1" spans="1:12">
      <c r="A1129" s="108"/>
      <c r="B1129" s="75"/>
      <c r="C1129" s="75"/>
      <c r="D1129" s="76"/>
      <c r="E1129" s="76"/>
      <c r="F1129" s="70" t="s">
        <v>3811</v>
      </c>
      <c r="G1129" s="71" t="s">
        <v>42</v>
      </c>
      <c r="H1129" s="70" t="s">
        <v>3812</v>
      </c>
      <c r="I1129" s="70" t="s">
        <v>3813</v>
      </c>
      <c r="J1129" s="72" t="s">
        <v>35</v>
      </c>
      <c r="K1129" s="73">
        <f t="shared" si="15"/>
        <v>0.333333333333333</v>
      </c>
      <c r="L1129" s="75"/>
    </row>
    <row r="1130" ht="14.4" customHeight="1" spans="1:12">
      <c r="A1130" s="108"/>
      <c r="B1130" s="75"/>
      <c r="C1130" s="75"/>
      <c r="D1130" s="74" t="s">
        <v>3814</v>
      </c>
      <c r="E1130" s="74" t="s">
        <v>3814</v>
      </c>
      <c r="F1130" s="70" t="s">
        <v>3815</v>
      </c>
      <c r="G1130" s="71" t="s">
        <v>32</v>
      </c>
      <c r="H1130" s="70" t="s">
        <v>3816</v>
      </c>
      <c r="I1130" s="70" t="s">
        <v>3817</v>
      </c>
      <c r="J1130" s="72" t="s">
        <v>35</v>
      </c>
      <c r="K1130" s="73">
        <f t="shared" si="15"/>
        <v>0.333333333333333</v>
      </c>
      <c r="L1130" s="75"/>
    </row>
    <row r="1131" ht="18" spans="1:12">
      <c r="A1131" s="108"/>
      <c r="B1131" s="75"/>
      <c r="C1131" s="75"/>
      <c r="D1131" s="75"/>
      <c r="E1131" s="75"/>
      <c r="F1131" s="70" t="s">
        <v>3814</v>
      </c>
      <c r="G1131" s="71" t="s">
        <v>38</v>
      </c>
      <c r="H1131" s="70" t="s">
        <v>3818</v>
      </c>
      <c r="I1131" s="70" t="s">
        <v>3819</v>
      </c>
      <c r="J1131" s="72" t="s">
        <v>35</v>
      </c>
      <c r="K1131" s="73">
        <f t="shared" si="15"/>
        <v>0.333333333333333</v>
      </c>
      <c r="L1131" s="75"/>
    </row>
    <row r="1132" ht="18" spans="1:12">
      <c r="A1132" s="108"/>
      <c r="B1132" s="76"/>
      <c r="C1132" s="76"/>
      <c r="D1132" s="76"/>
      <c r="E1132" s="76"/>
      <c r="F1132" s="70" t="s">
        <v>3820</v>
      </c>
      <c r="G1132" s="71" t="s">
        <v>42</v>
      </c>
      <c r="H1132" s="70" t="s">
        <v>3821</v>
      </c>
      <c r="I1132" s="70" t="s">
        <v>3822</v>
      </c>
      <c r="J1132" s="72" t="s">
        <v>35</v>
      </c>
      <c r="K1132" s="73">
        <f t="shared" si="15"/>
        <v>0.333333333333333</v>
      </c>
      <c r="L1132" s="76"/>
    </row>
    <row r="1133" ht="28.8" customHeight="1" spans="1:12">
      <c r="A1133" s="108"/>
      <c r="B1133" s="74" t="s">
        <v>3638</v>
      </c>
      <c r="C1133" s="74" t="s">
        <v>3823</v>
      </c>
      <c r="D1133" s="74" t="s">
        <v>3824</v>
      </c>
      <c r="E1133" s="74" t="s">
        <v>3824</v>
      </c>
      <c r="F1133" s="70" t="s">
        <v>3825</v>
      </c>
      <c r="G1133" s="71" t="s">
        <v>32</v>
      </c>
      <c r="H1133" s="70" t="s">
        <v>3826</v>
      </c>
      <c r="I1133" s="70" t="s">
        <v>3827</v>
      </c>
      <c r="J1133" s="72" t="s">
        <v>35</v>
      </c>
      <c r="K1133" s="73">
        <f t="shared" si="15"/>
        <v>0.333333333333333</v>
      </c>
      <c r="L1133" s="74" t="s">
        <v>3644</v>
      </c>
    </row>
    <row r="1134" ht="18" spans="1:12">
      <c r="A1134" s="108"/>
      <c r="B1134" s="75"/>
      <c r="C1134" s="75"/>
      <c r="D1134" s="75"/>
      <c r="E1134" s="75"/>
      <c r="F1134" s="70" t="s">
        <v>3828</v>
      </c>
      <c r="G1134" s="71" t="s">
        <v>38</v>
      </c>
      <c r="H1134" s="70" t="s">
        <v>3829</v>
      </c>
      <c r="I1134" s="70" t="s">
        <v>3830</v>
      </c>
      <c r="J1134" s="72" t="s">
        <v>35</v>
      </c>
      <c r="K1134" s="73">
        <f t="shared" si="15"/>
        <v>0.333333333333333</v>
      </c>
      <c r="L1134" s="75"/>
    </row>
    <row r="1135" ht="15.6" customHeight="1" spans="1:12">
      <c r="A1135" s="108"/>
      <c r="B1135" s="75"/>
      <c r="C1135" s="75"/>
      <c r="D1135" s="76"/>
      <c r="E1135" s="76"/>
      <c r="F1135" s="70" t="s">
        <v>3831</v>
      </c>
      <c r="G1135" s="71" t="s">
        <v>42</v>
      </c>
      <c r="H1135" s="70" t="s">
        <v>3832</v>
      </c>
      <c r="I1135" s="70" t="s">
        <v>3833</v>
      </c>
      <c r="J1135" s="72" t="s">
        <v>35</v>
      </c>
      <c r="K1135" s="73">
        <f t="shared" si="15"/>
        <v>0.333333333333333</v>
      </c>
      <c r="L1135" s="75"/>
    </row>
    <row r="1136" ht="18" spans="1:12">
      <c r="A1136" s="108"/>
      <c r="B1136" s="75"/>
      <c r="C1136" s="75"/>
      <c r="D1136" s="74" t="s">
        <v>3834</v>
      </c>
      <c r="E1136" s="74" t="s">
        <v>3834</v>
      </c>
      <c r="F1136" s="70" t="s">
        <v>3835</v>
      </c>
      <c r="G1136" s="71" t="s">
        <v>32</v>
      </c>
      <c r="H1136" s="70" t="s">
        <v>3836</v>
      </c>
      <c r="I1136" s="70" t="s">
        <v>3837</v>
      </c>
      <c r="J1136" s="72" t="s">
        <v>35</v>
      </c>
      <c r="K1136" s="73">
        <f t="shared" si="15"/>
        <v>0.333333333333333</v>
      </c>
      <c r="L1136" s="75"/>
    </row>
    <row r="1137" ht="18" spans="1:12">
      <c r="A1137" s="108"/>
      <c r="B1137" s="75"/>
      <c r="C1137" s="75"/>
      <c r="D1137" s="75"/>
      <c r="E1137" s="75"/>
      <c r="F1137" s="70" t="s">
        <v>3838</v>
      </c>
      <c r="G1137" s="71" t="s">
        <v>38</v>
      </c>
      <c r="H1137" s="70" t="s">
        <v>3839</v>
      </c>
      <c r="I1137" s="70" t="s">
        <v>3840</v>
      </c>
      <c r="J1137" s="72" t="s">
        <v>35</v>
      </c>
      <c r="K1137" s="73">
        <f t="shared" si="15"/>
        <v>0.333333333333333</v>
      </c>
      <c r="L1137" s="75"/>
    </row>
    <row r="1138" ht="15.6" customHeight="1" spans="1:12">
      <c r="A1138" s="108"/>
      <c r="B1138" s="75"/>
      <c r="C1138" s="75"/>
      <c r="D1138" s="76"/>
      <c r="E1138" s="76"/>
      <c r="F1138" s="70" t="s">
        <v>3841</v>
      </c>
      <c r="G1138" s="71" t="s">
        <v>42</v>
      </c>
      <c r="H1138" s="70" t="s">
        <v>3842</v>
      </c>
      <c r="I1138" s="70" t="s">
        <v>3843</v>
      </c>
      <c r="J1138" s="72" t="s">
        <v>35</v>
      </c>
      <c r="K1138" s="73">
        <f t="shared" si="15"/>
        <v>0.333333333333333</v>
      </c>
      <c r="L1138" s="75"/>
    </row>
    <row r="1139" ht="18" spans="1:12">
      <c r="A1139" s="108"/>
      <c r="B1139" s="75"/>
      <c r="C1139" s="75"/>
      <c r="D1139" s="74" t="s">
        <v>3844</v>
      </c>
      <c r="E1139" s="74" t="s">
        <v>3844</v>
      </c>
      <c r="F1139" s="70" t="s">
        <v>3845</v>
      </c>
      <c r="G1139" s="71" t="s">
        <v>32</v>
      </c>
      <c r="H1139" s="70" t="s">
        <v>3846</v>
      </c>
      <c r="I1139" s="70" t="s">
        <v>3847</v>
      </c>
      <c r="J1139" s="72" t="s">
        <v>35</v>
      </c>
      <c r="K1139" s="73">
        <f t="shared" si="15"/>
        <v>0.333333333333333</v>
      </c>
      <c r="L1139" s="75"/>
    </row>
    <row r="1140" ht="18" spans="1:12">
      <c r="A1140" s="108"/>
      <c r="B1140" s="75"/>
      <c r="C1140" s="75"/>
      <c r="D1140" s="75"/>
      <c r="E1140" s="75"/>
      <c r="F1140" s="70" t="s">
        <v>3848</v>
      </c>
      <c r="G1140" s="71" t="s">
        <v>38</v>
      </c>
      <c r="H1140" s="70" t="s">
        <v>3849</v>
      </c>
      <c r="I1140" s="70" t="s">
        <v>3850</v>
      </c>
      <c r="J1140" s="72" t="s">
        <v>35</v>
      </c>
      <c r="K1140" s="73">
        <f t="shared" si="15"/>
        <v>0.333333333333333</v>
      </c>
      <c r="L1140" s="75"/>
    </row>
    <row r="1141" ht="15.6" customHeight="1" spans="1:12">
      <c r="A1141" s="108"/>
      <c r="B1141" s="75"/>
      <c r="C1141" s="75"/>
      <c r="D1141" s="76"/>
      <c r="E1141" s="76"/>
      <c r="F1141" s="70" t="s">
        <v>3851</v>
      </c>
      <c r="G1141" s="71" t="s">
        <v>42</v>
      </c>
      <c r="H1141" s="70" t="s">
        <v>3852</v>
      </c>
      <c r="I1141" s="70" t="s">
        <v>3853</v>
      </c>
      <c r="J1141" s="72" t="s">
        <v>35</v>
      </c>
      <c r="K1141" s="73">
        <f t="shared" ref="K1141:K1204" si="16">IF(J1141="新增",1,IF(J1141="复用",1/3,IF(J1141="利旧",0)))</f>
        <v>0.333333333333333</v>
      </c>
      <c r="L1141" s="75"/>
    </row>
    <row r="1142" ht="18" spans="1:12">
      <c r="A1142" s="108"/>
      <c r="B1142" s="75"/>
      <c r="C1142" s="75"/>
      <c r="D1142" s="74" t="s">
        <v>3854</v>
      </c>
      <c r="E1142" s="74" t="s">
        <v>3854</v>
      </c>
      <c r="F1142" s="70" t="s">
        <v>3855</v>
      </c>
      <c r="G1142" s="71" t="s">
        <v>32</v>
      </c>
      <c r="H1142" s="70" t="s">
        <v>3856</v>
      </c>
      <c r="I1142" s="70" t="s">
        <v>3857</v>
      </c>
      <c r="J1142" s="72" t="s">
        <v>35</v>
      </c>
      <c r="K1142" s="73">
        <f t="shared" si="16"/>
        <v>0.333333333333333</v>
      </c>
      <c r="L1142" s="75"/>
    </row>
    <row r="1143" ht="18" spans="1:12">
      <c r="A1143" s="108"/>
      <c r="B1143" s="75"/>
      <c r="C1143" s="75"/>
      <c r="D1143" s="75"/>
      <c r="E1143" s="75"/>
      <c r="F1143" s="70" t="s">
        <v>3858</v>
      </c>
      <c r="G1143" s="71" t="s">
        <v>38</v>
      </c>
      <c r="H1143" s="70" t="s">
        <v>3859</v>
      </c>
      <c r="I1143" s="70" t="s">
        <v>3860</v>
      </c>
      <c r="J1143" s="72" t="s">
        <v>35</v>
      </c>
      <c r="K1143" s="73">
        <f t="shared" si="16"/>
        <v>0.333333333333333</v>
      </c>
      <c r="L1143" s="75"/>
    </row>
    <row r="1144" ht="18" spans="1:12">
      <c r="A1144" s="108"/>
      <c r="B1144" s="76"/>
      <c r="C1144" s="76"/>
      <c r="D1144" s="76"/>
      <c r="E1144" s="76"/>
      <c r="F1144" s="70" t="s">
        <v>3861</v>
      </c>
      <c r="G1144" s="71" t="s">
        <v>42</v>
      </c>
      <c r="H1144" s="70" t="s">
        <v>3862</v>
      </c>
      <c r="I1144" s="70" t="s">
        <v>3863</v>
      </c>
      <c r="J1144" s="72" t="s">
        <v>35</v>
      </c>
      <c r="K1144" s="73">
        <f t="shared" si="16"/>
        <v>0.333333333333333</v>
      </c>
      <c r="L1144" s="76"/>
    </row>
    <row r="1145" ht="14.4" customHeight="1" spans="1:12">
      <c r="A1145" s="108"/>
      <c r="B1145" s="74" t="s">
        <v>3638</v>
      </c>
      <c r="C1145" s="74" t="s">
        <v>3864</v>
      </c>
      <c r="D1145" s="74" t="s">
        <v>3865</v>
      </c>
      <c r="E1145" s="74" t="s">
        <v>3865</v>
      </c>
      <c r="F1145" s="70" t="s">
        <v>3866</v>
      </c>
      <c r="G1145" s="71" t="s">
        <v>32</v>
      </c>
      <c r="H1145" s="70" t="s">
        <v>3867</v>
      </c>
      <c r="I1145" s="70" t="s">
        <v>3868</v>
      </c>
      <c r="J1145" s="72" t="s">
        <v>35</v>
      </c>
      <c r="K1145" s="73">
        <f t="shared" si="16"/>
        <v>0.333333333333333</v>
      </c>
      <c r="L1145" s="74" t="s">
        <v>3644</v>
      </c>
    </row>
    <row r="1146" ht="18" spans="1:12">
      <c r="A1146" s="108"/>
      <c r="B1146" s="75"/>
      <c r="C1146" s="75"/>
      <c r="D1146" s="75"/>
      <c r="E1146" s="75"/>
      <c r="F1146" s="70" t="s">
        <v>3865</v>
      </c>
      <c r="G1146" s="71" t="s">
        <v>38</v>
      </c>
      <c r="H1146" s="70" t="s">
        <v>3869</v>
      </c>
      <c r="I1146" s="70" t="s">
        <v>3870</v>
      </c>
      <c r="J1146" s="72" t="s">
        <v>35</v>
      </c>
      <c r="K1146" s="73">
        <f t="shared" si="16"/>
        <v>0.333333333333333</v>
      </c>
      <c r="L1146" s="75"/>
    </row>
    <row r="1147" ht="18" spans="1:12">
      <c r="A1147" s="108"/>
      <c r="B1147" s="75"/>
      <c r="C1147" s="75"/>
      <c r="D1147" s="76"/>
      <c r="E1147" s="76"/>
      <c r="F1147" s="70" t="s">
        <v>3871</v>
      </c>
      <c r="G1147" s="71" t="s">
        <v>42</v>
      </c>
      <c r="H1147" s="70" t="s">
        <v>3872</v>
      </c>
      <c r="I1147" s="70" t="s">
        <v>3873</v>
      </c>
      <c r="J1147" s="72" t="s">
        <v>35</v>
      </c>
      <c r="K1147" s="73">
        <f t="shared" si="16"/>
        <v>0.333333333333333</v>
      </c>
      <c r="L1147" s="75"/>
    </row>
    <row r="1148" ht="18" spans="1:12">
      <c r="A1148" s="108"/>
      <c r="B1148" s="75"/>
      <c r="C1148" s="75"/>
      <c r="D1148" s="74" t="s">
        <v>3874</v>
      </c>
      <c r="E1148" s="74" t="s">
        <v>3874</v>
      </c>
      <c r="F1148" s="70" t="s">
        <v>3875</v>
      </c>
      <c r="G1148" s="71" t="s">
        <v>32</v>
      </c>
      <c r="H1148" s="70" t="s">
        <v>3876</v>
      </c>
      <c r="I1148" s="70" t="s">
        <v>3877</v>
      </c>
      <c r="J1148" s="72" t="s">
        <v>35</v>
      </c>
      <c r="K1148" s="73">
        <f t="shared" si="16"/>
        <v>0.333333333333333</v>
      </c>
      <c r="L1148" s="75"/>
    </row>
    <row r="1149" ht="18" spans="1:12">
      <c r="A1149" s="108"/>
      <c r="B1149" s="75"/>
      <c r="C1149" s="75"/>
      <c r="D1149" s="75"/>
      <c r="E1149" s="75"/>
      <c r="F1149" s="70" t="s">
        <v>3874</v>
      </c>
      <c r="G1149" s="71" t="s">
        <v>38</v>
      </c>
      <c r="H1149" s="70" t="s">
        <v>3878</v>
      </c>
      <c r="I1149" s="70" t="s">
        <v>3879</v>
      </c>
      <c r="J1149" s="72" t="s">
        <v>35</v>
      </c>
      <c r="K1149" s="73">
        <f t="shared" si="16"/>
        <v>0.333333333333333</v>
      </c>
      <c r="L1149" s="75"/>
    </row>
    <row r="1150" ht="18" spans="1:12">
      <c r="A1150" s="108"/>
      <c r="B1150" s="75"/>
      <c r="C1150" s="75"/>
      <c r="D1150" s="76"/>
      <c r="E1150" s="76"/>
      <c r="F1150" s="70" t="s">
        <v>3880</v>
      </c>
      <c r="G1150" s="71" t="s">
        <v>42</v>
      </c>
      <c r="H1150" s="70" t="s">
        <v>3881</v>
      </c>
      <c r="I1150" s="70" t="s">
        <v>3882</v>
      </c>
      <c r="J1150" s="72" t="s">
        <v>35</v>
      </c>
      <c r="K1150" s="73">
        <f t="shared" si="16"/>
        <v>0.333333333333333</v>
      </c>
      <c r="L1150" s="75"/>
    </row>
    <row r="1151" ht="18" spans="1:12">
      <c r="A1151" s="108"/>
      <c r="B1151" s="75"/>
      <c r="C1151" s="75"/>
      <c r="D1151" s="74" t="s">
        <v>3883</v>
      </c>
      <c r="E1151" s="74" t="s">
        <v>3883</v>
      </c>
      <c r="F1151" s="70" t="s">
        <v>3884</v>
      </c>
      <c r="G1151" s="71" t="s">
        <v>32</v>
      </c>
      <c r="H1151" s="70" t="s">
        <v>3885</v>
      </c>
      <c r="I1151" s="70" t="s">
        <v>3886</v>
      </c>
      <c r="J1151" s="72" t="s">
        <v>35</v>
      </c>
      <c r="K1151" s="73">
        <f t="shared" si="16"/>
        <v>0.333333333333333</v>
      </c>
      <c r="L1151" s="75"/>
    </row>
    <row r="1152" ht="18" spans="1:12">
      <c r="A1152" s="108"/>
      <c r="B1152" s="75"/>
      <c r="C1152" s="75"/>
      <c r="D1152" s="75"/>
      <c r="E1152" s="75"/>
      <c r="F1152" s="70" t="s">
        <v>3883</v>
      </c>
      <c r="G1152" s="71" t="s">
        <v>38</v>
      </c>
      <c r="H1152" s="70" t="s">
        <v>3887</v>
      </c>
      <c r="I1152" s="70" t="s">
        <v>3888</v>
      </c>
      <c r="J1152" s="72" t="s">
        <v>35</v>
      </c>
      <c r="K1152" s="73">
        <f t="shared" si="16"/>
        <v>0.333333333333333</v>
      </c>
      <c r="L1152" s="75"/>
    </row>
    <row r="1153" ht="18" spans="1:12">
      <c r="A1153" s="108"/>
      <c r="B1153" s="76"/>
      <c r="C1153" s="76"/>
      <c r="D1153" s="76"/>
      <c r="E1153" s="76"/>
      <c r="F1153" s="70" t="s">
        <v>3889</v>
      </c>
      <c r="G1153" s="71" t="s">
        <v>42</v>
      </c>
      <c r="H1153" s="70" t="s">
        <v>3890</v>
      </c>
      <c r="I1153" s="70" t="s">
        <v>3891</v>
      </c>
      <c r="J1153" s="72" t="s">
        <v>35</v>
      </c>
      <c r="K1153" s="73">
        <f t="shared" si="16"/>
        <v>0.333333333333333</v>
      </c>
      <c r="L1153" s="76"/>
    </row>
    <row r="1154" ht="14.4" customHeight="1" spans="1:12">
      <c r="A1154" s="108"/>
      <c r="B1154" s="74" t="s">
        <v>3638</v>
      </c>
      <c r="C1154" s="74" t="s">
        <v>3892</v>
      </c>
      <c r="D1154" s="74" t="s">
        <v>3893</v>
      </c>
      <c r="E1154" s="74" t="s">
        <v>3893</v>
      </c>
      <c r="F1154" s="70" t="s">
        <v>3894</v>
      </c>
      <c r="G1154" s="71" t="s">
        <v>32</v>
      </c>
      <c r="H1154" s="70" t="s">
        <v>3895</v>
      </c>
      <c r="I1154" s="70" t="s">
        <v>3896</v>
      </c>
      <c r="J1154" s="72" t="s">
        <v>35</v>
      </c>
      <c r="K1154" s="73">
        <f t="shared" si="16"/>
        <v>0.333333333333333</v>
      </c>
      <c r="L1154" s="74" t="s">
        <v>3644</v>
      </c>
    </row>
    <row r="1155" ht="18" spans="1:12">
      <c r="A1155" s="108"/>
      <c r="B1155" s="75"/>
      <c r="C1155" s="75"/>
      <c r="D1155" s="75"/>
      <c r="E1155" s="75"/>
      <c r="F1155" s="70" t="s">
        <v>3897</v>
      </c>
      <c r="G1155" s="71" t="s">
        <v>38</v>
      </c>
      <c r="H1155" s="70" t="s">
        <v>3898</v>
      </c>
      <c r="I1155" s="70" t="s">
        <v>3899</v>
      </c>
      <c r="J1155" s="72" t="s">
        <v>35</v>
      </c>
      <c r="K1155" s="73">
        <f t="shared" si="16"/>
        <v>0.333333333333333</v>
      </c>
      <c r="L1155" s="75"/>
    </row>
    <row r="1156" ht="15.6" customHeight="1" spans="1:12">
      <c r="A1156" s="108"/>
      <c r="B1156" s="75"/>
      <c r="C1156" s="75"/>
      <c r="D1156" s="76"/>
      <c r="E1156" s="76"/>
      <c r="F1156" s="70" t="s">
        <v>3900</v>
      </c>
      <c r="G1156" s="71" t="s">
        <v>42</v>
      </c>
      <c r="H1156" s="70" t="s">
        <v>3901</v>
      </c>
      <c r="I1156" s="70" t="s">
        <v>3902</v>
      </c>
      <c r="J1156" s="72" t="s">
        <v>35</v>
      </c>
      <c r="K1156" s="73">
        <f t="shared" si="16"/>
        <v>0.333333333333333</v>
      </c>
      <c r="L1156" s="75"/>
    </row>
    <row r="1157" ht="18" spans="1:12">
      <c r="A1157" s="108"/>
      <c r="B1157" s="75"/>
      <c r="C1157" s="75"/>
      <c r="D1157" s="74" t="s">
        <v>3903</v>
      </c>
      <c r="E1157" s="74" t="s">
        <v>3903</v>
      </c>
      <c r="F1157" s="70" t="s">
        <v>3904</v>
      </c>
      <c r="G1157" s="71" t="s">
        <v>32</v>
      </c>
      <c r="H1157" s="70" t="s">
        <v>3905</v>
      </c>
      <c r="I1157" s="70" t="s">
        <v>3906</v>
      </c>
      <c r="J1157" s="72" t="s">
        <v>35</v>
      </c>
      <c r="K1157" s="73">
        <f t="shared" si="16"/>
        <v>0.333333333333333</v>
      </c>
      <c r="L1157" s="75"/>
    </row>
    <row r="1158" ht="18" spans="1:12">
      <c r="A1158" s="108"/>
      <c r="B1158" s="75"/>
      <c r="C1158" s="75"/>
      <c r="D1158" s="75"/>
      <c r="E1158" s="75"/>
      <c r="F1158" s="70" t="s">
        <v>3907</v>
      </c>
      <c r="G1158" s="71" t="s">
        <v>38</v>
      </c>
      <c r="H1158" s="70" t="s">
        <v>3908</v>
      </c>
      <c r="I1158" s="70" t="s">
        <v>3909</v>
      </c>
      <c r="J1158" s="72" t="s">
        <v>35</v>
      </c>
      <c r="K1158" s="73">
        <f t="shared" si="16"/>
        <v>0.333333333333333</v>
      </c>
      <c r="L1158" s="75"/>
    </row>
    <row r="1159" ht="15.6" customHeight="1" spans="1:12">
      <c r="A1159" s="108"/>
      <c r="B1159" s="75"/>
      <c r="C1159" s="75"/>
      <c r="D1159" s="76"/>
      <c r="E1159" s="76"/>
      <c r="F1159" s="70" t="s">
        <v>3910</v>
      </c>
      <c r="G1159" s="71" t="s">
        <v>42</v>
      </c>
      <c r="H1159" s="70" t="s">
        <v>3911</v>
      </c>
      <c r="I1159" s="70" t="s">
        <v>3912</v>
      </c>
      <c r="J1159" s="72" t="s">
        <v>35</v>
      </c>
      <c r="K1159" s="73">
        <f t="shared" si="16"/>
        <v>0.333333333333333</v>
      </c>
      <c r="L1159" s="75"/>
    </row>
    <row r="1160" ht="18" spans="1:12">
      <c r="A1160" s="108"/>
      <c r="B1160" s="75"/>
      <c r="C1160" s="75"/>
      <c r="D1160" s="74" t="s">
        <v>3913</v>
      </c>
      <c r="E1160" s="74" t="s">
        <v>3913</v>
      </c>
      <c r="F1160" s="70" t="s">
        <v>3914</v>
      </c>
      <c r="G1160" s="71" t="s">
        <v>32</v>
      </c>
      <c r="H1160" s="70" t="s">
        <v>3915</v>
      </c>
      <c r="I1160" s="70" t="s">
        <v>3916</v>
      </c>
      <c r="J1160" s="72" t="s">
        <v>35</v>
      </c>
      <c r="K1160" s="73">
        <f t="shared" si="16"/>
        <v>0.333333333333333</v>
      </c>
      <c r="L1160" s="75"/>
    </row>
    <row r="1161" ht="18" spans="1:12">
      <c r="A1161" s="108"/>
      <c r="B1161" s="75"/>
      <c r="C1161" s="75"/>
      <c r="D1161" s="75"/>
      <c r="E1161" s="75"/>
      <c r="F1161" s="70" t="s">
        <v>3917</v>
      </c>
      <c r="G1161" s="71" t="s">
        <v>38</v>
      </c>
      <c r="H1161" s="70" t="s">
        <v>3918</v>
      </c>
      <c r="I1161" s="70" t="s">
        <v>3919</v>
      </c>
      <c r="J1161" s="72" t="s">
        <v>35</v>
      </c>
      <c r="K1161" s="73">
        <f t="shared" si="16"/>
        <v>0.333333333333333</v>
      </c>
      <c r="L1161" s="75"/>
    </row>
    <row r="1162" ht="18" spans="1:12">
      <c r="A1162" s="108"/>
      <c r="B1162" s="75"/>
      <c r="C1162" s="75"/>
      <c r="D1162" s="76"/>
      <c r="E1162" s="76"/>
      <c r="F1162" s="70" t="s">
        <v>3920</v>
      </c>
      <c r="G1162" s="71" t="s">
        <v>42</v>
      </c>
      <c r="H1162" s="70" t="s">
        <v>3921</v>
      </c>
      <c r="I1162" s="70" t="s">
        <v>3922</v>
      </c>
      <c r="J1162" s="72" t="s">
        <v>35</v>
      </c>
      <c r="K1162" s="73">
        <f t="shared" si="16"/>
        <v>0.333333333333333</v>
      </c>
      <c r="L1162" s="75"/>
    </row>
    <row r="1163" ht="18" spans="1:12">
      <c r="A1163" s="108"/>
      <c r="B1163" s="75"/>
      <c r="C1163" s="75"/>
      <c r="D1163" s="74" t="s">
        <v>3923</v>
      </c>
      <c r="E1163" s="74" t="s">
        <v>3923</v>
      </c>
      <c r="F1163" s="70" t="s">
        <v>3924</v>
      </c>
      <c r="G1163" s="71" t="s">
        <v>32</v>
      </c>
      <c r="H1163" s="70" t="s">
        <v>3925</v>
      </c>
      <c r="I1163" s="70" t="s">
        <v>3926</v>
      </c>
      <c r="J1163" s="72" t="s">
        <v>35</v>
      </c>
      <c r="K1163" s="73">
        <f t="shared" si="16"/>
        <v>0.333333333333333</v>
      </c>
      <c r="L1163" s="75"/>
    </row>
    <row r="1164" ht="18" spans="1:12">
      <c r="A1164" s="108"/>
      <c r="B1164" s="75"/>
      <c r="C1164" s="75"/>
      <c r="D1164" s="75"/>
      <c r="E1164" s="75"/>
      <c r="F1164" s="70" t="s">
        <v>3927</v>
      </c>
      <c r="G1164" s="71" t="s">
        <v>38</v>
      </c>
      <c r="H1164" s="70" t="s">
        <v>3928</v>
      </c>
      <c r="I1164" s="70" t="s">
        <v>3929</v>
      </c>
      <c r="J1164" s="72" t="s">
        <v>35</v>
      </c>
      <c r="K1164" s="73">
        <f t="shared" si="16"/>
        <v>0.333333333333333</v>
      </c>
      <c r="L1164" s="75"/>
    </row>
    <row r="1165" ht="18" spans="1:12">
      <c r="A1165" s="108"/>
      <c r="B1165" s="76"/>
      <c r="C1165" s="76"/>
      <c r="D1165" s="76"/>
      <c r="E1165" s="76"/>
      <c r="F1165" s="70" t="s">
        <v>3930</v>
      </c>
      <c r="G1165" s="71" t="s">
        <v>42</v>
      </c>
      <c r="H1165" s="70" t="s">
        <v>3931</v>
      </c>
      <c r="I1165" s="70" t="s">
        <v>3932</v>
      </c>
      <c r="J1165" s="72" t="s">
        <v>35</v>
      </c>
      <c r="K1165" s="73">
        <f t="shared" si="16"/>
        <v>0.333333333333333</v>
      </c>
      <c r="L1165" s="76"/>
    </row>
    <row r="1166" ht="14.4" customHeight="1" spans="1:12">
      <c r="A1166" s="108"/>
      <c r="B1166" s="74" t="s">
        <v>3638</v>
      </c>
      <c r="C1166" s="74" t="s">
        <v>3933</v>
      </c>
      <c r="D1166" s="74" t="s">
        <v>3934</v>
      </c>
      <c r="E1166" s="74" t="s">
        <v>3934</v>
      </c>
      <c r="F1166" s="70" t="s">
        <v>3935</v>
      </c>
      <c r="G1166" s="71" t="s">
        <v>32</v>
      </c>
      <c r="H1166" s="70" t="s">
        <v>3936</v>
      </c>
      <c r="I1166" s="70" t="s">
        <v>3937</v>
      </c>
      <c r="J1166" s="72" t="s">
        <v>35</v>
      </c>
      <c r="K1166" s="73">
        <f t="shared" si="16"/>
        <v>0.333333333333333</v>
      </c>
      <c r="L1166" s="74" t="s">
        <v>3644</v>
      </c>
    </row>
    <row r="1167" ht="18" spans="1:12">
      <c r="A1167" s="108"/>
      <c r="B1167" s="75"/>
      <c r="C1167" s="75"/>
      <c r="D1167" s="75"/>
      <c r="E1167" s="75"/>
      <c r="F1167" s="70" t="s">
        <v>3934</v>
      </c>
      <c r="G1167" s="71" t="s">
        <v>38</v>
      </c>
      <c r="H1167" s="70" t="s">
        <v>3938</v>
      </c>
      <c r="I1167" s="70" t="s">
        <v>3939</v>
      </c>
      <c r="J1167" s="72" t="s">
        <v>35</v>
      </c>
      <c r="K1167" s="73">
        <f t="shared" si="16"/>
        <v>0.333333333333333</v>
      </c>
      <c r="L1167" s="75"/>
    </row>
    <row r="1168" ht="15.6" customHeight="1" spans="1:12">
      <c r="A1168" s="108"/>
      <c r="B1168" s="75"/>
      <c r="C1168" s="75"/>
      <c r="D1168" s="76"/>
      <c r="E1168" s="76"/>
      <c r="F1168" s="70" t="s">
        <v>3940</v>
      </c>
      <c r="G1168" s="71" t="s">
        <v>42</v>
      </c>
      <c r="H1168" s="70" t="s">
        <v>3941</v>
      </c>
      <c r="I1168" s="70" t="s">
        <v>3942</v>
      </c>
      <c r="J1168" s="72" t="s">
        <v>35</v>
      </c>
      <c r="K1168" s="73">
        <f t="shared" si="16"/>
        <v>0.333333333333333</v>
      </c>
      <c r="L1168" s="75"/>
    </row>
    <row r="1169" ht="18" spans="1:12">
      <c r="A1169" s="108"/>
      <c r="B1169" s="75"/>
      <c r="C1169" s="75"/>
      <c r="D1169" s="74" t="s">
        <v>3943</v>
      </c>
      <c r="E1169" s="74" t="s">
        <v>3943</v>
      </c>
      <c r="F1169" s="70" t="s">
        <v>3944</v>
      </c>
      <c r="G1169" s="71" t="s">
        <v>32</v>
      </c>
      <c r="H1169" s="70" t="s">
        <v>3945</v>
      </c>
      <c r="I1169" s="70" t="s">
        <v>3946</v>
      </c>
      <c r="J1169" s="72" t="s">
        <v>35</v>
      </c>
      <c r="K1169" s="73">
        <f t="shared" si="16"/>
        <v>0.333333333333333</v>
      </c>
      <c r="L1169" s="75"/>
    </row>
    <row r="1170" ht="18" spans="1:12">
      <c r="A1170" s="108"/>
      <c r="B1170" s="75"/>
      <c r="C1170" s="75"/>
      <c r="D1170" s="75"/>
      <c r="E1170" s="75"/>
      <c r="F1170" s="70" t="s">
        <v>3943</v>
      </c>
      <c r="G1170" s="71" t="s">
        <v>38</v>
      </c>
      <c r="H1170" s="70" t="s">
        <v>3947</v>
      </c>
      <c r="I1170" s="70" t="s">
        <v>3948</v>
      </c>
      <c r="J1170" s="72" t="s">
        <v>35</v>
      </c>
      <c r="K1170" s="73">
        <f t="shared" si="16"/>
        <v>0.333333333333333</v>
      </c>
      <c r="L1170" s="75"/>
    </row>
    <row r="1171" ht="15.6" customHeight="1" spans="1:12">
      <c r="A1171" s="108"/>
      <c r="B1171" s="75"/>
      <c r="C1171" s="75"/>
      <c r="D1171" s="76"/>
      <c r="E1171" s="76"/>
      <c r="F1171" s="70" t="s">
        <v>3949</v>
      </c>
      <c r="G1171" s="71" t="s">
        <v>42</v>
      </c>
      <c r="H1171" s="70" t="s">
        <v>3950</v>
      </c>
      <c r="I1171" s="70" t="s">
        <v>3951</v>
      </c>
      <c r="J1171" s="72" t="s">
        <v>35</v>
      </c>
      <c r="K1171" s="73">
        <f t="shared" si="16"/>
        <v>0.333333333333333</v>
      </c>
      <c r="L1171" s="75"/>
    </row>
    <row r="1172" ht="18" spans="1:12">
      <c r="A1172" s="108"/>
      <c r="B1172" s="75"/>
      <c r="C1172" s="75"/>
      <c r="D1172" s="74" t="s">
        <v>3952</v>
      </c>
      <c r="E1172" s="74" t="s">
        <v>3952</v>
      </c>
      <c r="F1172" s="70" t="s">
        <v>3953</v>
      </c>
      <c r="G1172" s="71" t="s">
        <v>32</v>
      </c>
      <c r="H1172" s="70" t="s">
        <v>3954</v>
      </c>
      <c r="I1172" s="70" t="s">
        <v>3955</v>
      </c>
      <c r="J1172" s="72" t="s">
        <v>35</v>
      </c>
      <c r="K1172" s="73">
        <f t="shared" si="16"/>
        <v>0.333333333333333</v>
      </c>
      <c r="L1172" s="75"/>
    </row>
    <row r="1173" ht="18" spans="1:12">
      <c r="A1173" s="108"/>
      <c r="B1173" s="75"/>
      <c r="C1173" s="75"/>
      <c r="D1173" s="75"/>
      <c r="E1173" s="75"/>
      <c r="F1173" s="70" t="s">
        <v>3952</v>
      </c>
      <c r="G1173" s="71" t="s">
        <v>38</v>
      </c>
      <c r="H1173" s="70" t="s">
        <v>3956</v>
      </c>
      <c r="I1173" s="70" t="s">
        <v>3957</v>
      </c>
      <c r="J1173" s="72" t="s">
        <v>35</v>
      </c>
      <c r="K1173" s="73">
        <f t="shared" si="16"/>
        <v>0.333333333333333</v>
      </c>
      <c r="L1173" s="75"/>
    </row>
    <row r="1174" ht="15.6" customHeight="1" spans="1:12">
      <c r="A1174" s="108"/>
      <c r="B1174" s="75"/>
      <c r="C1174" s="75"/>
      <c r="D1174" s="76"/>
      <c r="E1174" s="76"/>
      <c r="F1174" s="70" t="s">
        <v>3958</v>
      </c>
      <c r="G1174" s="71" t="s">
        <v>42</v>
      </c>
      <c r="H1174" s="70" t="s">
        <v>3959</v>
      </c>
      <c r="I1174" s="70" t="s">
        <v>3960</v>
      </c>
      <c r="J1174" s="72" t="s">
        <v>35</v>
      </c>
      <c r="K1174" s="73">
        <f t="shared" si="16"/>
        <v>0.333333333333333</v>
      </c>
      <c r="L1174" s="75"/>
    </row>
    <row r="1175" ht="18" spans="1:12">
      <c r="A1175" s="108"/>
      <c r="B1175" s="75"/>
      <c r="C1175" s="75"/>
      <c r="D1175" s="74" t="s">
        <v>3961</v>
      </c>
      <c r="E1175" s="74" t="s">
        <v>3961</v>
      </c>
      <c r="F1175" s="70" t="s">
        <v>3962</v>
      </c>
      <c r="G1175" s="71" t="s">
        <v>32</v>
      </c>
      <c r="H1175" s="70" t="s">
        <v>3963</v>
      </c>
      <c r="I1175" s="70" t="s">
        <v>3964</v>
      </c>
      <c r="J1175" s="72" t="s">
        <v>35</v>
      </c>
      <c r="K1175" s="73">
        <f t="shared" si="16"/>
        <v>0.333333333333333</v>
      </c>
      <c r="L1175" s="75"/>
    </row>
    <row r="1176" ht="18" spans="1:12">
      <c r="A1176" s="108"/>
      <c r="B1176" s="75"/>
      <c r="C1176" s="75"/>
      <c r="D1176" s="75"/>
      <c r="E1176" s="75"/>
      <c r="F1176" s="70" t="s">
        <v>3961</v>
      </c>
      <c r="G1176" s="71" t="s">
        <v>38</v>
      </c>
      <c r="H1176" s="70" t="s">
        <v>3965</v>
      </c>
      <c r="I1176" s="70" t="s">
        <v>3966</v>
      </c>
      <c r="J1176" s="72" t="s">
        <v>35</v>
      </c>
      <c r="K1176" s="73">
        <f t="shared" si="16"/>
        <v>0.333333333333333</v>
      </c>
      <c r="L1176" s="75"/>
    </row>
    <row r="1177" ht="15.6" customHeight="1" spans="1:12">
      <c r="A1177" s="108"/>
      <c r="B1177" s="76"/>
      <c r="C1177" s="76"/>
      <c r="D1177" s="76"/>
      <c r="E1177" s="76"/>
      <c r="F1177" s="70" t="s">
        <v>3967</v>
      </c>
      <c r="G1177" s="71" t="s">
        <v>42</v>
      </c>
      <c r="H1177" s="70" t="s">
        <v>3968</v>
      </c>
      <c r="I1177" s="70" t="s">
        <v>3969</v>
      </c>
      <c r="J1177" s="72" t="s">
        <v>35</v>
      </c>
      <c r="K1177" s="73">
        <f t="shared" si="16"/>
        <v>0.333333333333333</v>
      </c>
      <c r="L1177" s="76"/>
    </row>
    <row r="1178" ht="28.8" customHeight="1" spans="1:12">
      <c r="A1178" s="108"/>
      <c r="B1178" s="74" t="s">
        <v>3638</v>
      </c>
      <c r="C1178" s="74" t="s">
        <v>3970</v>
      </c>
      <c r="D1178" s="74" t="s">
        <v>3971</v>
      </c>
      <c r="E1178" s="74" t="s">
        <v>3971</v>
      </c>
      <c r="F1178" s="70" t="s">
        <v>3972</v>
      </c>
      <c r="G1178" s="71" t="s">
        <v>32</v>
      </c>
      <c r="H1178" s="70" t="s">
        <v>3973</v>
      </c>
      <c r="I1178" s="70" t="s">
        <v>3974</v>
      </c>
      <c r="J1178" s="72" t="s">
        <v>35</v>
      </c>
      <c r="K1178" s="73">
        <f t="shared" si="16"/>
        <v>0.333333333333333</v>
      </c>
      <c r="L1178" s="74" t="s">
        <v>3644</v>
      </c>
    </row>
    <row r="1179" ht="18" spans="1:12">
      <c r="A1179" s="108"/>
      <c r="B1179" s="75"/>
      <c r="C1179" s="75"/>
      <c r="D1179" s="75"/>
      <c r="E1179" s="75"/>
      <c r="F1179" s="70" t="s">
        <v>3971</v>
      </c>
      <c r="G1179" s="71" t="s">
        <v>38</v>
      </c>
      <c r="H1179" s="70" t="s">
        <v>3975</v>
      </c>
      <c r="I1179" s="70" t="s">
        <v>3976</v>
      </c>
      <c r="J1179" s="72" t="s">
        <v>35</v>
      </c>
      <c r="K1179" s="73">
        <f t="shared" si="16"/>
        <v>0.333333333333333</v>
      </c>
      <c r="L1179" s="75"/>
    </row>
    <row r="1180" ht="15.6" customHeight="1" spans="1:12">
      <c r="A1180" s="108"/>
      <c r="B1180" s="75"/>
      <c r="C1180" s="75"/>
      <c r="D1180" s="76"/>
      <c r="E1180" s="76"/>
      <c r="F1180" s="70" t="s">
        <v>3977</v>
      </c>
      <c r="G1180" s="71" t="s">
        <v>42</v>
      </c>
      <c r="H1180" s="70" t="s">
        <v>3978</v>
      </c>
      <c r="I1180" s="70" t="s">
        <v>3979</v>
      </c>
      <c r="J1180" s="72" t="s">
        <v>35</v>
      </c>
      <c r="K1180" s="73">
        <f t="shared" si="16"/>
        <v>0.333333333333333</v>
      </c>
      <c r="L1180" s="75"/>
    </row>
    <row r="1181" ht="28.8" customHeight="1" spans="1:12">
      <c r="A1181" s="108"/>
      <c r="B1181" s="75"/>
      <c r="C1181" s="75"/>
      <c r="D1181" s="74" t="s">
        <v>3980</v>
      </c>
      <c r="E1181" s="74" t="s">
        <v>3980</v>
      </c>
      <c r="F1181" s="70" t="s">
        <v>3981</v>
      </c>
      <c r="G1181" s="71" t="s">
        <v>32</v>
      </c>
      <c r="H1181" s="70" t="s">
        <v>3982</v>
      </c>
      <c r="I1181" s="70" t="s">
        <v>3983</v>
      </c>
      <c r="J1181" s="72" t="s">
        <v>35</v>
      </c>
      <c r="K1181" s="73">
        <f t="shared" si="16"/>
        <v>0.333333333333333</v>
      </c>
      <c r="L1181" s="75"/>
    </row>
    <row r="1182" ht="18" spans="1:12">
      <c r="A1182" s="108"/>
      <c r="B1182" s="75"/>
      <c r="C1182" s="75"/>
      <c r="D1182" s="75"/>
      <c r="E1182" s="75"/>
      <c r="F1182" s="70" t="s">
        <v>3980</v>
      </c>
      <c r="G1182" s="71" t="s">
        <v>38</v>
      </c>
      <c r="H1182" s="70" t="s">
        <v>3984</v>
      </c>
      <c r="I1182" s="70" t="s">
        <v>3985</v>
      </c>
      <c r="J1182" s="72" t="s">
        <v>35</v>
      </c>
      <c r="K1182" s="73">
        <f t="shared" si="16"/>
        <v>0.333333333333333</v>
      </c>
      <c r="L1182" s="75"/>
    </row>
    <row r="1183" ht="15.6" customHeight="1" spans="1:12">
      <c r="A1183" s="108"/>
      <c r="B1183" s="75"/>
      <c r="C1183" s="75"/>
      <c r="D1183" s="76"/>
      <c r="E1183" s="76"/>
      <c r="F1183" s="70" t="s">
        <v>3986</v>
      </c>
      <c r="G1183" s="71" t="s">
        <v>42</v>
      </c>
      <c r="H1183" s="70" t="s">
        <v>3987</v>
      </c>
      <c r="I1183" s="70" t="s">
        <v>3988</v>
      </c>
      <c r="J1183" s="72" t="s">
        <v>35</v>
      </c>
      <c r="K1183" s="73">
        <f t="shared" si="16"/>
        <v>0.333333333333333</v>
      </c>
      <c r="L1183" s="75"/>
    </row>
    <row r="1184" ht="28.8" customHeight="1" spans="1:12">
      <c r="A1184" s="108"/>
      <c r="B1184" s="75"/>
      <c r="C1184" s="75"/>
      <c r="D1184" s="74" t="s">
        <v>3970</v>
      </c>
      <c r="E1184" s="74" t="s">
        <v>3970</v>
      </c>
      <c r="F1184" s="70" t="s">
        <v>3989</v>
      </c>
      <c r="G1184" s="71" t="s">
        <v>32</v>
      </c>
      <c r="H1184" s="70" t="s">
        <v>3990</v>
      </c>
      <c r="I1184" s="70" t="s">
        <v>3991</v>
      </c>
      <c r="J1184" s="72" t="s">
        <v>35</v>
      </c>
      <c r="K1184" s="73">
        <f t="shared" si="16"/>
        <v>0.333333333333333</v>
      </c>
      <c r="L1184" s="75"/>
    </row>
    <row r="1185" ht="18" spans="1:12">
      <c r="A1185" s="108"/>
      <c r="B1185" s="75"/>
      <c r="C1185" s="75"/>
      <c r="D1185" s="75"/>
      <c r="E1185" s="75"/>
      <c r="F1185" s="70" t="s">
        <v>3970</v>
      </c>
      <c r="G1185" s="71" t="s">
        <v>38</v>
      </c>
      <c r="H1185" s="70" t="s">
        <v>3992</v>
      </c>
      <c r="I1185" s="70" t="s">
        <v>3993</v>
      </c>
      <c r="J1185" s="72" t="s">
        <v>35</v>
      </c>
      <c r="K1185" s="73">
        <f t="shared" si="16"/>
        <v>0.333333333333333</v>
      </c>
      <c r="L1185" s="75"/>
    </row>
    <row r="1186" ht="15.6" customHeight="1" spans="1:12">
      <c r="A1186" s="108"/>
      <c r="B1186" s="75"/>
      <c r="C1186" s="75"/>
      <c r="D1186" s="76"/>
      <c r="E1186" s="76"/>
      <c r="F1186" s="70" t="s">
        <v>3994</v>
      </c>
      <c r="G1186" s="71" t="s">
        <v>42</v>
      </c>
      <c r="H1186" s="70" t="s">
        <v>3995</v>
      </c>
      <c r="I1186" s="70" t="s">
        <v>3996</v>
      </c>
      <c r="J1186" s="72" t="s">
        <v>35</v>
      </c>
      <c r="K1186" s="73">
        <f t="shared" si="16"/>
        <v>0.333333333333333</v>
      </c>
      <c r="L1186" s="75"/>
    </row>
    <row r="1187" ht="28.8" customHeight="1" spans="1:12">
      <c r="A1187" s="108"/>
      <c r="B1187" s="75"/>
      <c r="C1187" s="75"/>
      <c r="D1187" s="74" t="s">
        <v>3997</v>
      </c>
      <c r="E1187" s="74" t="s">
        <v>3997</v>
      </c>
      <c r="F1187" s="70" t="s">
        <v>3998</v>
      </c>
      <c r="G1187" s="71" t="s">
        <v>32</v>
      </c>
      <c r="H1187" s="70" t="s">
        <v>3999</v>
      </c>
      <c r="I1187" s="70" t="s">
        <v>4000</v>
      </c>
      <c r="J1187" s="72" t="s">
        <v>35</v>
      </c>
      <c r="K1187" s="73">
        <f t="shared" si="16"/>
        <v>0.333333333333333</v>
      </c>
      <c r="L1187" s="75"/>
    </row>
    <row r="1188" ht="18" spans="1:12">
      <c r="A1188" s="108"/>
      <c r="B1188" s="75"/>
      <c r="C1188" s="75"/>
      <c r="D1188" s="75"/>
      <c r="E1188" s="75"/>
      <c r="F1188" s="70" t="s">
        <v>3997</v>
      </c>
      <c r="G1188" s="71" t="s">
        <v>38</v>
      </c>
      <c r="H1188" s="70" t="s">
        <v>4001</v>
      </c>
      <c r="I1188" s="70" t="s">
        <v>4002</v>
      </c>
      <c r="J1188" s="72" t="s">
        <v>35</v>
      </c>
      <c r="K1188" s="73">
        <f t="shared" si="16"/>
        <v>0.333333333333333</v>
      </c>
      <c r="L1188" s="75"/>
    </row>
    <row r="1189" ht="15.6" customHeight="1" spans="1:12">
      <c r="A1189" s="108"/>
      <c r="B1189" s="76"/>
      <c r="C1189" s="76"/>
      <c r="D1189" s="76"/>
      <c r="E1189" s="76"/>
      <c r="F1189" s="70" t="s">
        <v>4003</v>
      </c>
      <c r="G1189" s="71" t="s">
        <v>42</v>
      </c>
      <c r="H1189" s="70" t="s">
        <v>4004</v>
      </c>
      <c r="I1189" s="70" t="s">
        <v>4005</v>
      </c>
      <c r="J1189" s="72" t="s">
        <v>35</v>
      </c>
      <c r="K1189" s="73">
        <f t="shared" si="16"/>
        <v>0.333333333333333</v>
      </c>
      <c r="L1189" s="76"/>
    </row>
    <row r="1190" ht="28.8" customHeight="1" spans="1:12">
      <c r="A1190" s="108"/>
      <c r="B1190" s="74" t="s">
        <v>3638</v>
      </c>
      <c r="C1190" s="74" t="s">
        <v>4006</v>
      </c>
      <c r="D1190" s="74" t="s">
        <v>4007</v>
      </c>
      <c r="E1190" s="74" t="s">
        <v>4007</v>
      </c>
      <c r="F1190" s="70" t="s">
        <v>4008</v>
      </c>
      <c r="G1190" s="71" t="s">
        <v>32</v>
      </c>
      <c r="H1190" s="70" t="s">
        <v>4009</v>
      </c>
      <c r="I1190" s="70" t="s">
        <v>4010</v>
      </c>
      <c r="J1190" s="72" t="s">
        <v>35</v>
      </c>
      <c r="K1190" s="73">
        <f t="shared" si="16"/>
        <v>0.333333333333333</v>
      </c>
      <c r="L1190" s="74" t="s">
        <v>3644</v>
      </c>
    </row>
    <row r="1191" ht="18" spans="1:12">
      <c r="A1191" s="108"/>
      <c r="B1191" s="75"/>
      <c r="C1191" s="75"/>
      <c r="D1191" s="75"/>
      <c r="E1191" s="75"/>
      <c r="F1191" s="70" t="s">
        <v>4007</v>
      </c>
      <c r="G1191" s="71" t="s">
        <v>38</v>
      </c>
      <c r="H1191" s="70" t="s">
        <v>4011</v>
      </c>
      <c r="I1191" s="70" t="s">
        <v>4012</v>
      </c>
      <c r="J1191" s="72" t="s">
        <v>35</v>
      </c>
      <c r="K1191" s="73">
        <f t="shared" si="16"/>
        <v>0.333333333333333</v>
      </c>
      <c r="L1191" s="75"/>
    </row>
    <row r="1192" ht="15.6" customHeight="1" spans="1:12">
      <c r="A1192" s="108"/>
      <c r="B1192" s="75"/>
      <c r="C1192" s="75"/>
      <c r="D1192" s="76"/>
      <c r="E1192" s="76"/>
      <c r="F1192" s="70" t="s">
        <v>4013</v>
      </c>
      <c r="G1192" s="71" t="s">
        <v>42</v>
      </c>
      <c r="H1192" s="70" t="s">
        <v>4014</v>
      </c>
      <c r="I1192" s="70" t="s">
        <v>4015</v>
      </c>
      <c r="J1192" s="72" t="s">
        <v>35</v>
      </c>
      <c r="K1192" s="73">
        <f t="shared" si="16"/>
        <v>0.333333333333333</v>
      </c>
      <c r="L1192" s="75"/>
    </row>
    <row r="1193" ht="18" spans="1:12">
      <c r="A1193" s="108"/>
      <c r="B1193" s="75"/>
      <c r="C1193" s="75"/>
      <c r="D1193" s="74" t="s">
        <v>4016</v>
      </c>
      <c r="E1193" s="74" t="s">
        <v>4016</v>
      </c>
      <c r="F1193" s="70" t="s">
        <v>4017</v>
      </c>
      <c r="G1193" s="71" t="s">
        <v>32</v>
      </c>
      <c r="H1193" s="70" t="s">
        <v>4018</v>
      </c>
      <c r="I1193" s="70" t="s">
        <v>4019</v>
      </c>
      <c r="J1193" s="72" t="s">
        <v>35</v>
      </c>
      <c r="K1193" s="73">
        <f t="shared" si="16"/>
        <v>0.333333333333333</v>
      </c>
      <c r="L1193" s="75"/>
    </row>
    <row r="1194" ht="18" spans="1:12">
      <c r="A1194" s="108"/>
      <c r="B1194" s="75"/>
      <c r="C1194" s="75"/>
      <c r="D1194" s="75"/>
      <c r="E1194" s="75"/>
      <c r="F1194" s="70" t="s">
        <v>4016</v>
      </c>
      <c r="G1194" s="71" t="s">
        <v>38</v>
      </c>
      <c r="H1194" s="70" t="s">
        <v>4020</v>
      </c>
      <c r="I1194" s="70" t="s">
        <v>4021</v>
      </c>
      <c r="J1194" s="72" t="s">
        <v>35</v>
      </c>
      <c r="K1194" s="73">
        <f t="shared" si="16"/>
        <v>0.333333333333333</v>
      </c>
      <c r="L1194" s="75"/>
    </row>
    <row r="1195" ht="15.6" customHeight="1" spans="1:12">
      <c r="A1195" s="108"/>
      <c r="B1195" s="75"/>
      <c r="C1195" s="75"/>
      <c r="D1195" s="76"/>
      <c r="E1195" s="76"/>
      <c r="F1195" s="70" t="s">
        <v>4022</v>
      </c>
      <c r="G1195" s="71" t="s">
        <v>42</v>
      </c>
      <c r="H1195" s="70" t="s">
        <v>4023</v>
      </c>
      <c r="I1195" s="70" t="s">
        <v>4024</v>
      </c>
      <c r="J1195" s="72" t="s">
        <v>35</v>
      </c>
      <c r="K1195" s="73">
        <f t="shared" si="16"/>
        <v>0.333333333333333</v>
      </c>
      <c r="L1195" s="75"/>
    </row>
    <row r="1196" ht="18" spans="1:12">
      <c r="A1196" s="108"/>
      <c r="B1196" s="75"/>
      <c r="C1196" s="75"/>
      <c r="D1196" s="74" t="s">
        <v>4025</v>
      </c>
      <c r="E1196" s="74" t="s">
        <v>4025</v>
      </c>
      <c r="F1196" s="70" t="s">
        <v>4026</v>
      </c>
      <c r="G1196" s="71" t="s">
        <v>32</v>
      </c>
      <c r="H1196" s="70" t="s">
        <v>4027</v>
      </c>
      <c r="I1196" s="70" t="s">
        <v>4028</v>
      </c>
      <c r="J1196" s="72" t="s">
        <v>35</v>
      </c>
      <c r="K1196" s="73">
        <f t="shared" si="16"/>
        <v>0.333333333333333</v>
      </c>
      <c r="L1196" s="75"/>
    </row>
    <row r="1197" ht="18" spans="1:12">
      <c r="A1197" s="108"/>
      <c r="B1197" s="75"/>
      <c r="C1197" s="75"/>
      <c r="D1197" s="75"/>
      <c r="E1197" s="75"/>
      <c r="F1197" s="70" t="s">
        <v>4025</v>
      </c>
      <c r="G1197" s="71" t="s">
        <v>38</v>
      </c>
      <c r="H1197" s="70" t="s">
        <v>4029</v>
      </c>
      <c r="I1197" s="70" t="s">
        <v>4030</v>
      </c>
      <c r="J1197" s="72" t="s">
        <v>35</v>
      </c>
      <c r="K1197" s="73">
        <f t="shared" si="16"/>
        <v>0.333333333333333</v>
      </c>
      <c r="L1197" s="75"/>
    </row>
    <row r="1198" ht="18" spans="1:12">
      <c r="A1198" s="108"/>
      <c r="B1198" s="76"/>
      <c r="C1198" s="76"/>
      <c r="D1198" s="76"/>
      <c r="E1198" s="76"/>
      <c r="F1198" s="70" t="s">
        <v>4031</v>
      </c>
      <c r="G1198" s="71" t="s">
        <v>42</v>
      </c>
      <c r="H1198" s="70" t="s">
        <v>4032</v>
      </c>
      <c r="I1198" s="70" t="s">
        <v>4033</v>
      </c>
      <c r="J1198" s="72" t="s">
        <v>35</v>
      </c>
      <c r="K1198" s="73">
        <f t="shared" si="16"/>
        <v>0.333333333333333</v>
      </c>
      <c r="L1198" s="76"/>
    </row>
    <row r="1199" ht="14.4" customHeight="1" spans="1:12">
      <c r="A1199" s="108"/>
      <c r="B1199" s="74" t="s">
        <v>3638</v>
      </c>
      <c r="C1199" s="74" t="s">
        <v>4034</v>
      </c>
      <c r="D1199" s="74" t="s">
        <v>4035</v>
      </c>
      <c r="E1199" s="74" t="s">
        <v>4035</v>
      </c>
      <c r="F1199" s="70" t="s">
        <v>4036</v>
      </c>
      <c r="G1199" s="71" t="s">
        <v>32</v>
      </c>
      <c r="H1199" s="70" t="s">
        <v>4037</v>
      </c>
      <c r="I1199" s="70" t="s">
        <v>4038</v>
      </c>
      <c r="J1199" s="72" t="s">
        <v>35</v>
      </c>
      <c r="K1199" s="73">
        <f t="shared" si="16"/>
        <v>0.333333333333333</v>
      </c>
      <c r="L1199" s="74" t="s">
        <v>3644</v>
      </c>
    </row>
    <row r="1200" ht="18" spans="1:12">
      <c r="A1200" s="108"/>
      <c r="B1200" s="75"/>
      <c r="C1200" s="75"/>
      <c r="D1200" s="75"/>
      <c r="E1200" s="75"/>
      <c r="F1200" s="70" t="s">
        <v>4035</v>
      </c>
      <c r="G1200" s="71" t="s">
        <v>38</v>
      </c>
      <c r="H1200" s="70" t="s">
        <v>4039</v>
      </c>
      <c r="I1200" s="70" t="s">
        <v>4040</v>
      </c>
      <c r="J1200" s="72" t="s">
        <v>35</v>
      </c>
      <c r="K1200" s="73">
        <f t="shared" si="16"/>
        <v>0.333333333333333</v>
      </c>
      <c r="L1200" s="75"/>
    </row>
    <row r="1201" ht="18" spans="1:12">
      <c r="A1201" s="108"/>
      <c r="B1201" s="75"/>
      <c r="C1201" s="75"/>
      <c r="D1201" s="76"/>
      <c r="E1201" s="76"/>
      <c r="F1201" s="70" t="s">
        <v>4041</v>
      </c>
      <c r="G1201" s="71" t="s">
        <v>42</v>
      </c>
      <c r="H1201" s="70" t="s">
        <v>4042</v>
      </c>
      <c r="I1201" s="70" t="s">
        <v>4043</v>
      </c>
      <c r="J1201" s="72" t="s">
        <v>35</v>
      </c>
      <c r="K1201" s="73">
        <f t="shared" si="16"/>
        <v>0.333333333333333</v>
      </c>
      <c r="L1201" s="75"/>
    </row>
    <row r="1202" ht="14.4" customHeight="1" spans="1:12">
      <c r="A1202" s="108"/>
      <c r="B1202" s="75"/>
      <c r="C1202" s="75"/>
      <c r="D1202" s="74" t="s">
        <v>4044</v>
      </c>
      <c r="E1202" s="74" t="s">
        <v>4044</v>
      </c>
      <c r="F1202" s="70" t="s">
        <v>4045</v>
      </c>
      <c r="G1202" s="71" t="s">
        <v>32</v>
      </c>
      <c r="H1202" s="70" t="s">
        <v>4046</v>
      </c>
      <c r="I1202" s="70" t="s">
        <v>4047</v>
      </c>
      <c r="J1202" s="72" t="s">
        <v>35</v>
      </c>
      <c r="K1202" s="73">
        <f t="shared" si="16"/>
        <v>0.333333333333333</v>
      </c>
      <c r="L1202" s="75"/>
    </row>
    <row r="1203" ht="18" spans="1:12">
      <c r="A1203" s="108"/>
      <c r="B1203" s="75"/>
      <c r="C1203" s="75"/>
      <c r="D1203" s="75"/>
      <c r="E1203" s="75"/>
      <c r="F1203" s="70" t="s">
        <v>4044</v>
      </c>
      <c r="G1203" s="71" t="s">
        <v>38</v>
      </c>
      <c r="H1203" s="70" t="s">
        <v>4048</v>
      </c>
      <c r="I1203" s="70" t="s">
        <v>4049</v>
      </c>
      <c r="J1203" s="72" t="s">
        <v>35</v>
      </c>
      <c r="K1203" s="73">
        <f t="shared" si="16"/>
        <v>0.333333333333333</v>
      </c>
      <c r="L1203" s="75"/>
    </row>
    <row r="1204" ht="18" spans="1:12">
      <c r="A1204" s="108"/>
      <c r="B1204" s="75"/>
      <c r="C1204" s="75"/>
      <c r="D1204" s="76"/>
      <c r="E1204" s="76"/>
      <c r="F1204" s="70" t="s">
        <v>4050</v>
      </c>
      <c r="G1204" s="71" t="s">
        <v>42</v>
      </c>
      <c r="H1204" s="70" t="s">
        <v>4051</v>
      </c>
      <c r="I1204" s="70" t="s">
        <v>4052</v>
      </c>
      <c r="J1204" s="72" t="s">
        <v>35</v>
      </c>
      <c r="K1204" s="73">
        <f t="shared" si="16"/>
        <v>0.333333333333333</v>
      </c>
      <c r="L1204" s="75"/>
    </row>
    <row r="1205" ht="14.4" customHeight="1" spans="1:12">
      <c r="A1205" s="108"/>
      <c r="B1205" s="75"/>
      <c r="C1205" s="75"/>
      <c r="D1205" s="74" t="s">
        <v>4053</v>
      </c>
      <c r="E1205" s="74" t="s">
        <v>4053</v>
      </c>
      <c r="F1205" s="70" t="s">
        <v>4054</v>
      </c>
      <c r="G1205" s="71" t="s">
        <v>32</v>
      </c>
      <c r="H1205" s="70" t="s">
        <v>4055</v>
      </c>
      <c r="I1205" s="70" t="s">
        <v>4056</v>
      </c>
      <c r="J1205" s="72" t="s">
        <v>35</v>
      </c>
      <c r="K1205" s="73">
        <f t="shared" ref="K1205:K1268" si="17">IF(J1205="新增",1,IF(J1205="复用",1/3,IF(J1205="利旧",0)))</f>
        <v>0.333333333333333</v>
      </c>
      <c r="L1205" s="75"/>
    </row>
    <row r="1206" ht="18" spans="1:12">
      <c r="A1206" s="108"/>
      <c r="B1206" s="75"/>
      <c r="C1206" s="75"/>
      <c r="D1206" s="75"/>
      <c r="E1206" s="75"/>
      <c r="F1206" s="70" t="s">
        <v>4053</v>
      </c>
      <c r="G1206" s="71" t="s">
        <v>38</v>
      </c>
      <c r="H1206" s="70" t="s">
        <v>4057</v>
      </c>
      <c r="I1206" s="70" t="s">
        <v>4058</v>
      </c>
      <c r="J1206" s="72" t="s">
        <v>35</v>
      </c>
      <c r="K1206" s="73">
        <f t="shared" si="17"/>
        <v>0.333333333333333</v>
      </c>
      <c r="L1206" s="75"/>
    </row>
    <row r="1207" ht="15.6" customHeight="1" spans="1:12">
      <c r="A1207" s="108"/>
      <c r="B1207" s="75"/>
      <c r="C1207" s="75"/>
      <c r="D1207" s="76"/>
      <c r="E1207" s="76"/>
      <c r="F1207" s="70" t="s">
        <v>4059</v>
      </c>
      <c r="G1207" s="71" t="s">
        <v>42</v>
      </c>
      <c r="H1207" s="70" t="s">
        <v>4060</v>
      </c>
      <c r="I1207" s="70" t="s">
        <v>4061</v>
      </c>
      <c r="J1207" s="72" t="s">
        <v>35</v>
      </c>
      <c r="K1207" s="73">
        <f t="shared" si="17"/>
        <v>0.333333333333333</v>
      </c>
      <c r="L1207" s="75"/>
    </row>
    <row r="1208" ht="14.4" customHeight="1" spans="1:12">
      <c r="A1208" s="108"/>
      <c r="B1208" s="75"/>
      <c r="C1208" s="75"/>
      <c r="D1208" s="74" t="s">
        <v>4062</v>
      </c>
      <c r="E1208" s="74" t="s">
        <v>4062</v>
      </c>
      <c r="F1208" s="70" t="s">
        <v>4063</v>
      </c>
      <c r="G1208" s="71" t="s">
        <v>32</v>
      </c>
      <c r="H1208" s="70" t="s">
        <v>4064</v>
      </c>
      <c r="I1208" s="70" t="s">
        <v>4065</v>
      </c>
      <c r="J1208" s="72" t="s">
        <v>35</v>
      </c>
      <c r="K1208" s="73">
        <f t="shared" si="17"/>
        <v>0.333333333333333</v>
      </c>
      <c r="L1208" s="75"/>
    </row>
    <row r="1209" ht="18" spans="1:12">
      <c r="A1209" s="108"/>
      <c r="B1209" s="75"/>
      <c r="C1209" s="75"/>
      <c r="D1209" s="75"/>
      <c r="E1209" s="75"/>
      <c r="F1209" s="70" t="s">
        <v>4062</v>
      </c>
      <c r="G1209" s="71" t="s">
        <v>38</v>
      </c>
      <c r="H1209" s="70" t="s">
        <v>4066</v>
      </c>
      <c r="I1209" s="70" t="s">
        <v>4067</v>
      </c>
      <c r="J1209" s="72" t="s">
        <v>35</v>
      </c>
      <c r="K1209" s="73">
        <f t="shared" si="17"/>
        <v>0.333333333333333</v>
      </c>
      <c r="L1209" s="75"/>
    </row>
    <row r="1210" ht="15.6" customHeight="1" spans="1:12">
      <c r="A1210" s="108"/>
      <c r="B1210" s="76"/>
      <c r="C1210" s="76"/>
      <c r="D1210" s="76"/>
      <c r="E1210" s="76"/>
      <c r="F1210" s="70" t="s">
        <v>4068</v>
      </c>
      <c r="G1210" s="71" t="s">
        <v>42</v>
      </c>
      <c r="H1210" s="70" t="s">
        <v>4069</v>
      </c>
      <c r="I1210" s="70" t="s">
        <v>4070</v>
      </c>
      <c r="J1210" s="72" t="s">
        <v>35</v>
      </c>
      <c r="K1210" s="73">
        <f t="shared" si="17"/>
        <v>0.333333333333333</v>
      </c>
      <c r="L1210" s="76"/>
    </row>
    <row r="1211" ht="28.8" customHeight="1" spans="1:12">
      <c r="A1211" s="108"/>
      <c r="B1211" s="74" t="s">
        <v>3638</v>
      </c>
      <c r="C1211" s="74" t="s">
        <v>4071</v>
      </c>
      <c r="D1211" s="74" t="s">
        <v>4072</v>
      </c>
      <c r="E1211" s="74" t="s">
        <v>4072</v>
      </c>
      <c r="F1211" s="70" t="s">
        <v>4073</v>
      </c>
      <c r="G1211" s="71" t="s">
        <v>32</v>
      </c>
      <c r="H1211" s="70" t="s">
        <v>4074</v>
      </c>
      <c r="I1211" s="70" t="s">
        <v>4075</v>
      </c>
      <c r="J1211" s="72" t="s">
        <v>35</v>
      </c>
      <c r="K1211" s="73">
        <f t="shared" si="17"/>
        <v>0.333333333333333</v>
      </c>
      <c r="L1211" s="74" t="s">
        <v>3644</v>
      </c>
    </row>
    <row r="1212" ht="18" spans="1:12">
      <c r="A1212" s="108"/>
      <c r="B1212" s="75"/>
      <c r="C1212" s="75"/>
      <c r="D1212" s="75"/>
      <c r="E1212" s="75"/>
      <c r="F1212" s="70" t="s">
        <v>4072</v>
      </c>
      <c r="G1212" s="71" t="s">
        <v>38</v>
      </c>
      <c r="H1212" s="70" t="s">
        <v>4076</v>
      </c>
      <c r="I1212" s="70" t="s">
        <v>4077</v>
      </c>
      <c r="J1212" s="72" t="s">
        <v>35</v>
      </c>
      <c r="K1212" s="73">
        <f t="shared" si="17"/>
        <v>0.333333333333333</v>
      </c>
      <c r="L1212" s="75"/>
    </row>
    <row r="1213" ht="15.6" customHeight="1" spans="1:12">
      <c r="A1213" s="108"/>
      <c r="B1213" s="75"/>
      <c r="C1213" s="75"/>
      <c r="D1213" s="76"/>
      <c r="E1213" s="76"/>
      <c r="F1213" s="70" t="s">
        <v>4078</v>
      </c>
      <c r="G1213" s="71" t="s">
        <v>42</v>
      </c>
      <c r="H1213" s="70" t="s">
        <v>4079</v>
      </c>
      <c r="I1213" s="70" t="s">
        <v>4080</v>
      </c>
      <c r="J1213" s="72" t="s">
        <v>35</v>
      </c>
      <c r="K1213" s="73">
        <f t="shared" si="17"/>
        <v>0.333333333333333</v>
      </c>
      <c r="L1213" s="75"/>
    </row>
    <row r="1214" ht="14.4" customHeight="1" spans="1:12">
      <c r="A1214" s="108"/>
      <c r="B1214" s="75"/>
      <c r="C1214" s="75"/>
      <c r="D1214" s="74" t="s">
        <v>4081</v>
      </c>
      <c r="E1214" s="74" t="s">
        <v>4081</v>
      </c>
      <c r="F1214" s="70" t="s">
        <v>4082</v>
      </c>
      <c r="G1214" s="71" t="s">
        <v>32</v>
      </c>
      <c r="H1214" s="70" t="s">
        <v>4083</v>
      </c>
      <c r="I1214" s="70" t="s">
        <v>4084</v>
      </c>
      <c r="J1214" s="72" t="s">
        <v>35</v>
      </c>
      <c r="K1214" s="73">
        <f t="shared" si="17"/>
        <v>0.333333333333333</v>
      </c>
      <c r="L1214" s="75"/>
    </row>
    <row r="1215" ht="18" spans="1:12">
      <c r="A1215" s="108"/>
      <c r="B1215" s="75"/>
      <c r="C1215" s="75"/>
      <c r="D1215" s="75"/>
      <c r="E1215" s="75"/>
      <c r="F1215" s="70" t="s">
        <v>4081</v>
      </c>
      <c r="G1215" s="71" t="s">
        <v>38</v>
      </c>
      <c r="H1215" s="70" t="s">
        <v>4085</v>
      </c>
      <c r="I1215" s="70" t="s">
        <v>4086</v>
      </c>
      <c r="J1215" s="72" t="s">
        <v>35</v>
      </c>
      <c r="K1215" s="73">
        <f t="shared" si="17"/>
        <v>0.333333333333333</v>
      </c>
      <c r="L1215" s="75"/>
    </row>
    <row r="1216" ht="15.6" customHeight="1" spans="1:12">
      <c r="A1216" s="108"/>
      <c r="B1216" s="75"/>
      <c r="C1216" s="75"/>
      <c r="D1216" s="76"/>
      <c r="E1216" s="76"/>
      <c r="F1216" s="70" t="s">
        <v>4087</v>
      </c>
      <c r="G1216" s="71" t="s">
        <v>42</v>
      </c>
      <c r="H1216" s="70" t="s">
        <v>4088</v>
      </c>
      <c r="I1216" s="70" t="s">
        <v>4089</v>
      </c>
      <c r="J1216" s="72" t="s">
        <v>35</v>
      </c>
      <c r="K1216" s="73">
        <f t="shared" si="17"/>
        <v>0.333333333333333</v>
      </c>
      <c r="L1216" s="75"/>
    </row>
    <row r="1217" ht="14.4" customHeight="1" spans="1:12">
      <c r="A1217" s="108"/>
      <c r="B1217" s="75"/>
      <c r="C1217" s="75"/>
      <c r="D1217" s="74" t="s">
        <v>4071</v>
      </c>
      <c r="E1217" s="74" t="s">
        <v>4071</v>
      </c>
      <c r="F1217" s="70" t="s">
        <v>4090</v>
      </c>
      <c r="G1217" s="71" t="s">
        <v>32</v>
      </c>
      <c r="H1217" s="70" t="s">
        <v>4091</v>
      </c>
      <c r="I1217" s="70" t="s">
        <v>4092</v>
      </c>
      <c r="J1217" s="72" t="s">
        <v>35</v>
      </c>
      <c r="K1217" s="73">
        <f t="shared" si="17"/>
        <v>0.333333333333333</v>
      </c>
      <c r="L1217" s="75"/>
    </row>
    <row r="1218" ht="18" spans="1:12">
      <c r="A1218" s="108"/>
      <c r="B1218" s="75"/>
      <c r="C1218" s="75"/>
      <c r="D1218" s="75"/>
      <c r="E1218" s="75"/>
      <c r="F1218" s="70" t="s">
        <v>4071</v>
      </c>
      <c r="G1218" s="71" t="s">
        <v>38</v>
      </c>
      <c r="H1218" s="70" t="s">
        <v>4093</v>
      </c>
      <c r="I1218" s="70" t="s">
        <v>4094</v>
      </c>
      <c r="J1218" s="72" t="s">
        <v>35</v>
      </c>
      <c r="K1218" s="73">
        <f t="shared" si="17"/>
        <v>0.333333333333333</v>
      </c>
      <c r="L1218" s="75"/>
    </row>
    <row r="1219" ht="15.6" customHeight="1" spans="1:12">
      <c r="A1219" s="108"/>
      <c r="B1219" s="75"/>
      <c r="C1219" s="75"/>
      <c r="D1219" s="76"/>
      <c r="E1219" s="76"/>
      <c r="F1219" s="70" t="s">
        <v>4095</v>
      </c>
      <c r="G1219" s="71" t="s">
        <v>42</v>
      </c>
      <c r="H1219" s="70" t="s">
        <v>4096</v>
      </c>
      <c r="I1219" s="70" t="s">
        <v>4097</v>
      </c>
      <c r="J1219" s="72" t="s">
        <v>35</v>
      </c>
      <c r="K1219" s="73">
        <f t="shared" si="17"/>
        <v>0.333333333333333</v>
      </c>
      <c r="L1219" s="75"/>
    </row>
    <row r="1220" ht="14.4" customHeight="1" spans="1:12">
      <c r="A1220" s="108"/>
      <c r="B1220" s="75"/>
      <c r="C1220" s="75"/>
      <c r="D1220" s="74" t="s">
        <v>4098</v>
      </c>
      <c r="E1220" s="74" t="s">
        <v>4098</v>
      </c>
      <c r="F1220" s="70" t="s">
        <v>4099</v>
      </c>
      <c r="G1220" s="71" t="s">
        <v>32</v>
      </c>
      <c r="H1220" s="70" t="s">
        <v>4100</v>
      </c>
      <c r="I1220" s="70" t="s">
        <v>4101</v>
      </c>
      <c r="J1220" s="72" t="s">
        <v>35</v>
      </c>
      <c r="K1220" s="73">
        <f t="shared" si="17"/>
        <v>0.333333333333333</v>
      </c>
      <c r="L1220" s="75"/>
    </row>
    <row r="1221" ht="18" spans="1:12">
      <c r="A1221" s="108"/>
      <c r="B1221" s="75"/>
      <c r="C1221" s="75"/>
      <c r="D1221" s="75"/>
      <c r="E1221" s="75"/>
      <c r="F1221" s="70" t="s">
        <v>4098</v>
      </c>
      <c r="G1221" s="71" t="s">
        <v>38</v>
      </c>
      <c r="H1221" s="70" t="s">
        <v>4102</v>
      </c>
      <c r="I1221" s="70" t="s">
        <v>4103</v>
      </c>
      <c r="J1221" s="72" t="s">
        <v>35</v>
      </c>
      <c r="K1221" s="73">
        <f t="shared" si="17"/>
        <v>0.333333333333333</v>
      </c>
      <c r="L1221" s="75"/>
    </row>
    <row r="1222" ht="15.6" customHeight="1" spans="1:12">
      <c r="A1222" s="108"/>
      <c r="B1222" s="76"/>
      <c r="C1222" s="76"/>
      <c r="D1222" s="76"/>
      <c r="E1222" s="76"/>
      <c r="F1222" s="70" t="s">
        <v>4104</v>
      </c>
      <c r="G1222" s="71" t="s">
        <v>42</v>
      </c>
      <c r="H1222" s="70" t="s">
        <v>4105</v>
      </c>
      <c r="I1222" s="70" t="s">
        <v>4106</v>
      </c>
      <c r="J1222" s="72" t="s">
        <v>35</v>
      </c>
      <c r="K1222" s="73">
        <f t="shared" si="17"/>
        <v>0.333333333333333</v>
      </c>
      <c r="L1222" s="76"/>
    </row>
    <row r="1223" ht="28.8" customHeight="1" spans="1:12">
      <c r="A1223" s="108"/>
      <c r="B1223" s="74" t="s">
        <v>3638</v>
      </c>
      <c r="C1223" s="74" t="s">
        <v>4107</v>
      </c>
      <c r="D1223" s="74" t="s">
        <v>4108</v>
      </c>
      <c r="E1223" s="74" t="s">
        <v>4108</v>
      </c>
      <c r="F1223" s="70" t="s">
        <v>4109</v>
      </c>
      <c r="G1223" s="71" t="s">
        <v>32</v>
      </c>
      <c r="H1223" s="70" t="s">
        <v>4110</v>
      </c>
      <c r="I1223" s="70" t="s">
        <v>4111</v>
      </c>
      <c r="J1223" s="72" t="s">
        <v>35</v>
      </c>
      <c r="K1223" s="73">
        <f t="shared" si="17"/>
        <v>0.333333333333333</v>
      </c>
      <c r="L1223" s="74" t="s">
        <v>3644</v>
      </c>
    </row>
    <row r="1224" ht="18" spans="1:12">
      <c r="A1224" s="108"/>
      <c r="B1224" s="75"/>
      <c r="C1224" s="75"/>
      <c r="D1224" s="75"/>
      <c r="E1224" s="75"/>
      <c r="F1224" s="70" t="s">
        <v>4108</v>
      </c>
      <c r="G1224" s="71" t="s">
        <v>38</v>
      </c>
      <c r="H1224" s="70" t="s">
        <v>4112</v>
      </c>
      <c r="I1224" s="70" t="s">
        <v>4113</v>
      </c>
      <c r="J1224" s="72" t="s">
        <v>35</v>
      </c>
      <c r="K1224" s="73">
        <f t="shared" si="17"/>
        <v>0.333333333333333</v>
      </c>
      <c r="L1224" s="75"/>
    </row>
    <row r="1225" ht="15.6" customHeight="1" spans="1:12">
      <c r="A1225" s="108"/>
      <c r="B1225" s="75"/>
      <c r="C1225" s="75"/>
      <c r="D1225" s="76"/>
      <c r="E1225" s="76"/>
      <c r="F1225" s="70" t="s">
        <v>4114</v>
      </c>
      <c r="G1225" s="71" t="s">
        <v>42</v>
      </c>
      <c r="H1225" s="70" t="s">
        <v>4115</v>
      </c>
      <c r="I1225" s="70" t="s">
        <v>4116</v>
      </c>
      <c r="J1225" s="72" t="s">
        <v>35</v>
      </c>
      <c r="K1225" s="73">
        <f t="shared" si="17"/>
        <v>0.333333333333333</v>
      </c>
      <c r="L1225" s="75"/>
    </row>
    <row r="1226" ht="18" spans="1:12">
      <c r="A1226" s="108"/>
      <c r="B1226" s="75"/>
      <c r="C1226" s="75"/>
      <c r="D1226" s="74" t="s">
        <v>4117</v>
      </c>
      <c r="E1226" s="74" t="s">
        <v>4117</v>
      </c>
      <c r="F1226" s="70" t="s">
        <v>4118</v>
      </c>
      <c r="G1226" s="71" t="s">
        <v>32</v>
      </c>
      <c r="H1226" s="70" t="s">
        <v>4119</v>
      </c>
      <c r="I1226" s="70" t="s">
        <v>4120</v>
      </c>
      <c r="J1226" s="72" t="s">
        <v>35</v>
      </c>
      <c r="K1226" s="73">
        <f t="shared" si="17"/>
        <v>0.333333333333333</v>
      </c>
      <c r="L1226" s="75"/>
    </row>
    <row r="1227" ht="18" spans="1:12">
      <c r="A1227" s="108"/>
      <c r="B1227" s="75"/>
      <c r="C1227" s="75"/>
      <c r="D1227" s="75"/>
      <c r="E1227" s="75"/>
      <c r="F1227" s="70" t="s">
        <v>4117</v>
      </c>
      <c r="G1227" s="71" t="s">
        <v>38</v>
      </c>
      <c r="H1227" s="70" t="s">
        <v>4121</v>
      </c>
      <c r="I1227" s="70" t="s">
        <v>4122</v>
      </c>
      <c r="J1227" s="72" t="s">
        <v>35</v>
      </c>
      <c r="K1227" s="73">
        <f t="shared" si="17"/>
        <v>0.333333333333333</v>
      </c>
      <c r="L1227" s="75"/>
    </row>
    <row r="1228" ht="15.6" customHeight="1" spans="1:12">
      <c r="A1228" s="108"/>
      <c r="B1228" s="75"/>
      <c r="C1228" s="75"/>
      <c r="D1228" s="76"/>
      <c r="E1228" s="76"/>
      <c r="F1228" s="70" t="s">
        <v>4123</v>
      </c>
      <c r="G1228" s="71" t="s">
        <v>42</v>
      </c>
      <c r="H1228" s="70" t="s">
        <v>4124</v>
      </c>
      <c r="I1228" s="70" t="s">
        <v>4125</v>
      </c>
      <c r="J1228" s="72" t="s">
        <v>35</v>
      </c>
      <c r="K1228" s="73">
        <f t="shared" si="17"/>
        <v>0.333333333333333</v>
      </c>
      <c r="L1228" s="75"/>
    </row>
    <row r="1229" ht="18" spans="1:12">
      <c r="A1229" s="108"/>
      <c r="B1229" s="75"/>
      <c r="C1229" s="75"/>
      <c r="D1229" s="74" t="s">
        <v>4126</v>
      </c>
      <c r="E1229" s="74" t="s">
        <v>4126</v>
      </c>
      <c r="F1229" s="70" t="s">
        <v>4127</v>
      </c>
      <c r="G1229" s="71" t="s">
        <v>32</v>
      </c>
      <c r="H1229" s="70" t="s">
        <v>4128</v>
      </c>
      <c r="I1229" s="70" t="s">
        <v>4129</v>
      </c>
      <c r="J1229" s="72" t="s">
        <v>35</v>
      </c>
      <c r="K1229" s="73">
        <f t="shared" si="17"/>
        <v>0.333333333333333</v>
      </c>
      <c r="L1229" s="75"/>
    </row>
    <row r="1230" ht="18" spans="1:12">
      <c r="A1230" s="108"/>
      <c r="B1230" s="75"/>
      <c r="C1230" s="75"/>
      <c r="D1230" s="75"/>
      <c r="E1230" s="75"/>
      <c r="F1230" s="70" t="s">
        <v>4126</v>
      </c>
      <c r="G1230" s="71" t="s">
        <v>38</v>
      </c>
      <c r="H1230" s="70" t="s">
        <v>4130</v>
      </c>
      <c r="I1230" s="70" t="s">
        <v>4131</v>
      </c>
      <c r="J1230" s="72" t="s">
        <v>35</v>
      </c>
      <c r="K1230" s="73">
        <f t="shared" si="17"/>
        <v>0.333333333333333</v>
      </c>
      <c r="L1230" s="75"/>
    </row>
    <row r="1231" ht="15.6" customHeight="1" spans="1:12">
      <c r="A1231" s="108"/>
      <c r="B1231" s="76"/>
      <c r="C1231" s="76"/>
      <c r="D1231" s="76"/>
      <c r="E1231" s="76"/>
      <c r="F1231" s="70" t="s">
        <v>4132</v>
      </c>
      <c r="G1231" s="71" t="s">
        <v>42</v>
      </c>
      <c r="H1231" s="70" t="s">
        <v>4133</v>
      </c>
      <c r="I1231" s="70" t="s">
        <v>4134</v>
      </c>
      <c r="J1231" s="72" t="s">
        <v>35</v>
      </c>
      <c r="K1231" s="73">
        <f t="shared" si="17"/>
        <v>0.333333333333333</v>
      </c>
      <c r="L1231" s="76"/>
    </row>
    <row r="1232" ht="28.8" customHeight="1" spans="1:12">
      <c r="A1232" s="108"/>
      <c r="B1232" s="74" t="s">
        <v>3638</v>
      </c>
      <c r="C1232" s="74" t="s">
        <v>4135</v>
      </c>
      <c r="D1232" s="74" t="s">
        <v>4136</v>
      </c>
      <c r="E1232" s="74" t="s">
        <v>4136</v>
      </c>
      <c r="F1232" s="70" t="s">
        <v>4137</v>
      </c>
      <c r="G1232" s="71" t="s">
        <v>32</v>
      </c>
      <c r="H1232" s="70" t="s">
        <v>4138</v>
      </c>
      <c r="I1232" s="70" t="s">
        <v>4139</v>
      </c>
      <c r="J1232" s="72" t="s">
        <v>35</v>
      </c>
      <c r="K1232" s="73">
        <f t="shared" si="17"/>
        <v>0.333333333333333</v>
      </c>
      <c r="L1232" s="74" t="s">
        <v>3644</v>
      </c>
    </row>
    <row r="1233" ht="18" spans="1:12">
      <c r="A1233" s="108"/>
      <c r="B1233" s="75"/>
      <c r="C1233" s="75"/>
      <c r="D1233" s="75"/>
      <c r="E1233" s="75"/>
      <c r="F1233" s="70" t="s">
        <v>4136</v>
      </c>
      <c r="G1233" s="71" t="s">
        <v>38</v>
      </c>
      <c r="H1233" s="70" t="s">
        <v>4140</v>
      </c>
      <c r="I1233" s="70" t="s">
        <v>4141</v>
      </c>
      <c r="J1233" s="72" t="s">
        <v>35</v>
      </c>
      <c r="K1233" s="73">
        <f t="shared" si="17"/>
        <v>0.333333333333333</v>
      </c>
      <c r="L1233" s="75"/>
    </row>
    <row r="1234" ht="15.6" customHeight="1" spans="1:12">
      <c r="A1234" s="108"/>
      <c r="B1234" s="75"/>
      <c r="C1234" s="75"/>
      <c r="D1234" s="76"/>
      <c r="E1234" s="76"/>
      <c r="F1234" s="70" t="s">
        <v>4142</v>
      </c>
      <c r="G1234" s="71" t="s">
        <v>42</v>
      </c>
      <c r="H1234" s="70" t="s">
        <v>4143</v>
      </c>
      <c r="I1234" s="70" t="s">
        <v>4144</v>
      </c>
      <c r="J1234" s="72" t="s">
        <v>35</v>
      </c>
      <c r="K1234" s="73">
        <f t="shared" si="17"/>
        <v>0.333333333333333</v>
      </c>
      <c r="L1234" s="75"/>
    </row>
    <row r="1235" ht="14.4" customHeight="1" spans="1:12">
      <c r="A1235" s="108"/>
      <c r="B1235" s="75"/>
      <c r="C1235" s="75"/>
      <c r="D1235" s="74" t="s">
        <v>4145</v>
      </c>
      <c r="E1235" s="74" t="s">
        <v>4145</v>
      </c>
      <c r="F1235" s="70" t="s">
        <v>4146</v>
      </c>
      <c r="G1235" s="71" t="s">
        <v>32</v>
      </c>
      <c r="H1235" s="70" t="s">
        <v>4147</v>
      </c>
      <c r="I1235" s="70" t="s">
        <v>4148</v>
      </c>
      <c r="J1235" s="72" t="s">
        <v>35</v>
      </c>
      <c r="K1235" s="73">
        <f t="shared" si="17"/>
        <v>0.333333333333333</v>
      </c>
      <c r="L1235" s="75"/>
    </row>
    <row r="1236" ht="18" spans="1:12">
      <c r="A1236" s="108"/>
      <c r="B1236" s="75"/>
      <c r="C1236" s="75"/>
      <c r="D1236" s="75"/>
      <c r="E1236" s="75"/>
      <c r="F1236" s="70" t="s">
        <v>4145</v>
      </c>
      <c r="G1236" s="71" t="s">
        <v>38</v>
      </c>
      <c r="H1236" s="70" t="s">
        <v>4149</v>
      </c>
      <c r="I1236" s="70" t="s">
        <v>4150</v>
      </c>
      <c r="J1236" s="72" t="s">
        <v>35</v>
      </c>
      <c r="K1236" s="73">
        <f t="shared" si="17"/>
        <v>0.333333333333333</v>
      </c>
      <c r="L1236" s="75"/>
    </row>
    <row r="1237" ht="15.6" customHeight="1" spans="1:12">
      <c r="A1237" s="108"/>
      <c r="B1237" s="75"/>
      <c r="C1237" s="75"/>
      <c r="D1237" s="76"/>
      <c r="E1237" s="76"/>
      <c r="F1237" s="70" t="s">
        <v>4151</v>
      </c>
      <c r="G1237" s="71" t="s">
        <v>42</v>
      </c>
      <c r="H1237" s="70" t="s">
        <v>4152</v>
      </c>
      <c r="I1237" s="70" t="s">
        <v>4153</v>
      </c>
      <c r="J1237" s="72" t="s">
        <v>35</v>
      </c>
      <c r="K1237" s="73">
        <f t="shared" si="17"/>
        <v>0.333333333333333</v>
      </c>
      <c r="L1237" s="75"/>
    </row>
    <row r="1238" ht="14.4" customHeight="1" spans="1:12">
      <c r="A1238" s="108"/>
      <c r="B1238" s="75"/>
      <c r="C1238" s="75"/>
      <c r="D1238" s="74" t="s">
        <v>4154</v>
      </c>
      <c r="E1238" s="74" t="s">
        <v>4154</v>
      </c>
      <c r="F1238" s="70" t="s">
        <v>4155</v>
      </c>
      <c r="G1238" s="71" t="s">
        <v>32</v>
      </c>
      <c r="H1238" s="70" t="s">
        <v>4156</v>
      </c>
      <c r="I1238" s="70" t="s">
        <v>4157</v>
      </c>
      <c r="J1238" s="72" t="s">
        <v>35</v>
      </c>
      <c r="K1238" s="73">
        <f t="shared" si="17"/>
        <v>0.333333333333333</v>
      </c>
      <c r="L1238" s="75"/>
    </row>
    <row r="1239" ht="18" spans="1:12">
      <c r="A1239" s="108"/>
      <c r="B1239" s="75"/>
      <c r="C1239" s="75"/>
      <c r="D1239" s="75"/>
      <c r="E1239" s="75"/>
      <c r="F1239" s="70" t="s">
        <v>4154</v>
      </c>
      <c r="G1239" s="71" t="s">
        <v>38</v>
      </c>
      <c r="H1239" s="70" t="s">
        <v>4158</v>
      </c>
      <c r="I1239" s="70" t="s">
        <v>4159</v>
      </c>
      <c r="J1239" s="72" t="s">
        <v>35</v>
      </c>
      <c r="K1239" s="73">
        <f t="shared" si="17"/>
        <v>0.333333333333333</v>
      </c>
      <c r="L1239" s="75"/>
    </row>
    <row r="1240" ht="15.6" customHeight="1" spans="1:12">
      <c r="A1240" s="108"/>
      <c r="B1240" s="76"/>
      <c r="C1240" s="76"/>
      <c r="D1240" s="76"/>
      <c r="E1240" s="76"/>
      <c r="F1240" s="70" t="s">
        <v>4160</v>
      </c>
      <c r="G1240" s="71" t="s">
        <v>42</v>
      </c>
      <c r="H1240" s="70" t="s">
        <v>4161</v>
      </c>
      <c r="I1240" s="70" t="s">
        <v>4162</v>
      </c>
      <c r="J1240" s="72" t="s">
        <v>35</v>
      </c>
      <c r="K1240" s="73">
        <f t="shared" si="17"/>
        <v>0.333333333333333</v>
      </c>
      <c r="L1240" s="76"/>
    </row>
    <row r="1241" ht="14.4" customHeight="1" spans="1:12">
      <c r="A1241" s="108"/>
      <c r="B1241" s="74" t="s">
        <v>3638</v>
      </c>
      <c r="C1241" s="74" t="s">
        <v>4163</v>
      </c>
      <c r="D1241" s="74" t="s">
        <v>4164</v>
      </c>
      <c r="E1241" s="74" t="s">
        <v>4164</v>
      </c>
      <c r="F1241" s="70" t="s">
        <v>4165</v>
      </c>
      <c r="G1241" s="71" t="s">
        <v>32</v>
      </c>
      <c r="H1241" s="70" t="s">
        <v>4166</v>
      </c>
      <c r="I1241" s="70" t="s">
        <v>4167</v>
      </c>
      <c r="J1241" s="72" t="s">
        <v>35</v>
      </c>
      <c r="K1241" s="73">
        <f t="shared" si="17"/>
        <v>0.333333333333333</v>
      </c>
      <c r="L1241" s="74" t="s">
        <v>3644</v>
      </c>
    </row>
    <row r="1242" ht="18" spans="1:12">
      <c r="A1242" s="108"/>
      <c r="B1242" s="75"/>
      <c r="C1242" s="75"/>
      <c r="D1242" s="75"/>
      <c r="E1242" s="75"/>
      <c r="F1242" s="70" t="s">
        <v>4164</v>
      </c>
      <c r="G1242" s="71" t="s">
        <v>38</v>
      </c>
      <c r="H1242" s="70" t="s">
        <v>4168</v>
      </c>
      <c r="I1242" s="70" t="s">
        <v>4169</v>
      </c>
      <c r="J1242" s="72" t="s">
        <v>35</v>
      </c>
      <c r="K1242" s="73">
        <f t="shared" si="17"/>
        <v>0.333333333333333</v>
      </c>
      <c r="L1242" s="75"/>
    </row>
    <row r="1243" ht="15.6" customHeight="1" spans="1:12">
      <c r="A1243" s="108"/>
      <c r="B1243" s="75"/>
      <c r="C1243" s="75"/>
      <c r="D1243" s="76"/>
      <c r="E1243" s="76"/>
      <c r="F1243" s="70" t="s">
        <v>4170</v>
      </c>
      <c r="G1243" s="71" t="s">
        <v>42</v>
      </c>
      <c r="H1243" s="70" t="s">
        <v>4171</v>
      </c>
      <c r="I1243" s="70" t="s">
        <v>4172</v>
      </c>
      <c r="J1243" s="72" t="s">
        <v>35</v>
      </c>
      <c r="K1243" s="73">
        <f t="shared" si="17"/>
        <v>0.333333333333333</v>
      </c>
      <c r="L1243" s="75"/>
    </row>
    <row r="1244" ht="14.4" customHeight="1" spans="1:12">
      <c r="A1244" s="108"/>
      <c r="B1244" s="75"/>
      <c r="C1244" s="75"/>
      <c r="D1244" s="74" t="s">
        <v>4173</v>
      </c>
      <c r="E1244" s="74" t="s">
        <v>4173</v>
      </c>
      <c r="F1244" s="70" t="s">
        <v>4174</v>
      </c>
      <c r="G1244" s="71" t="s">
        <v>32</v>
      </c>
      <c r="H1244" s="70" t="s">
        <v>4175</v>
      </c>
      <c r="I1244" s="70" t="s">
        <v>4176</v>
      </c>
      <c r="J1244" s="72" t="s">
        <v>35</v>
      </c>
      <c r="K1244" s="73">
        <f t="shared" si="17"/>
        <v>0.333333333333333</v>
      </c>
      <c r="L1244" s="75"/>
    </row>
    <row r="1245" ht="18" spans="1:12">
      <c r="A1245" s="108"/>
      <c r="B1245" s="75"/>
      <c r="C1245" s="75"/>
      <c r="D1245" s="75"/>
      <c r="E1245" s="75"/>
      <c r="F1245" s="70" t="s">
        <v>4173</v>
      </c>
      <c r="G1245" s="71" t="s">
        <v>38</v>
      </c>
      <c r="H1245" s="70" t="s">
        <v>4177</v>
      </c>
      <c r="I1245" s="70" t="s">
        <v>4178</v>
      </c>
      <c r="J1245" s="72" t="s">
        <v>35</v>
      </c>
      <c r="K1245" s="73">
        <f t="shared" si="17"/>
        <v>0.333333333333333</v>
      </c>
      <c r="L1245" s="75"/>
    </row>
    <row r="1246" ht="15.6" customHeight="1" spans="1:12">
      <c r="A1246" s="108"/>
      <c r="B1246" s="75"/>
      <c r="C1246" s="75"/>
      <c r="D1246" s="76"/>
      <c r="E1246" s="76"/>
      <c r="F1246" s="70" t="s">
        <v>4179</v>
      </c>
      <c r="G1246" s="71" t="s">
        <v>42</v>
      </c>
      <c r="H1246" s="70" t="s">
        <v>4180</v>
      </c>
      <c r="I1246" s="70" t="s">
        <v>4181</v>
      </c>
      <c r="J1246" s="72" t="s">
        <v>35</v>
      </c>
      <c r="K1246" s="73">
        <f t="shared" si="17"/>
        <v>0.333333333333333</v>
      </c>
      <c r="L1246" s="75"/>
    </row>
    <row r="1247" ht="14.4" customHeight="1" spans="1:12">
      <c r="A1247" s="108"/>
      <c r="B1247" s="75"/>
      <c r="C1247" s="75"/>
      <c r="D1247" s="74" t="s">
        <v>4182</v>
      </c>
      <c r="E1247" s="74" t="s">
        <v>4182</v>
      </c>
      <c r="F1247" s="70" t="s">
        <v>4183</v>
      </c>
      <c r="G1247" s="71" t="s">
        <v>32</v>
      </c>
      <c r="H1247" s="70" t="s">
        <v>4184</v>
      </c>
      <c r="I1247" s="70" t="s">
        <v>4185</v>
      </c>
      <c r="J1247" s="72" t="s">
        <v>35</v>
      </c>
      <c r="K1247" s="73">
        <f t="shared" si="17"/>
        <v>0.333333333333333</v>
      </c>
      <c r="L1247" s="75"/>
    </row>
    <row r="1248" ht="18" spans="1:12">
      <c r="A1248" s="108"/>
      <c r="B1248" s="75"/>
      <c r="C1248" s="75"/>
      <c r="D1248" s="75"/>
      <c r="E1248" s="75"/>
      <c r="F1248" s="70" t="s">
        <v>4182</v>
      </c>
      <c r="G1248" s="71" t="s">
        <v>38</v>
      </c>
      <c r="H1248" s="70" t="s">
        <v>4186</v>
      </c>
      <c r="I1248" s="70" t="s">
        <v>4187</v>
      </c>
      <c r="J1248" s="72" t="s">
        <v>35</v>
      </c>
      <c r="K1248" s="73">
        <f t="shared" si="17"/>
        <v>0.333333333333333</v>
      </c>
      <c r="L1248" s="75"/>
    </row>
    <row r="1249" ht="15.6" customHeight="1" spans="1:12">
      <c r="A1249" s="108"/>
      <c r="B1249" s="75"/>
      <c r="C1249" s="75"/>
      <c r="D1249" s="76"/>
      <c r="E1249" s="76"/>
      <c r="F1249" s="70" t="s">
        <v>4188</v>
      </c>
      <c r="G1249" s="71" t="s">
        <v>42</v>
      </c>
      <c r="H1249" s="70" t="s">
        <v>4189</v>
      </c>
      <c r="I1249" s="70" t="s">
        <v>4190</v>
      </c>
      <c r="J1249" s="72" t="s">
        <v>35</v>
      </c>
      <c r="K1249" s="73">
        <f t="shared" si="17"/>
        <v>0.333333333333333</v>
      </c>
      <c r="L1249" s="75"/>
    </row>
    <row r="1250" ht="14.4" customHeight="1" spans="1:12">
      <c r="A1250" s="108"/>
      <c r="B1250" s="75"/>
      <c r="C1250" s="75"/>
      <c r="D1250" s="74" t="s">
        <v>4191</v>
      </c>
      <c r="E1250" s="74" t="s">
        <v>4191</v>
      </c>
      <c r="F1250" s="70" t="s">
        <v>4192</v>
      </c>
      <c r="G1250" s="71" t="s">
        <v>32</v>
      </c>
      <c r="H1250" s="70" t="s">
        <v>4193</v>
      </c>
      <c r="I1250" s="70" t="s">
        <v>4194</v>
      </c>
      <c r="J1250" s="72" t="s">
        <v>35</v>
      </c>
      <c r="K1250" s="73">
        <f t="shared" si="17"/>
        <v>0.333333333333333</v>
      </c>
      <c r="L1250" s="75"/>
    </row>
    <row r="1251" ht="18" spans="1:12">
      <c r="A1251" s="108"/>
      <c r="B1251" s="75"/>
      <c r="C1251" s="75"/>
      <c r="D1251" s="75"/>
      <c r="E1251" s="75"/>
      <c r="F1251" s="70" t="s">
        <v>4191</v>
      </c>
      <c r="G1251" s="71" t="s">
        <v>38</v>
      </c>
      <c r="H1251" s="70" t="s">
        <v>4195</v>
      </c>
      <c r="I1251" s="70" t="s">
        <v>4196</v>
      </c>
      <c r="J1251" s="72" t="s">
        <v>35</v>
      </c>
      <c r="K1251" s="73">
        <f t="shared" si="17"/>
        <v>0.333333333333333</v>
      </c>
      <c r="L1251" s="75"/>
    </row>
    <row r="1252" ht="15.6" customHeight="1" spans="1:12">
      <c r="A1252" s="108"/>
      <c r="B1252" s="75"/>
      <c r="C1252" s="75"/>
      <c r="D1252" s="76"/>
      <c r="E1252" s="76"/>
      <c r="F1252" s="70" t="s">
        <v>4197</v>
      </c>
      <c r="G1252" s="71" t="s">
        <v>42</v>
      </c>
      <c r="H1252" s="70" t="s">
        <v>4198</v>
      </c>
      <c r="I1252" s="70" t="s">
        <v>4199</v>
      </c>
      <c r="J1252" s="72" t="s">
        <v>35</v>
      </c>
      <c r="K1252" s="73">
        <f t="shared" si="17"/>
        <v>0.333333333333333</v>
      </c>
      <c r="L1252" s="75"/>
    </row>
    <row r="1253" ht="14.4" customHeight="1" spans="1:12">
      <c r="A1253" s="108"/>
      <c r="B1253" s="75"/>
      <c r="C1253" s="75"/>
      <c r="D1253" s="74" t="s">
        <v>4200</v>
      </c>
      <c r="E1253" s="74" t="s">
        <v>4200</v>
      </c>
      <c r="F1253" s="70" t="s">
        <v>4201</v>
      </c>
      <c r="G1253" s="71" t="s">
        <v>32</v>
      </c>
      <c r="H1253" s="70" t="s">
        <v>4202</v>
      </c>
      <c r="I1253" s="70" t="s">
        <v>4203</v>
      </c>
      <c r="J1253" s="72" t="s">
        <v>35</v>
      </c>
      <c r="K1253" s="73">
        <f t="shared" si="17"/>
        <v>0.333333333333333</v>
      </c>
      <c r="L1253" s="75"/>
    </row>
    <row r="1254" ht="18" spans="1:12">
      <c r="A1254" s="108"/>
      <c r="B1254" s="75"/>
      <c r="C1254" s="75"/>
      <c r="D1254" s="75"/>
      <c r="E1254" s="75"/>
      <c r="F1254" s="70" t="s">
        <v>4200</v>
      </c>
      <c r="G1254" s="71" t="s">
        <v>38</v>
      </c>
      <c r="H1254" s="70" t="s">
        <v>4204</v>
      </c>
      <c r="I1254" s="70" t="s">
        <v>4205</v>
      </c>
      <c r="J1254" s="72" t="s">
        <v>35</v>
      </c>
      <c r="K1254" s="73">
        <f t="shared" si="17"/>
        <v>0.333333333333333</v>
      </c>
      <c r="L1254" s="75"/>
    </row>
    <row r="1255" ht="15.6" customHeight="1" spans="1:12">
      <c r="A1255" s="108"/>
      <c r="B1255" s="75"/>
      <c r="C1255" s="75"/>
      <c r="D1255" s="76"/>
      <c r="E1255" s="76"/>
      <c r="F1255" s="70" t="s">
        <v>4206</v>
      </c>
      <c r="G1255" s="71" t="s">
        <v>42</v>
      </c>
      <c r="H1255" s="70" t="s">
        <v>4207</v>
      </c>
      <c r="I1255" s="70" t="s">
        <v>4208</v>
      </c>
      <c r="J1255" s="72" t="s">
        <v>35</v>
      </c>
      <c r="K1255" s="73">
        <f t="shared" si="17"/>
        <v>0.333333333333333</v>
      </c>
      <c r="L1255" s="75"/>
    </row>
    <row r="1256" ht="14.4" customHeight="1" spans="1:12">
      <c r="A1256" s="108"/>
      <c r="B1256" s="75"/>
      <c r="C1256" s="75"/>
      <c r="D1256" s="74" t="s">
        <v>4209</v>
      </c>
      <c r="E1256" s="74" t="s">
        <v>4209</v>
      </c>
      <c r="F1256" s="70" t="s">
        <v>4210</v>
      </c>
      <c r="G1256" s="71" t="s">
        <v>32</v>
      </c>
      <c r="H1256" s="70" t="s">
        <v>4211</v>
      </c>
      <c r="I1256" s="70" t="s">
        <v>4212</v>
      </c>
      <c r="J1256" s="72" t="s">
        <v>35</v>
      </c>
      <c r="K1256" s="73">
        <f t="shared" si="17"/>
        <v>0.333333333333333</v>
      </c>
      <c r="L1256" s="75"/>
    </row>
    <row r="1257" ht="18" spans="1:12">
      <c r="A1257" s="108"/>
      <c r="B1257" s="75"/>
      <c r="C1257" s="75"/>
      <c r="D1257" s="75"/>
      <c r="E1257" s="75"/>
      <c r="F1257" s="70" t="s">
        <v>4209</v>
      </c>
      <c r="G1257" s="71" t="s">
        <v>38</v>
      </c>
      <c r="H1257" s="70" t="s">
        <v>4213</v>
      </c>
      <c r="I1257" s="70" t="s">
        <v>4214</v>
      </c>
      <c r="J1257" s="72" t="s">
        <v>35</v>
      </c>
      <c r="K1257" s="73">
        <f t="shared" si="17"/>
        <v>0.333333333333333</v>
      </c>
      <c r="L1257" s="75"/>
    </row>
    <row r="1258" ht="15.6" customHeight="1" spans="1:12">
      <c r="A1258" s="108"/>
      <c r="B1258" s="76"/>
      <c r="C1258" s="76"/>
      <c r="D1258" s="76"/>
      <c r="E1258" s="76"/>
      <c r="F1258" s="70" t="s">
        <v>4215</v>
      </c>
      <c r="G1258" s="71" t="s">
        <v>42</v>
      </c>
      <c r="H1258" s="70" t="s">
        <v>4216</v>
      </c>
      <c r="I1258" s="70" t="s">
        <v>4217</v>
      </c>
      <c r="J1258" s="72" t="s">
        <v>35</v>
      </c>
      <c r="K1258" s="73">
        <f t="shared" si="17"/>
        <v>0.333333333333333</v>
      </c>
      <c r="L1258" s="76"/>
    </row>
    <row r="1259" ht="28.8" customHeight="1" spans="1:12">
      <c r="A1259" s="108"/>
      <c r="B1259" s="74" t="s">
        <v>3638</v>
      </c>
      <c r="C1259" s="74" t="s">
        <v>4218</v>
      </c>
      <c r="D1259" s="74" t="s">
        <v>4219</v>
      </c>
      <c r="E1259" s="74" t="s">
        <v>4219</v>
      </c>
      <c r="F1259" s="70" t="s">
        <v>4220</v>
      </c>
      <c r="G1259" s="71" t="s">
        <v>32</v>
      </c>
      <c r="H1259" s="70" t="s">
        <v>4221</v>
      </c>
      <c r="I1259" s="70" t="s">
        <v>4222</v>
      </c>
      <c r="J1259" s="72" t="s">
        <v>35</v>
      </c>
      <c r="K1259" s="73">
        <f t="shared" si="17"/>
        <v>0.333333333333333</v>
      </c>
      <c r="L1259" s="74" t="s">
        <v>3644</v>
      </c>
    </row>
    <row r="1260" ht="18" spans="1:12">
      <c r="A1260" s="108"/>
      <c r="B1260" s="75"/>
      <c r="C1260" s="75"/>
      <c r="D1260" s="75"/>
      <c r="E1260" s="75"/>
      <c r="F1260" s="70" t="s">
        <v>4219</v>
      </c>
      <c r="G1260" s="71" t="s">
        <v>38</v>
      </c>
      <c r="H1260" s="70" t="s">
        <v>4223</v>
      </c>
      <c r="I1260" s="70" t="s">
        <v>4224</v>
      </c>
      <c r="J1260" s="72" t="s">
        <v>35</v>
      </c>
      <c r="K1260" s="73">
        <f t="shared" si="17"/>
        <v>0.333333333333333</v>
      </c>
      <c r="L1260" s="75"/>
    </row>
    <row r="1261" ht="15.6" customHeight="1" spans="1:12">
      <c r="A1261" s="108"/>
      <c r="B1261" s="75"/>
      <c r="C1261" s="75"/>
      <c r="D1261" s="76"/>
      <c r="E1261" s="76"/>
      <c r="F1261" s="70" t="s">
        <v>4225</v>
      </c>
      <c r="G1261" s="71" t="s">
        <v>42</v>
      </c>
      <c r="H1261" s="70" t="s">
        <v>4226</v>
      </c>
      <c r="I1261" s="70" t="s">
        <v>4227</v>
      </c>
      <c r="J1261" s="72" t="s">
        <v>35</v>
      </c>
      <c r="K1261" s="73">
        <f t="shared" si="17"/>
        <v>0.333333333333333</v>
      </c>
      <c r="L1261" s="75"/>
    </row>
    <row r="1262" ht="14.4" customHeight="1" spans="1:12">
      <c r="A1262" s="108"/>
      <c r="B1262" s="75"/>
      <c r="C1262" s="75"/>
      <c r="D1262" s="74" t="s">
        <v>4228</v>
      </c>
      <c r="E1262" s="74" t="s">
        <v>4228</v>
      </c>
      <c r="F1262" s="70" t="s">
        <v>4229</v>
      </c>
      <c r="G1262" s="71" t="s">
        <v>32</v>
      </c>
      <c r="H1262" s="70" t="s">
        <v>4230</v>
      </c>
      <c r="I1262" s="70" t="s">
        <v>4231</v>
      </c>
      <c r="J1262" s="72" t="s">
        <v>35</v>
      </c>
      <c r="K1262" s="73">
        <f t="shared" si="17"/>
        <v>0.333333333333333</v>
      </c>
      <c r="L1262" s="75"/>
    </row>
    <row r="1263" ht="18" spans="1:12">
      <c r="A1263" s="108"/>
      <c r="B1263" s="75"/>
      <c r="C1263" s="75"/>
      <c r="D1263" s="75"/>
      <c r="E1263" s="75"/>
      <c r="F1263" s="70" t="s">
        <v>4228</v>
      </c>
      <c r="G1263" s="71" t="s">
        <v>38</v>
      </c>
      <c r="H1263" s="70" t="s">
        <v>4232</v>
      </c>
      <c r="I1263" s="70" t="s">
        <v>4233</v>
      </c>
      <c r="J1263" s="72" t="s">
        <v>35</v>
      </c>
      <c r="K1263" s="73">
        <f t="shared" si="17"/>
        <v>0.333333333333333</v>
      </c>
      <c r="L1263" s="75"/>
    </row>
    <row r="1264" ht="15.6" customHeight="1" spans="1:12">
      <c r="A1264" s="108"/>
      <c r="B1264" s="75"/>
      <c r="C1264" s="75"/>
      <c r="D1264" s="76"/>
      <c r="E1264" s="76"/>
      <c r="F1264" s="70" t="s">
        <v>4234</v>
      </c>
      <c r="G1264" s="71" t="s">
        <v>42</v>
      </c>
      <c r="H1264" s="70" t="s">
        <v>4235</v>
      </c>
      <c r="I1264" s="70" t="s">
        <v>4236</v>
      </c>
      <c r="J1264" s="72" t="s">
        <v>35</v>
      </c>
      <c r="K1264" s="73">
        <f t="shared" si="17"/>
        <v>0.333333333333333</v>
      </c>
      <c r="L1264" s="75"/>
    </row>
    <row r="1265" ht="14.4" customHeight="1" spans="1:12">
      <c r="A1265" s="108"/>
      <c r="B1265" s="75"/>
      <c r="C1265" s="75"/>
      <c r="D1265" s="74" t="s">
        <v>4218</v>
      </c>
      <c r="E1265" s="74" t="s">
        <v>4218</v>
      </c>
      <c r="F1265" s="70" t="s">
        <v>4237</v>
      </c>
      <c r="G1265" s="71" t="s">
        <v>32</v>
      </c>
      <c r="H1265" s="70" t="s">
        <v>4238</v>
      </c>
      <c r="I1265" s="70" t="s">
        <v>4239</v>
      </c>
      <c r="J1265" s="72" t="s">
        <v>35</v>
      </c>
      <c r="K1265" s="73">
        <f t="shared" si="17"/>
        <v>0.333333333333333</v>
      </c>
      <c r="L1265" s="75"/>
    </row>
    <row r="1266" ht="18" spans="1:12">
      <c r="A1266" s="108"/>
      <c r="B1266" s="75"/>
      <c r="C1266" s="75"/>
      <c r="D1266" s="75"/>
      <c r="E1266" s="75"/>
      <c r="F1266" s="70" t="s">
        <v>4218</v>
      </c>
      <c r="G1266" s="71" t="s">
        <v>38</v>
      </c>
      <c r="H1266" s="70" t="s">
        <v>4240</v>
      </c>
      <c r="I1266" s="70" t="s">
        <v>4241</v>
      </c>
      <c r="J1266" s="72" t="s">
        <v>35</v>
      </c>
      <c r="K1266" s="73">
        <f t="shared" si="17"/>
        <v>0.333333333333333</v>
      </c>
      <c r="L1266" s="75"/>
    </row>
    <row r="1267" ht="15.6" customHeight="1" spans="1:12">
      <c r="A1267" s="108"/>
      <c r="B1267" s="75"/>
      <c r="C1267" s="75"/>
      <c r="D1267" s="76"/>
      <c r="E1267" s="76"/>
      <c r="F1267" s="70" t="s">
        <v>4242</v>
      </c>
      <c r="G1267" s="71" t="s">
        <v>42</v>
      </c>
      <c r="H1267" s="70" t="s">
        <v>4243</v>
      </c>
      <c r="I1267" s="70" t="s">
        <v>4244</v>
      </c>
      <c r="J1267" s="72" t="s">
        <v>35</v>
      </c>
      <c r="K1267" s="73">
        <f t="shared" si="17"/>
        <v>0.333333333333333</v>
      </c>
      <c r="L1267" s="75"/>
    </row>
    <row r="1268" ht="14.4" customHeight="1" spans="1:12">
      <c r="A1268" s="108"/>
      <c r="B1268" s="75"/>
      <c r="C1268" s="75"/>
      <c r="D1268" s="74" t="s">
        <v>4245</v>
      </c>
      <c r="E1268" s="74" t="s">
        <v>4245</v>
      </c>
      <c r="F1268" s="70" t="s">
        <v>4246</v>
      </c>
      <c r="G1268" s="71" t="s">
        <v>32</v>
      </c>
      <c r="H1268" s="70" t="s">
        <v>4247</v>
      </c>
      <c r="I1268" s="70" t="s">
        <v>4248</v>
      </c>
      <c r="J1268" s="72" t="s">
        <v>35</v>
      </c>
      <c r="K1268" s="73">
        <f t="shared" si="17"/>
        <v>0.333333333333333</v>
      </c>
      <c r="L1268" s="75"/>
    </row>
    <row r="1269" ht="18" spans="1:12">
      <c r="A1269" s="108"/>
      <c r="B1269" s="75"/>
      <c r="C1269" s="75"/>
      <c r="D1269" s="75"/>
      <c r="E1269" s="75"/>
      <c r="F1269" s="70" t="s">
        <v>4245</v>
      </c>
      <c r="G1269" s="71" t="s">
        <v>38</v>
      </c>
      <c r="H1269" s="70" t="s">
        <v>4249</v>
      </c>
      <c r="I1269" s="70" t="s">
        <v>4250</v>
      </c>
      <c r="J1269" s="72" t="s">
        <v>35</v>
      </c>
      <c r="K1269" s="73">
        <f t="shared" ref="K1269:K1332" si="18">IF(J1269="新增",1,IF(J1269="复用",1/3,IF(J1269="利旧",0)))</f>
        <v>0.333333333333333</v>
      </c>
      <c r="L1269" s="75"/>
    </row>
    <row r="1270" ht="15.6" customHeight="1" spans="1:12">
      <c r="A1270" s="108"/>
      <c r="B1270" s="76"/>
      <c r="C1270" s="76"/>
      <c r="D1270" s="76"/>
      <c r="E1270" s="76"/>
      <c r="F1270" s="70" t="s">
        <v>4251</v>
      </c>
      <c r="G1270" s="71" t="s">
        <v>42</v>
      </c>
      <c r="H1270" s="70" t="s">
        <v>4252</v>
      </c>
      <c r="I1270" s="70" t="s">
        <v>4253</v>
      </c>
      <c r="J1270" s="72" t="s">
        <v>35</v>
      </c>
      <c r="K1270" s="73">
        <f t="shared" si="18"/>
        <v>0.333333333333333</v>
      </c>
      <c r="L1270" s="76"/>
    </row>
    <row r="1271" ht="28.8" customHeight="1" spans="1:12">
      <c r="A1271" s="108"/>
      <c r="B1271" s="74" t="s">
        <v>3638</v>
      </c>
      <c r="C1271" s="74" t="s">
        <v>4254</v>
      </c>
      <c r="D1271" s="74" t="s">
        <v>4255</v>
      </c>
      <c r="E1271" s="74" t="s">
        <v>4255</v>
      </c>
      <c r="F1271" s="70" t="s">
        <v>4256</v>
      </c>
      <c r="G1271" s="71" t="s">
        <v>32</v>
      </c>
      <c r="H1271" s="70" t="s">
        <v>4257</v>
      </c>
      <c r="I1271" s="70" t="s">
        <v>4258</v>
      </c>
      <c r="J1271" s="72" t="s">
        <v>35</v>
      </c>
      <c r="K1271" s="73">
        <f t="shared" si="18"/>
        <v>0.333333333333333</v>
      </c>
      <c r="L1271" s="74" t="s">
        <v>3644</v>
      </c>
    </row>
    <row r="1272" ht="18" spans="1:12">
      <c r="A1272" s="108"/>
      <c r="B1272" s="75"/>
      <c r="C1272" s="75"/>
      <c r="D1272" s="75"/>
      <c r="E1272" s="75"/>
      <c r="F1272" s="70" t="s">
        <v>4255</v>
      </c>
      <c r="G1272" s="71" t="s">
        <v>38</v>
      </c>
      <c r="H1272" s="70" t="s">
        <v>4259</v>
      </c>
      <c r="I1272" s="70" t="s">
        <v>4260</v>
      </c>
      <c r="J1272" s="72" t="s">
        <v>35</v>
      </c>
      <c r="K1272" s="73">
        <f t="shared" si="18"/>
        <v>0.333333333333333</v>
      </c>
      <c r="L1272" s="75"/>
    </row>
    <row r="1273" ht="15.6" customHeight="1" spans="1:12">
      <c r="A1273" s="108"/>
      <c r="B1273" s="75"/>
      <c r="C1273" s="75"/>
      <c r="D1273" s="76"/>
      <c r="E1273" s="76"/>
      <c r="F1273" s="70" t="s">
        <v>4261</v>
      </c>
      <c r="G1273" s="71" t="s">
        <v>42</v>
      </c>
      <c r="H1273" s="70" t="s">
        <v>4262</v>
      </c>
      <c r="I1273" s="70" t="s">
        <v>4263</v>
      </c>
      <c r="J1273" s="72" t="s">
        <v>35</v>
      </c>
      <c r="K1273" s="73">
        <f t="shared" si="18"/>
        <v>0.333333333333333</v>
      </c>
      <c r="L1273" s="75"/>
    </row>
    <row r="1274" ht="18" spans="1:12">
      <c r="A1274" s="108"/>
      <c r="B1274" s="75"/>
      <c r="C1274" s="75"/>
      <c r="D1274" s="74" t="s">
        <v>4264</v>
      </c>
      <c r="E1274" s="74" t="s">
        <v>4264</v>
      </c>
      <c r="F1274" s="70" t="s">
        <v>4265</v>
      </c>
      <c r="G1274" s="71" t="s">
        <v>32</v>
      </c>
      <c r="H1274" s="70" t="s">
        <v>4266</v>
      </c>
      <c r="I1274" s="70" t="s">
        <v>4267</v>
      </c>
      <c r="J1274" s="72" t="s">
        <v>35</v>
      </c>
      <c r="K1274" s="73">
        <f t="shared" si="18"/>
        <v>0.333333333333333</v>
      </c>
      <c r="L1274" s="75"/>
    </row>
    <row r="1275" ht="18" spans="1:12">
      <c r="A1275" s="108"/>
      <c r="B1275" s="75"/>
      <c r="C1275" s="75"/>
      <c r="D1275" s="75"/>
      <c r="E1275" s="75"/>
      <c r="F1275" s="70" t="s">
        <v>4264</v>
      </c>
      <c r="G1275" s="71" t="s">
        <v>38</v>
      </c>
      <c r="H1275" s="70" t="s">
        <v>4268</v>
      </c>
      <c r="I1275" s="70" t="s">
        <v>4269</v>
      </c>
      <c r="J1275" s="72" t="s">
        <v>35</v>
      </c>
      <c r="K1275" s="73">
        <f t="shared" si="18"/>
        <v>0.333333333333333</v>
      </c>
      <c r="L1275" s="75"/>
    </row>
    <row r="1276" ht="15.6" customHeight="1" spans="1:12">
      <c r="A1276" s="108"/>
      <c r="B1276" s="75"/>
      <c r="C1276" s="75"/>
      <c r="D1276" s="76"/>
      <c r="E1276" s="76"/>
      <c r="F1276" s="70" t="s">
        <v>4270</v>
      </c>
      <c r="G1276" s="71" t="s">
        <v>42</v>
      </c>
      <c r="H1276" s="70" t="s">
        <v>4271</v>
      </c>
      <c r="I1276" s="70" t="s">
        <v>4272</v>
      </c>
      <c r="J1276" s="72" t="s">
        <v>35</v>
      </c>
      <c r="K1276" s="73">
        <f t="shared" si="18"/>
        <v>0.333333333333333</v>
      </c>
      <c r="L1276" s="75"/>
    </row>
    <row r="1277" ht="18" spans="1:12">
      <c r="A1277" s="108"/>
      <c r="B1277" s="75"/>
      <c r="C1277" s="75"/>
      <c r="D1277" s="74" t="s">
        <v>4273</v>
      </c>
      <c r="E1277" s="74" t="s">
        <v>4273</v>
      </c>
      <c r="F1277" s="70" t="s">
        <v>4274</v>
      </c>
      <c r="G1277" s="71" t="s">
        <v>32</v>
      </c>
      <c r="H1277" s="70" t="s">
        <v>4275</v>
      </c>
      <c r="I1277" s="70" t="s">
        <v>4276</v>
      </c>
      <c r="J1277" s="72" t="s">
        <v>35</v>
      </c>
      <c r="K1277" s="73">
        <f t="shared" si="18"/>
        <v>0.333333333333333</v>
      </c>
      <c r="L1277" s="75"/>
    </row>
    <row r="1278" ht="18" spans="1:12">
      <c r="A1278" s="108"/>
      <c r="B1278" s="75"/>
      <c r="C1278" s="75"/>
      <c r="D1278" s="75"/>
      <c r="E1278" s="75"/>
      <c r="F1278" s="70" t="s">
        <v>4273</v>
      </c>
      <c r="G1278" s="71" t="s">
        <v>38</v>
      </c>
      <c r="H1278" s="70" t="s">
        <v>4277</v>
      </c>
      <c r="I1278" s="70" t="s">
        <v>4278</v>
      </c>
      <c r="J1278" s="72" t="s">
        <v>35</v>
      </c>
      <c r="K1278" s="73">
        <f t="shared" si="18"/>
        <v>0.333333333333333</v>
      </c>
      <c r="L1278" s="75"/>
    </row>
    <row r="1279" ht="15.6" customHeight="1" spans="1:12">
      <c r="A1279" s="108"/>
      <c r="B1279" s="76"/>
      <c r="C1279" s="76"/>
      <c r="D1279" s="76"/>
      <c r="E1279" s="76"/>
      <c r="F1279" s="70" t="s">
        <v>4279</v>
      </c>
      <c r="G1279" s="71" t="s">
        <v>42</v>
      </c>
      <c r="H1279" s="70" t="s">
        <v>4280</v>
      </c>
      <c r="I1279" s="70" t="s">
        <v>4281</v>
      </c>
      <c r="J1279" s="72" t="s">
        <v>35</v>
      </c>
      <c r="K1279" s="73">
        <f t="shared" si="18"/>
        <v>0.333333333333333</v>
      </c>
      <c r="L1279" s="76"/>
    </row>
    <row r="1280" ht="28.8" customHeight="1" spans="1:12">
      <c r="A1280" s="108"/>
      <c r="B1280" s="74" t="s">
        <v>3638</v>
      </c>
      <c r="C1280" s="74" t="s">
        <v>4282</v>
      </c>
      <c r="D1280" s="74" t="s">
        <v>4283</v>
      </c>
      <c r="E1280" s="74" t="s">
        <v>4283</v>
      </c>
      <c r="F1280" s="70" t="s">
        <v>4284</v>
      </c>
      <c r="G1280" s="71" t="s">
        <v>32</v>
      </c>
      <c r="H1280" s="70" t="s">
        <v>4285</v>
      </c>
      <c r="I1280" s="70" t="s">
        <v>4286</v>
      </c>
      <c r="J1280" s="72" t="s">
        <v>35</v>
      </c>
      <c r="K1280" s="73">
        <f t="shared" si="18"/>
        <v>0.333333333333333</v>
      </c>
      <c r="L1280" s="74" t="s">
        <v>3644</v>
      </c>
    </row>
    <row r="1281" ht="18" spans="1:12">
      <c r="A1281" s="108"/>
      <c r="B1281" s="75"/>
      <c r="C1281" s="75"/>
      <c r="D1281" s="75"/>
      <c r="E1281" s="75"/>
      <c r="F1281" s="70" t="s">
        <v>4283</v>
      </c>
      <c r="G1281" s="71" t="s">
        <v>38</v>
      </c>
      <c r="H1281" s="70" t="s">
        <v>4287</v>
      </c>
      <c r="I1281" s="70" t="s">
        <v>4288</v>
      </c>
      <c r="J1281" s="72" t="s">
        <v>35</v>
      </c>
      <c r="K1281" s="73">
        <f t="shared" si="18"/>
        <v>0.333333333333333</v>
      </c>
      <c r="L1281" s="75"/>
    </row>
    <row r="1282" ht="15.6" customHeight="1" spans="1:12">
      <c r="A1282" s="108"/>
      <c r="B1282" s="75"/>
      <c r="C1282" s="75"/>
      <c r="D1282" s="76"/>
      <c r="E1282" s="76"/>
      <c r="F1282" s="70" t="s">
        <v>4289</v>
      </c>
      <c r="G1282" s="71" t="s">
        <v>42</v>
      </c>
      <c r="H1282" s="70" t="s">
        <v>4290</v>
      </c>
      <c r="I1282" s="70" t="s">
        <v>4291</v>
      </c>
      <c r="J1282" s="72" t="s">
        <v>35</v>
      </c>
      <c r="K1282" s="73">
        <f t="shared" si="18"/>
        <v>0.333333333333333</v>
      </c>
      <c r="L1282" s="75"/>
    </row>
    <row r="1283" ht="14.4" customHeight="1" spans="1:12">
      <c r="A1283" s="108"/>
      <c r="B1283" s="75"/>
      <c r="C1283" s="75"/>
      <c r="D1283" s="74" t="s">
        <v>4292</v>
      </c>
      <c r="E1283" s="74" t="s">
        <v>4292</v>
      </c>
      <c r="F1283" s="70" t="s">
        <v>4293</v>
      </c>
      <c r="G1283" s="71" t="s">
        <v>32</v>
      </c>
      <c r="H1283" s="70" t="s">
        <v>4294</v>
      </c>
      <c r="I1283" s="70" t="s">
        <v>4295</v>
      </c>
      <c r="J1283" s="72" t="s">
        <v>35</v>
      </c>
      <c r="K1283" s="73">
        <f t="shared" si="18"/>
        <v>0.333333333333333</v>
      </c>
      <c r="L1283" s="75"/>
    </row>
    <row r="1284" ht="18" spans="1:12">
      <c r="A1284" s="108"/>
      <c r="B1284" s="75"/>
      <c r="C1284" s="75"/>
      <c r="D1284" s="75"/>
      <c r="E1284" s="75"/>
      <c r="F1284" s="70" t="s">
        <v>4292</v>
      </c>
      <c r="G1284" s="71" t="s">
        <v>38</v>
      </c>
      <c r="H1284" s="70" t="s">
        <v>4296</v>
      </c>
      <c r="I1284" s="70" t="s">
        <v>4297</v>
      </c>
      <c r="J1284" s="72" t="s">
        <v>35</v>
      </c>
      <c r="K1284" s="73">
        <f t="shared" si="18"/>
        <v>0.333333333333333</v>
      </c>
      <c r="L1284" s="75"/>
    </row>
    <row r="1285" ht="15.6" customHeight="1" spans="1:12">
      <c r="A1285" s="108"/>
      <c r="B1285" s="75"/>
      <c r="C1285" s="75"/>
      <c r="D1285" s="76"/>
      <c r="E1285" s="76"/>
      <c r="F1285" s="70" t="s">
        <v>4298</v>
      </c>
      <c r="G1285" s="71" t="s">
        <v>42</v>
      </c>
      <c r="H1285" s="70" t="s">
        <v>4299</v>
      </c>
      <c r="I1285" s="70" t="s">
        <v>4300</v>
      </c>
      <c r="J1285" s="72" t="s">
        <v>35</v>
      </c>
      <c r="K1285" s="73">
        <f t="shared" si="18"/>
        <v>0.333333333333333</v>
      </c>
      <c r="L1285" s="75"/>
    </row>
    <row r="1286" ht="14.4" customHeight="1" spans="1:12">
      <c r="A1286" s="108"/>
      <c r="B1286" s="75"/>
      <c r="C1286" s="75"/>
      <c r="D1286" s="74" t="s">
        <v>4301</v>
      </c>
      <c r="E1286" s="74" t="s">
        <v>4301</v>
      </c>
      <c r="F1286" s="70" t="s">
        <v>4302</v>
      </c>
      <c r="G1286" s="71" t="s">
        <v>32</v>
      </c>
      <c r="H1286" s="70" t="s">
        <v>4303</v>
      </c>
      <c r="I1286" s="70" t="s">
        <v>4304</v>
      </c>
      <c r="J1286" s="72" t="s">
        <v>35</v>
      </c>
      <c r="K1286" s="73">
        <f t="shared" si="18"/>
        <v>0.333333333333333</v>
      </c>
      <c r="L1286" s="75"/>
    </row>
    <row r="1287" ht="18" spans="1:12">
      <c r="A1287" s="108"/>
      <c r="B1287" s="75"/>
      <c r="C1287" s="75"/>
      <c r="D1287" s="75"/>
      <c r="E1287" s="75"/>
      <c r="F1287" s="70" t="s">
        <v>4301</v>
      </c>
      <c r="G1287" s="71" t="s">
        <v>38</v>
      </c>
      <c r="H1287" s="70" t="s">
        <v>4305</v>
      </c>
      <c r="I1287" s="70" t="s">
        <v>4306</v>
      </c>
      <c r="J1287" s="72" t="s">
        <v>35</v>
      </c>
      <c r="K1287" s="73">
        <f t="shared" si="18"/>
        <v>0.333333333333333</v>
      </c>
      <c r="L1287" s="75"/>
    </row>
    <row r="1288" ht="15.6" customHeight="1" spans="1:12">
      <c r="A1288" s="108"/>
      <c r="B1288" s="76"/>
      <c r="C1288" s="76"/>
      <c r="D1288" s="76"/>
      <c r="E1288" s="76"/>
      <c r="F1288" s="70" t="s">
        <v>4307</v>
      </c>
      <c r="G1288" s="71" t="s">
        <v>42</v>
      </c>
      <c r="H1288" s="70" t="s">
        <v>4308</v>
      </c>
      <c r="I1288" s="70" t="s">
        <v>4309</v>
      </c>
      <c r="J1288" s="72" t="s">
        <v>35</v>
      </c>
      <c r="K1288" s="73">
        <f t="shared" si="18"/>
        <v>0.333333333333333</v>
      </c>
      <c r="L1288" s="76"/>
    </row>
    <row r="1289" ht="14.4" customHeight="1" spans="1:12">
      <c r="A1289" s="108"/>
      <c r="B1289" s="74" t="s">
        <v>3638</v>
      </c>
      <c r="C1289" s="74" t="s">
        <v>4310</v>
      </c>
      <c r="D1289" s="74" t="s">
        <v>4311</v>
      </c>
      <c r="E1289" s="74" t="s">
        <v>4311</v>
      </c>
      <c r="F1289" s="70" t="s">
        <v>4312</v>
      </c>
      <c r="G1289" s="71" t="s">
        <v>32</v>
      </c>
      <c r="H1289" s="70" t="s">
        <v>4313</v>
      </c>
      <c r="I1289" s="70" t="s">
        <v>4314</v>
      </c>
      <c r="J1289" s="72" t="s">
        <v>35</v>
      </c>
      <c r="K1289" s="73">
        <f t="shared" si="18"/>
        <v>0.333333333333333</v>
      </c>
      <c r="L1289" s="74" t="s">
        <v>3644</v>
      </c>
    </row>
    <row r="1290" ht="18" spans="1:12">
      <c r="A1290" s="108"/>
      <c r="B1290" s="75"/>
      <c r="C1290" s="75"/>
      <c r="D1290" s="75"/>
      <c r="E1290" s="75"/>
      <c r="F1290" s="70" t="s">
        <v>4311</v>
      </c>
      <c r="G1290" s="71" t="s">
        <v>38</v>
      </c>
      <c r="H1290" s="70" t="s">
        <v>4315</v>
      </c>
      <c r="I1290" s="70" t="s">
        <v>4316</v>
      </c>
      <c r="J1290" s="72" t="s">
        <v>35</v>
      </c>
      <c r="K1290" s="73">
        <f t="shared" si="18"/>
        <v>0.333333333333333</v>
      </c>
      <c r="L1290" s="75"/>
    </row>
    <row r="1291" ht="15.6" customHeight="1" spans="1:12">
      <c r="A1291" s="108"/>
      <c r="B1291" s="75"/>
      <c r="C1291" s="75"/>
      <c r="D1291" s="76"/>
      <c r="E1291" s="76"/>
      <c r="F1291" s="70" t="s">
        <v>4317</v>
      </c>
      <c r="G1291" s="71" t="s">
        <v>42</v>
      </c>
      <c r="H1291" s="70" t="s">
        <v>4318</v>
      </c>
      <c r="I1291" s="70" t="s">
        <v>4319</v>
      </c>
      <c r="J1291" s="72" t="s">
        <v>35</v>
      </c>
      <c r="K1291" s="73">
        <f t="shared" si="18"/>
        <v>0.333333333333333</v>
      </c>
      <c r="L1291" s="75"/>
    </row>
    <row r="1292" ht="14.4" customHeight="1" spans="1:12">
      <c r="A1292" s="108"/>
      <c r="B1292" s="75"/>
      <c r="C1292" s="75"/>
      <c r="D1292" s="74" t="s">
        <v>4320</v>
      </c>
      <c r="E1292" s="74" t="s">
        <v>4320</v>
      </c>
      <c r="F1292" s="70" t="s">
        <v>4321</v>
      </c>
      <c r="G1292" s="71" t="s">
        <v>32</v>
      </c>
      <c r="H1292" s="70" t="s">
        <v>4322</v>
      </c>
      <c r="I1292" s="70" t="s">
        <v>4323</v>
      </c>
      <c r="J1292" s="72" t="s">
        <v>35</v>
      </c>
      <c r="K1292" s="73">
        <f t="shared" si="18"/>
        <v>0.333333333333333</v>
      </c>
      <c r="L1292" s="75"/>
    </row>
    <row r="1293" ht="18" spans="1:12">
      <c r="A1293" s="108"/>
      <c r="B1293" s="75"/>
      <c r="C1293" s="75"/>
      <c r="D1293" s="75"/>
      <c r="E1293" s="75"/>
      <c r="F1293" s="70" t="s">
        <v>4320</v>
      </c>
      <c r="G1293" s="71" t="s">
        <v>38</v>
      </c>
      <c r="H1293" s="70" t="s">
        <v>4324</v>
      </c>
      <c r="I1293" s="70" t="s">
        <v>4325</v>
      </c>
      <c r="J1293" s="72" t="s">
        <v>35</v>
      </c>
      <c r="K1293" s="73">
        <f t="shared" si="18"/>
        <v>0.333333333333333</v>
      </c>
      <c r="L1293" s="75"/>
    </row>
    <row r="1294" ht="15.6" customHeight="1" spans="1:12">
      <c r="A1294" s="108"/>
      <c r="B1294" s="75"/>
      <c r="C1294" s="75"/>
      <c r="D1294" s="76"/>
      <c r="E1294" s="76"/>
      <c r="F1294" s="70" t="s">
        <v>4326</v>
      </c>
      <c r="G1294" s="71" t="s">
        <v>42</v>
      </c>
      <c r="H1294" s="70" t="s">
        <v>4327</v>
      </c>
      <c r="I1294" s="70" t="s">
        <v>4328</v>
      </c>
      <c r="J1294" s="72" t="s">
        <v>35</v>
      </c>
      <c r="K1294" s="73">
        <f t="shared" si="18"/>
        <v>0.333333333333333</v>
      </c>
      <c r="L1294" s="75"/>
    </row>
    <row r="1295" ht="14.4" customHeight="1" spans="1:12">
      <c r="A1295" s="108"/>
      <c r="B1295" s="75"/>
      <c r="C1295" s="75"/>
      <c r="D1295" s="74" t="s">
        <v>4329</v>
      </c>
      <c r="E1295" s="74" t="s">
        <v>4329</v>
      </c>
      <c r="F1295" s="70" t="s">
        <v>4330</v>
      </c>
      <c r="G1295" s="71" t="s">
        <v>32</v>
      </c>
      <c r="H1295" s="70" t="s">
        <v>4331</v>
      </c>
      <c r="I1295" s="70" t="s">
        <v>4332</v>
      </c>
      <c r="J1295" s="72" t="s">
        <v>35</v>
      </c>
      <c r="K1295" s="73">
        <f t="shared" si="18"/>
        <v>0.333333333333333</v>
      </c>
      <c r="L1295" s="75"/>
    </row>
    <row r="1296" ht="18" spans="1:12">
      <c r="A1296" s="108"/>
      <c r="B1296" s="75"/>
      <c r="C1296" s="75"/>
      <c r="D1296" s="75"/>
      <c r="E1296" s="75"/>
      <c r="F1296" s="70" t="s">
        <v>4329</v>
      </c>
      <c r="G1296" s="71" t="s">
        <v>38</v>
      </c>
      <c r="H1296" s="70" t="s">
        <v>4333</v>
      </c>
      <c r="I1296" s="70" t="s">
        <v>4334</v>
      </c>
      <c r="J1296" s="72" t="s">
        <v>35</v>
      </c>
      <c r="K1296" s="73">
        <f t="shared" si="18"/>
        <v>0.333333333333333</v>
      </c>
      <c r="L1296" s="75"/>
    </row>
    <row r="1297" ht="31.2" customHeight="1" spans="1:12">
      <c r="A1297" s="108"/>
      <c r="B1297" s="75"/>
      <c r="C1297" s="75"/>
      <c r="D1297" s="76"/>
      <c r="E1297" s="76"/>
      <c r="F1297" s="70" t="s">
        <v>4335</v>
      </c>
      <c r="G1297" s="71" t="s">
        <v>42</v>
      </c>
      <c r="H1297" s="70" t="s">
        <v>4336</v>
      </c>
      <c r="I1297" s="70" t="s">
        <v>4337</v>
      </c>
      <c r="J1297" s="72" t="s">
        <v>35</v>
      </c>
      <c r="K1297" s="73">
        <f t="shared" si="18"/>
        <v>0.333333333333333</v>
      </c>
      <c r="L1297" s="75"/>
    </row>
    <row r="1298" ht="14.4" customHeight="1" spans="1:12">
      <c r="A1298" s="108"/>
      <c r="B1298" s="75"/>
      <c r="C1298" s="75"/>
      <c r="D1298" s="74" t="s">
        <v>4338</v>
      </c>
      <c r="E1298" s="74" t="s">
        <v>4338</v>
      </c>
      <c r="F1298" s="70" t="s">
        <v>4339</v>
      </c>
      <c r="G1298" s="71" t="s">
        <v>32</v>
      </c>
      <c r="H1298" s="70" t="s">
        <v>4340</v>
      </c>
      <c r="I1298" s="70" t="s">
        <v>4341</v>
      </c>
      <c r="J1298" s="72" t="s">
        <v>35</v>
      </c>
      <c r="K1298" s="73">
        <f t="shared" si="18"/>
        <v>0.333333333333333</v>
      </c>
      <c r="L1298" s="75"/>
    </row>
    <row r="1299" ht="18" spans="1:12">
      <c r="A1299" s="108"/>
      <c r="B1299" s="75"/>
      <c r="C1299" s="75"/>
      <c r="D1299" s="75"/>
      <c r="E1299" s="75"/>
      <c r="F1299" s="70" t="s">
        <v>4338</v>
      </c>
      <c r="G1299" s="71" t="s">
        <v>38</v>
      </c>
      <c r="H1299" s="70" t="s">
        <v>4342</v>
      </c>
      <c r="I1299" s="70" t="s">
        <v>4343</v>
      </c>
      <c r="J1299" s="72" t="s">
        <v>35</v>
      </c>
      <c r="K1299" s="73">
        <f t="shared" si="18"/>
        <v>0.333333333333333</v>
      </c>
      <c r="L1299" s="75"/>
    </row>
    <row r="1300" ht="18" spans="1:12">
      <c r="A1300" s="108"/>
      <c r="B1300" s="75"/>
      <c r="C1300" s="75"/>
      <c r="D1300" s="76"/>
      <c r="E1300" s="76"/>
      <c r="F1300" s="70" t="s">
        <v>4344</v>
      </c>
      <c r="G1300" s="71" t="s">
        <v>42</v>
      </c>
      <c r="H1300" s="70" t="s">
        <v>4345</v>
      </c>
      <c r="I1300" s="70" t="s">
        <v>4346</v>
      </c>
      <c r="J1300" s="72" t="s">
        <v>35</v>
      </c>
      <c r="K1300" s="73">
        <f t="shared" si="18"/>
        <v>0.333333333333333</v>
      </c>
      <c r="L1300" s="75"/>
    </row>
    <row r="1301" ht="14.4" customHeight="1" spans="1:12">
      <c r="A1301" s="108"/>
      <c r="B1301" s="75"/>
      <c r="C1301" s="75"/>
      <c r="D1301" s="74" t="s">
        <v>4347</v>
      </c>
      <c r="E1301" s="74" t="s">
        <v>4347</v>
      </c>
      <c r="F1301" s="70" t="s">
        <v>4348</v>
      </c>
      <c r="G1301" s="71" t="s">
        <v>32</v>
      </c>
      <c r="H1301" s="70" t="s">
        <v>4349</v>
      </c>
      <c r="I1301" s="70" t="s">
        <v>4350</v>
      </c>
      <c r="J1301" s="72" t="s">
        <v>35</v>
      </c>
      <c r="K1301" s="73">
        <f t="shared" si="18"/>
        <v>0.333333333333333</v>
      </c>
      <c r="L1301" s="75"/>
    </row>
    <row r="1302" ht="18" spans="1:12">
      <c r="A1302" s="108"/>
      <c r="B1302" s="75"/>
      <c r="C1302" s="75"/>
      <c r="D1302" s="75"/>
      <c r="E1302" s="75"/>
      <c r="F1302" s="70" t="s">
        <v>4347</v>
      </c>
      <c r="G1302" s="71" t="s">
        <v>38</v>
      </c>
      <c r="H1302" s="70" t="s">
        <v>4351</v>
      </c>
      <c r="I1302" s="70" t="s">
        <v>4352</v>
      </c>
      <c r="J1302" s="72" t="s">
        <v>35</v>
      </c>
      <c r="K1302" s="73">
        <f t="shared" si="18"/>
        <v>0.333333333333333</v>
      </c>
      <c r="L1302" s="75"/>
    </row>
    <row r="1303" ht="18" spans="1:12">
      <c r="A1303" s="108"/>
      <c r="B1303" s="75"/>
      <c r="C1303" s="75"/>
      <c r="D1303" s="76"/>
      <c r="E1303" s="76"/>
      <c r="F1303" s="70" t="s">
        <v>4353</v>
      </c>
      <c r="G1303" s="71" t="s">
        <v>42</v>
      </c>
      <c r="H1303" s="70" t="s">
        <v>4354</v>
      </c>
      <c r="I1303" s="70" t="s">
        <v>4355</v>
      </c>
      <c r="J1303" s="72" t="s">
        <v>35</v>
      </c>
      <c r="K1303" s="73">
        <f t="shared" si="18"/>
        <v>0.333333333333333</v>
      </c>
      <c r="L1303" s="75"/>
    </row>
    <row r="1304" ht="14.4" customHeight="1" spans="1:12">
      <c r="A1304" s="108"/>
      <c r="B1304" s="75"/>
      <c r="C1304" s="75"/>
      <c r="D1304" s="74" t="s">
        <v>4356</v>
      </c>
      <c r="E1304" s="74" t="s">
        <v>4356</v>
      </c>
      <c r="F1304" s="70" t="s">
        <v>4357</v>
      </c>
      <c r="G1304" s="71" t="s">
        <v>32</v>
      </c>
      <c r="H1304" s="70" t="s">
        <v>4358</v>
      </c>
      <c r="I1304" s="70" t="s">
        <v>4359</v>
      </c>
      <c r="J1304" s="72" t="s">
        <v>35</v>
      </c>
      <c r="K1304" s="73">
        <f t="shared" si="18"/>
        <v>0.333333333333333</v>
      </c>
      <c r="L1304" s="75"/>
    </row>
    <row r="1305" ht="18" spans="1:12">
      <c r="A1305" s="108"/>
      <c r="B1305" s="75"/>
      <c r="C1305" s="75"/>
      <c r="D1305" s="75"/>
      <c r="E1305" s="75"/>
      <c r="F1305" s="70" t="s">
        <v>4356</v>
      </c>
      <c r="G1305" s="71" t="s">
        <v>38</v>
      </c>
      <c r="H1305" s="70" t="s">
        <v>4360</v>
      </c>
      <c r="I1305" s="70" t="s">
        <v>4361</v>
      </c>
      <c r="J1305" s="72" t="s">
        <v>35</v>
      </c>
      <c r="K1305" s="73">
        <f t="shared" si="18"/>
        <v>0.333333333333333</v>
      </c>
      <c r="L1305" s="75"/>
    </row>
    <row r="1306" ht="18" spans="1:12">
      <c r="A1306" s="108"/>
      <c r="B1306" s="76"/>
      <c r="C1306" s="76"/>
      <c r="D1306" s="76"/>
      <c r="E1306" s="76"/>
      <c r="F1306" s="70" t="s">
        <v>4362</v>
      </c>
      <c r="G1306" s="71" t="s">
        <v>42</v>
      </c>
      <c r="H1306" s="70" t="s">
        <v>4363</v>
      </c>
      <c r="I1306" s="70" t="s">
        <v>4364</v>
      </c>
      <c r="J1306" s="72" t="s">
        <v>35</v>
      </c>
      <c r="K1306" s="73">
        <f t="shared" si="18"/>
        <v>0.333333333333333</v>
      </c>
      <c r="L1306" s="76"/>
    </row>
    <row r="1307" ht="28.8" customHeight="1" spans="1:12">
      <c r="A1307" s="108"/>
      <c r="B1307" s="74" t="s">
        <v>3638</v>
      </c>
      <c r="C1307" s="74" t="s">
        <v>4365</v>
      </c>
      <c r="D1307" s="74" t="s">
        <v>4366</v>
      </c>
      <c r="E1307" s="74" t="s">
        <v>4366</v>
      </c>
      <c r="F1307" s="70" t="s">
        <v>4367</v>
      </c>
      <c r="G1307" s="71" t="s">
        <v>32</v>
      </c>
      <c r="H1307" s="70" t="s">
        <v>4368</v>
      </c>
      <c r="I1307" s="70" t="s">
        <v>4369</v>
      </c>
      <c r="J1307" s="72" t="s">
        <v>35</v>
      </c>
      <c r="K1307" s="73">
        <f t="shared" si="18"/>
        <v>0.333333333333333</v>
      </c>
      <c r="L1307" s="74" t="s">
        <v>3644</v>
      </c>
    </row>
    <row r="1308" ht="18" spans="1:12">
      <c r="A1308" s="108"/>
      <c r="B1308" s="75"/>
      <c r="C1308" s="75"/>
      <c r="D1308" s="75"/>
      <c r="E1308" s="75"/>
      <c r="F1308" s="70" t="s">
        <v>4366</v>
      </c>
      <c r="G1308" s="71" t="s">
        <v>38</v>
      </c>
      <c r="H1308" s="70" t="s">
        <v>4370</v>
      </c>
      <c r="I1308" s="70" t="s">
        <v>4371</v>
      </c>
      <c r="J1308" s="72" t="s">
        <v>35</v>
      </c>
      <c r="K1308" s="73">
        <f t="shared" si="18"/>
        <v>0.333333333333333</v>
      </c>
      <c r="L1308" s="75"/>
    </row>
    <row r="1309" ht="18" spans="1:12">
      <c r="A1309" s="108"/>
      <c r="B1309" s="75"/>
      <c r="C1309" s="75"/>
      <c r="D1309" s="76"/>
      <c r="E1309" s="76"/>
      <c r="F1309" s="70" t="s">
        <v>4372</v>
      </c>
      <c r="G1309" s="71" t="s">
        <v>42</v>
      </c>
      <c r="H1309" s="70" t="s">
        <v>4373</v>
      </c>
      <c r="I1309" s="70" t="s">
        <v>4374</v>
      </c>
      <c r="J1309" s="72" t="s">
        <v>35</v>
      </c>
      <c r="K1309" s="73">
        <f t="shared" si="18"/>
        <v>0.333333333333333</v>
      </c>
      <c r="L1309" s="75"/>
    </row>
    <row r="1310" ht="14.4" customHeight="1" spans="1:12">
      <c r="A1310" s="108"/>
      <c r="B1310" s="75"/>
      <c r="C1310" s="75"/>
      <c r="D1310" s="74" t="s">
        <v>4375</v>
      </c>
      <c r="E1310" s="74" t="s">
        <v>4375</v>
      </c>
      <c r="F1310" s="70" t="s">
        <v>4376</v>
      </c>
      <c r="G1310" s="71" t="s">
        <v>32</v>
      </c>
      <c r="H1310" s="70" t="s">
        <v>4377</v>
      </c>
      <c r="I1310" s="70" t="s">
        <v>4378</v>
      </c>
      <c r="J1310" s="72" t="s">
        <v>35</v>
      </c>
      <c r="K1310" s="73">
        <f t="shared" si="18"/>
        <v>0.333333333333333</v>
      </c>
      <c r="L1310" s="75"/>
    </row>
    <row r="1311" ht="18" spans="1:12">
      <c r="A1311" s="108"/>
      <c r="B1311" s="75"/>
      <c r="C1311" s="75"/>
      <c r="D1311" s="75"/>
      <c r="E1311" s="75"/>
      <c r="F1311" s="70" t="s">
        <v>4375</v>
      </c>
      <c r="G1311" s="71" t="s">
        <v>38</v>
      </c>
      <c r="H1311" s="70" t="s">
        <v>4379</v>
      </c>
      <c r="I1311" s="70" t="s">
        <v>4380</v>
      </c>
      <c r="J1311" s="72" t="s">
        <v>35</v>
      </c>
      <c r="K1311" s="73">
        <f t="shared" si="18"/>
        <v>0.333333333333333</v>
      </c>
      <c r="L1311" s="75"/>
    </row>
    <row r="1312" ht="15.6" customHeight="1" spans="1:12">
      <c r="A1312" s="108"/>
      <c r="B1312" s="75"/>
      <c r="C1312" s="75"/>
      <c r="D1312" s="76"/>
      <c r="E1312" s="76"/>
      <c r="F1312" s="70" t="s">
        <v>4381</v>
      </c>
      <c r="G1312" s="71" t="s">
        <v>42</v>
      </c>
      <c r="H1312" s="70" t="s">
        <v>4382</v>
      </c>
      <c r="I1312" s="70" t="s">
        <v>4383</v>
      </c>
      <c r="J1312" s="72" t="s">
        <v>35</v>
      </c>
      <c r="K1312" s="73">
        <f t="shared" si="18"/>
        <v>0.333333333333333</v>
      </c>
      <c r="L1312" s="75"/>
    </row>
    <row r="1313" ht="14.4" customHeight="1" spans="1:12">
      <c r="A1313" s="108"/>
      <c r="B1313" s="75"/>
      <c r="C1313" s="75"/>
      <c r="D1313" s="74" t="s">
        <v>4365</v>
      </c>
      <c r="E1313" s="74" t="s">
        <v>4365</v>
      </c>
      <c r="F1313" s="70" t="s">
        <v>4384</v>
      </c>
      <c r="G1313" s="71" t="s">
        <v>32</v>
      </c>
      <c r="H1313" s="70" t="s">
        <v>4385</v>
      </c>
      <c r="I1313" s="70" t="s">
        <v>4386</v>
      </c>
      <c r="J1313" s="72" t="s">
        <v>35</v>
      </c>
      <c r="K1313" s="73">
        <f t="shared" si="18"/>
        <v>0.333333333333333</v>
      </c>
      <c r="L1313" s="75"/>
    </row>
    <row r="1314" ht="18" spans="1:12">
      <c r="A1314" s="108"/>
      <c r="B1314" s="75"/>
      <c r="C1314" s="75"/>
      <c r="D1314" s="75"/>
      <c r="E1314" s="75"/>
      <c r="F1314" s="70" t="s">
        <v>4365</v>
      </c>
      <c r="G1314" s="71" t="s">
        <v>38</v>
      </c>
      <c r="H1314" s="70" t="s">
        <v>4387</v>
      </c>
      <c r="I1314" s="70" t="s">
        <v>4388</v>
      </c>
      <c r="J1314" s="72" t="s">
        <v>35</v>
      </c>
      <c r="K1314" s="73">
        <f t="shared" si="18"/>
        <v>0.333333333333333</v>
      </c>
      <c r="L1314" s="75"/>
    </row>
    <row r="1315" ht="18" spans="1:12">
      <c r="A1315" s="108"/>
      <c r="B1315" s="75"/>
      <c r="C1315" s="75"/>
      <c r="D1315" s="76"/>
      <c r="E1315" s="76"/>
      <c r="F1315" s="70" t="s">
        <v>4389</v>
      </c>
      <c r="G1315" s="71" t="s">
        <v>42</v>
      </c>
      <c r="H1315" s="70" t="s">
        <v>4390</v>
      </c>
      <c r="I1315" s="70" t="s">
        <v>4391</v>
      </c>
      <c r="J1315" s="72" t="s">
        <v>35</v>
      </c>
      <c r="K1315" s="73">
        <f t="shared" si="18"/>
        <v>0.333333333333333</v>
      </c>
      <c r="L1315" s="75"/>
    </row>
    <row r="1316" ht="14.4" customHeight="1" spans="1:12">
      <c r="A1316" s="108"/>
      <c r="B1316" s="75"/>
      <c r="C1316" s="75"/>
      <c r="D1316" s="74" t="s">
        <v>4392</v>
      </c>
      <c r="E1316" s="74" t="s">
        <v>4392</v>
      </c>
      <c r="F1316" s="70" t="s">
        <v>4393</v>
      </c>
      <c r="G1316" s="71" t="s">
        <v>32</v>
      </c>
      <c r="H1316" s="70" t="s">
        <v>4394</v>
      </c>
      <c r="I1316" s="70" t="s">
        <v>4395</v>
      </c>
      <c r="J1316" s="72" t="s">
        <v>35</v>
      </c>
      <c r="K1316" s="73">
        <f t="shared" si="18"/>
        <v>0.333333333333333</v>
      </c>
      <c r="L1316" s="75"/>
    </row>
    <row r="1317" ht="18" spans="1:12">
      <c r="A1317" s="108"/>
      <c r="B1317" s="75"/>
      <c r="C1317" s="75"/>
      <c r="D1317" s="75"/>
      <c r="E1317" s="75"/>
      <c r="F1317" s="70" t="s">
        <v>4392</v>
      </c>
      <c r="G1317" s="71" t="s">
        <v>38</v>
      </c>
      <c r="H1317" s="70" t="s">
        <v>4396</v>
      </c>
      <c r="I1317" s="70" t="s">
        <v>4397</v>
      </c>
      <c r="J1317" s="72" t="s">
        <v>35</v>
      </c>
      <c r="K1317" s="73">
        <f t="shared" si="18"/>
        <v>0.333333333333333</v>
      </c>
      <c r="L1317" s="75"/>
    </row>
    <row r="1318" ht="18" spans="1:12">
      <c r="A1318" s="108"/>
      <c r="B1318" s="76"/>
      <c r="C1318" s="76"/>
      <c r="D1318" s="76"/>
      <c r="E1318" s="76"/>
      <c r="F1318" s="70" t="s">
        <v>4398</v>
      </c>
      <c r="G1318" s="71" t="s">
        <v>42</v>
      </c>
      <c r="H1318" s="70" t="s">
        <v>4399</v>
      </c>
      <c r="I1318" s="70" t="s">
        <v>4400</v>
      </c>
      <c r="J1318" s="72" t="s">
        <v>35</v>
      </c>
      <c r="K1318" s="73">
        <f t="shared" si="18"/>
        <v>0.333333333333333</v>
      </c>
      <c r="L1318" s="76"/>
    </row>
    <row r="1319" ht="14.4" customHeight="1" spans="1:12">
      <c r="A1319" s="108"/>
      <c r="B1319" s="74" t="s">
        <v>3638</v>
      </c>
      <c r="C1319" s="74" t="s">
        <v>4401</v>
      </c>
      <c r="D1319" s="74" t="s">
        <v>4402</v>
      </c>
      <c r="E1319" s="74" t="s">
        <v>4402</v>
      </c>
      <c r="F1319" s="70" t="s">
        <v>4403</v>
      </c>
      <c r="G1319" s="71" t="s">
        <v>32</v>
      </c>
      <c r="H1319" s="70" t="s">
        <v>4404</v>
      </c>
      <c r="I1319" s="70" t="s">
        <v>4405</v>
      </c>
      <c r="J1319" s="72" t="s">
        <v>35</v>
      </c>
      <c r="K1319" s="73">
        <f t="shared" si="18"/>
        <v>0.333333333333333</v>
      </c>
      <c r="L1319" s="74" t="s">
        <v>3644</v>
      </c>
    </row>
    <row r="1320" ht="18" spans="1:12">
      <c r="A1320" s="108"/>
      <c r="B1320" s="75"/>
      <c r="C1320" s="75"/>
      <c r="D1320" s="75"/>
      <c r="E1320" s="75"/>
      <c r="F1320" s="70" t="s">
        <v>4406</v>
      </c>
      <c r="G1320" s="71" t="s">
        <v>38</v>
      </c>
      <c r="H1320" s="70" t="s">
        <v>4407</v>
      </c>
      <c r="I1320" s="70" t="s">
        <v>4408</v>
      </c>
      <c r="J1320" s="72" t="s">
        <v>35</v>
      </c>
      <c r="K1320" s="73">
        <f t="shared" si="18"/>
        <v>0.333333333333333</v>
      </c>
      <c r="L1320" s="75"/>
    </row>
    <row r="1321" ht="18" spans="1:12">
      <c r="A1321" s="108"/>
      <c r="B1321" s="75"/>
      <c r="C1321" s="75"/>
      <c r="D1321" s="76"/>
      <c r="E1321" s="76"/>
      <c r="F1321" s="70" t="s">
        <v>4409</v>
      </c>
      <c r="G1321" s="71" t="s">
        <v>42</v>
      </c>
      <c r="H1321" s="70" t="s">
        <v>4410</v>
      </c>
      <c r="I1321" s="70" t="s">
        <v>4411</v>
      </c>
      <c r="J1321" s="72" t="s">
        <v>35</v>
      </c>
      <c r="K1321" s="73">
        <f t="shared" si="18"/>
        <v>0.333333333333333</v>
      </c>
      <c r="L1321" s="75"/>
    </row>
    <row r="1322" ht="18" spans="1:12">
      <c r="A1322" s="108"/>
      <c r="B1322" s="75"/>
      <c r="C1322" s="75"/>
      <c r="D1322" s="74" t="s">
        <v>4412</v>
      </c>
      <c r="E1322" s="74" t="s">
        <v>4412</v>
      </c>
      <c r="F1322" s="70" t="s">
        <v>4413</v>
      </c>
      <c r="G1322" s="71" t="s">
        <v>32</v>
      </c>
      <c r="H1322" s="70" t="s">
        <v>4414</v>
      </c>
      <c r="I1322" s="70" t="s">
        <v>4415</v>
      </c>
      <c r="J1322" s="72" t="s">
        <v>35</v>
      </c>
      <c r="K1322" s="73">
        <f t="shared" si="18"/>
        <v>0.333333333333333</v>
      </c>
      <c r="L1322" s="75"/>
    </row>
    <row r="1323" ht="18" spans="1:12">
      <c r="A1323" s="108"/>
      <c r="B1323" s="75"/>
      <c r="C1323" s="75"/>
      <c r="D1323" s="75"/>
      <c r="E1323" s="75"/>
      <c r="F1323" s="70" t="s">
        <v>4416</v>
      </c>
      <c r="G1323" s="71" t="s">
        <v>38</v>
      </c>
      <c r="H1323" s="70" t="s">
        <v>4417</v>
      </c>
      <c r="I1323" s="70" t="s">
        <v>4418</v>
      </c>
      <c r="J1323" s="72" t="s">
        <v>35</v>
      </c>
      <c r="K1323" s="73">
        <f t="shared" si="18"/>
        <v>0.333333333333333</v>
      </c>
      <c r="L1323" s="75"/>
    </row>
    <row r="1324" ht="18" spans="1:12">
      <c r="A1324" s="108"/>
      <c r="B1324" s="75"/>
      <c r="C1324" s="75"/>
      <c r="D1324" s="76"/>
      <c r="E1324" s="76"/>
      <c r="F1324" s="70" t="s">
        <v>4419</v>
      </c>
      <c r="G1324" s="71" t="s">
        <v>42</v>
      </c>
      <c r="H1324" s="70" t="s">
        <v>4420</v>
      </c>
      <c r="I1324" s="70" t="s">
        <v>4421</v>
      </c>
      <c r="J1324" s="72" t="s">
        <v>35</v>
      </c>
      <c r="K1324" s="73">
        <f t="shared" si="18"/>
        <v>0.333333333333333</v>
      </c>
      <c r="L1324" s="75"/>
    </row>
    <row r="1325" ht="18" spans="1:12">
      <c r="A1325" s="108"/>
      <c r="B1325" s="75"/>
      <c r="C1325" s="75"/>
      <c r="D1325" s="74" t="s">
        <v>4422</v>
      </c>
      <c r="E1325" s="74" t="s">
        <v>4422</v>
      </c>
      <c r="F1325" s="70" t="s">
        <v>4423</v>
      </c>
      <c r="G1325" s="71" t="s">
        <v>32</v>
      </c>
      <c r="H1325" s="70" t="s">
        <v>4424</v>
      </c>
      <c r="I1325" s="70" t="s">
        <v>4425</v>
      </c>
      <c r="J1325" s="72" t="s">
        <v>35</v>
      </c>
      <c r="K1325" s="73">
        <f t="shared" si="18"/>
        <v>0.333333333333333</v>
      </c>
      <c r="L1325" s="75"/>
    </row>
    <row r="1326" ht="18" spans="1:12">
      <c r="A1326" s="108"/>
      <c r="B1326" s="75"/>
      <c r="C1326" s="75"/>
      <c r="D1326" s="75"/>
      <c r="E1326" s="75"/>
      <c r="F1326" s="70" t="s">
        <v>4426</v>
      </c>
      <c r="G1326" s="71" t="s">
        <v>38</v>
      </c>
      <c r="H1326" s="70" t="s">
        <v>4427</v>
      </c>
      <c r="I1326" s="70" t="s">
        <v>4428</v>
      </c>
      <c r="J1326" s="72" t="s">
        <v>35</v>
      </c>
      <c r="K1326" s="73">
        <f t="shared" si="18"/>
        <v>0.333333333333333</v>
      </c>
      <c r="L1326" s="75"/>
    </row>
    <row r="1327" ht="18" spans="1:12">
      <c r="A1327" s="108"/>
      <c r="B1327" s="75"/>
      <c r="C1327" s="75"/>
      <c r="D1327" s="76"/>
      <c r="E1327" s="76"/>
      <c r="F1327" s="70" t="s">
        <v>4429</v>
      </c>
      <c r="G1327" s="71" t="s">
        <v>42</v>
      </c>
      <c r="H1327" s="70" t="s">
        <v>4430</v>
      </c>
      <c r="I1327" s="70" t="s">
        <v>4431</v>
      </c>
      <c r="J1327" s="72" t="s">
        <v>35</v>
      </c>
      <c r="K1327" s="73">
        <f t="shared" si="18"/>
        <v>0.333333333333333</v>
      </c>
      <c r="L1327" s="75"/>
    </row>
    <row r="1328" ht="18" spans="1:12">
      <c r="A1328" s="108"/>
      <c r="B1328" s="75"/>
      <c r="C1328" s="75"/>
      <c r="D1328" s="74" t="s">
        <v>4432</v>
      </c>
      <c r="E1328" s="74" t="s">
        <v>4432</v>
      </c>
      <c r="F1328" s="70" t="s">
        <v>4433</v>
      </c>
      <c r="G1328" s="71" t="s">
        <v>32</v>
      </c>
      <c r="H1328" s="70" t="s">
        <v>4434</v>
      </c>
      <c r="I1328" s="70" t="s">
        <v>4435</v>
      </c>
      <c r="J1328" s="72" t="s">
        <v>35</v>
      </c>
      <c r="K1328" s="73">
        <f t="shared" si="18"/>
        <v>0.333333333333333</v>
      </c>
      <c r="L1328" s="75"/>
    </row>
    <row r="1329" ht="18" spans="1:12">
      <c r="A1329" s="108"/>
      <c r="B1329" s="75"/>
      <c r="C1329" s="75"/>
      <c r="D1329" s="75"/>
      <c r="E1329" s="75"/>
      <c r="F1329" s="70" t="s">
        <v>4436</v>
      </c>
      <c r="G1329" s="71" t="s">
        <v>38</v>
      </c>
      <c r="H1329" s="70" t="s">
        <v>4437</v>
      </c>
      <c r="I1329" s="70" t="s">
        <v>4438</v>
      </c>
      <c r="J1329" s="72" t="s">
        <v>35</v>
      </c>
      <c r="K1329" s="73">
        <f t="shared" si="18"/>
        <v>0.333333333333333</v>
      </c>
      <c r="L1329" s="75"/>
    </row>
    <row r="1330" ht="15.6" customHeight="1" spans="1:12">
      <c r="A1330" s="108"/>
      <c r="B1330" s="76"/>
      <c r="C1330" s="76"/>
      <c r="D1330" s="76"/>
      <c r="E1330" s="76"/>
      <c r="F1330" s="70" t="s">
        <v>4439</v>
      </c>
      <c r="G1330" s="71" t="s">
        <v>42</v>
      </c>
      <c r="H1330" s="70" t="s">
        <v>4440</v>
      </c>
      <c r="I1330" s="70" t="s">
        <v>4441</v>
      </c>
      <c r="J1330" s="72" t="s">
        <v>35</v>
      </c>
      <c r="K1330" s="73">
        <f t="shared" si="18"/>
        <v>0.333333333333333</v>
      </c>
      <c r="L1330" s="76"/>
    </row>
    <row r="1331" ht="14.4" customHeight="1" spans="1:12">
      <c r="A1331" s="108"/>
      <c r="B1331" s="74" t="s">
        <v>3638</v>
      </c>
      <c r="C1331" s="74" t="s">
        <v>4442</v>
      </c>
      <c r="D1331" s="74" t="s">
        <v>4443</v>
      </c>
      <c r="E1331" s="74" t="s">
        <v>4443</v>
      </c>
      <c r="F1331" s="70" t="s">
        <v>4444</v>
      </c>
      <c r="G1331" s="71" t="s">
        <v>32</v>
      </c>
      <c r="H1331" s="70" t="s">
        <v>4445</v>
      </c>
      <c r="I1331" s="70" t="s">
        <v>4446</v>
      </c>
      <c r="J1331" s="72" t="s">
        <v>35</v>
      </c>
      <c r="K1331" s="73">
        <f t="shared" si="18"/>
        <v>0.333333333333333</v>
      </c>
      <c r="L1331" s="74" t="s">
        <v>3644</v>
      </c>
    </row>
    <row r="1332" ht="18" spans="1:12">
      <c r="A1332" s="108"/>
      <c r="B1332" s="75"/>
      <c r="C1332" s="75"/>
      <c r="D1332" s="75"/>
      <c r="E1332" s="75"/>
      <c r="F1332" s="70" t="s">
        <v>4443</v>
      </c>
      <c r="G1332" s="71" t="s">
        <v>38</v>
      </c>
      <c r="H1332" s="70" t="s">
        <v>4447</v>
      </c>
      <c r="I1332" s="70" t="s">
        <v>4448</v>
      </c>
      <c r="J1332" s="72" t="s">
        <v>35</v>
      </c>
      <c r="K1332" s="73">
        <f t="shared" si="18"/>
        <v>0.333333333333333</v>
      </c>
      <c r="L1332" s="75"/>
    </row>
    <row r="1333" ht="15.6" customHeight="1" spans="1:12">
      <c r="A1333" s="108"/>
      <c r="B1333" s="75"/>
      <c r="C1333" s="75"/>
      <c r="D1333" s="76"/>
      <c r="E1333" s="76"/>
      <c r="F1333" s="70" t="s">
        <v>4449</v>
      </c>
      <c r="G1333" s="71" t="s">
        <v>42</v>
      </c>
      <c r="H1333" s="70" t="s">
        <v>4450</v>
      </c>
      <c r="I1333" s="70" t="s">
        <v>4451</v>
      </c>
      <c r="J1333" s="72" t="s">
        <v>35</v>
      </c>
      <c r="K1333" s="73">
        <f t="shared" ref="K1333:K1396" si="19">IF(J1333="新增",1,IF(J1333="复用",1/3,IF(J1333="利旧",0)))</f>
        <v>0.333333333333333</v>
      </c>
      <c r="L1333" s="75"/>
    </row>
    <row r="1334" ht="18" spans="1:12">
      <c r="A1334" s="108"/>
      <c r="B1334" s="75"/>
      <c r="C1334" s="75"/>
      <c r="D1334" s="74" t="s">
        <v>4452</v>
      </c>
      <c r="E1334" s="74" t="s">
        <v>4452</v>
      </c>
      <c r="F1334" s="70" t="s">
        <v>4453</v>
      </c>
      <c r="G1334" s="71" t="s">
        <v>32</v>
      </c>
      <c r="H1334" s="70" t="s">
        <v>4454</v>
      </c>
      <c r="I1334" s="70" t="s">
        <v>4455</v>
      </c>
      <c r="J1334" s="72" t="s">
        <v>35</v>
      </c>
      <c r="K1334" s="73">
        <f t="shared" si="19"/>
        <v>0.333333333333333</v>
      </c>
      <c r="L1334" s="75"/>
    </row>
    <row r="1335" ht="18" spans="1:12">
      <c r="A1335" s="108"/>
      <c r="B1335" s="75"/>
      <c r="C1335" s="75"/>
      <c r="D1335" s="75"/>
      <c r="E1335" s="75"/>
      <c r="F1335" s="70" t="s">
        <v>4452</v>
      </c>
      <c r="G1335" s="71" t="s">
        <v>38</v>
      </c>
      <c r="H1335" s="70" t="s">
        <v>4456</v>
      </c>
      <c r="I1335" s="70" t="s">
        <v>4457</v>
      </c>
      <c r="J1335" s="72" t="s">
        <v>35</v>
      </c>
      <c r="K1335" s="73">
        <f t="shared" si="19"/>
        <v>0.333333333333333</v>
      </c>
      <c r="L1335" s="75"/>
    </row>
    <row r="1336" ht="15.6" customHeight="1" spans="1:12">
      <c r="A1336" s="108"/>
      <c r="B1336" s="75"/>
      <c r="C1336" s="75"/>
      <c r="D1336" s="76"/>
      <c r="E1336" s="76"/>
      <c r="F1336" s="70" t="s">
        <v>4458</v>
      </c>
      <c r="G1336" s="71" t="s">
        <v>42</v>
      </c>
      <c r="H1336" s="70" t="s">
        <v>4459</v>
      </c>
      <c r="I1336" s="70" t="s">
        <v>4460</v>
      </c>
      <c r="J1336" s="72" t="s">
        <v>35</v>
      </c>
      <c r="K1336" s="73">
        <f t="shared" si="19"/>
        <v>0.333333333333333</v>
      </c>
      <c r="L1336" s="75"/>
    </row>
    <row r="1337" ht="18" spans="1:12">
      <c r="A1337" s="108"/>
      <c r="B1337" s="75"/>
      <c r="C1337" s="75"/>
      <c r="D1337" s="74" t="s">
        <v>4461</v>
      </c>
      <c r="E1337" s="74" t="s">
        <v>4461</v>
      </c>
      <c r="F1337" s="70" t="s">
        <v>4462</v>
      </c>
      <c r="G1337" s="71" t="s">
        <v>32</v>
      </c>
      <c r="H1337" s="70" t="s">
        <v>4463</v>
      </c>
      <c r="I1337" s="70" t="s">
        <v>4464</v>
      </c>
      <c r="J1337" s="72" t="s">
        <v>35</v>
      </c>
      <c r="K1337" s="73">
        <f t="shared" si="19"/>
        <v>0.333333333333333</v>
      </c>
      <c r="L1337" s="75"/>
    </row>
    <row r="1338" ht="18" spans="1:12">
      <c r="A1338" s="108"/>
      <c r="B1338" s="75"/>
      <c r="C1338" s="75"/>
      <c r="D1338" s="75"/>
      <c r="E1338" s="75"/>
      <c r="F1338" s="70" t="s">
        <v>4461</v>
      </c>
      <c r="G1338" s="71" t="s">
        <v>38</v>
      </c>
      <c r="H1338" s="70" t="s">
        <v>4465</v>
      </c>
      <c r="I1338" s="70" t="s">
        <v>4466</v>
      </c>
      <c r="J1338" s="72" t="s">
        <v>35</v>
      </c>
      <c r="K1338" s="73">
        <f t="shared" si="19"/>
        <v>0.333333333333333</v>
      </c>
      <c r="L1338" s="75"/>
    </row>
    <row r="1339" ht="15.6" customHeight="1" spans="1:12">
      <c r="A1339" s="108"/>
      <c r="B1339" s="76"/>
      <c r="C1339" s="76"/>
      <c r="D1339" s="76"/>
      <c r="E1339" s="76"/>
      <c r="F1339" s="70" t="s">
        <v>4467</v>
      </c>
      <c r="G1339" s="71" t="s">
        <v>42</v>
      </c>
      <c r="H1339" s="70" t="s">
        <v>4468</v>
      </c>
      <c r="I1339" s="70" t="s">
        <v>4469</v>
      </c>
      <c r="J1339" s="72" t="s">
        <v>35</v>
      </c>
      <c r="K1339" s="73">
        <f t="shared" si="19"/>
        <v>0.333333333333333</v>
      </c>
      <c r="L1339" s="76"/>
    </row>
    <row r="1340" ht="28.8" customHeight="1" spans="1:12">
      <c r="A1340" s="108"/>
      <c r="B1340" s="74" t="s">
        <v>3638</v>
      </c>
      <c r="C1340" s="74" t="s">
        <v>4470</v>
      </c>
      <c r="D1340" s="74" t="s">
        <v>4471</v>
      </c>
      <c r="E1340" s="74" t="s">
        <v>4471</v>
      </c>
      <c r="F1340" s="70" t="s">
        <v>4472</v>
      </c>
      <c r="G1340" s="71" t="s">
        <v>32</v>
      </c>
      <c r="H1340" s="70" t="s">
        <v>4473</v>
      </c>
      <c r="I1340" s="70" t="s">
        <v>4474</v>
      </c>
      <c r="J1340" s="72" t="s">
        <v>35</v>
      </c>
      <c r="K1340" s="73">
        <f t="shared" si="19"/>
        <v>0.333333333333333</v>
      </c>
      <c r="L1340" s="109" t="s">
        <v>3644</v>
      </c>
    </row>
    <row r="1341" ht="18" spans="1:12">
      <c r="A1341" s="108"/>
      <c r="B1341" s="75"/>
      <c r="C1341" s="75"/>
      <c r="D1341" s="75"/>
      <c r="E1341" s="75"/>
      <c r="F1341" s="70" t="s">
        <v>4471</v>
      </c>
      <c r="G1341" s="71" t="s">
        <v>38</v>
      </c>
      <c r="H1341" s="70" t="s">
        <v>4475</v>
      </c>
      <c r="I1341" s="70" t="s">
        <v>4476</v>
      </c>
      <c r="J1341" s="72" t="s">
        <v>35</v>
      </c>
      <c r="K1341" s="73">
        <f t="shared" si="19"/>
        <v>0.333333333333333</v>
      </c>
      <c r="L1341" s="110"/>
    </row>
    <row r="1342" ht="15.6" customHeight="1" spans="1:12">
      <c r="A1342" s="108"/>
      <c r="B1342" s="75"/>
      <c r="C1342" s="75"/>
      <c r="D1342" s="76"/>
      <c r="E1342" s="76"/>
      <c r="F1342" s="70" t="s">
        <v>4477</v>
      </c>
      <c r="G1342" s="71" t="s">
        <v>42</v>
      </c>
      <c r="H1342" s="70" t="s">
        <v>4478</v>
      </c>
      <c r="I1342" s="70" t="s">
        <v>4479</v>
      </c>
      <c r="J1342" s="72" t="s">
        <v>35</v>
      </c>
      <c r="K1342" s="73">
        <f t="shared" si="19"/>
        <v>0.333333333333333</v>
      </c>
      <c r="L1342" s="110"/>
    </row>
    <row r="1343" ht="14.4" customHeight="1" spans="1:12">
      <c r="A1343" s="108"/>
      <c r="B1343" s="75"/>
      <c r="C1343" s="75"/>
      <c r="D1343" s="74" t="s">
        <v>4480</v>
      </c>
      <c r="E1343" s="74" t="s">
        <v>4480</v>
      </c>
      <c r="F1343" s="70" t="s">
        <v>4481</v>
      </c>
      <c r="G1343" s="71" t="s">
        <v>32</v>
      </c>
      <c r="H1343" s="70" t="s">
        <v>4482</v>
      </c>
      <c r="I1343" s="70" t="s">
        <v>4483</v>
      </c>
      <c r="J1343" s="72" t="s">
        <v>35</v>
      </c>
      <c r="K1343" s="73">
        <f t="shared" si="19"/>
        <v>0.333333333333333</v>
      </c>
      <c r="L1343" s="110"/>
    </row>
    <row r="1344" ht="18" spans="1:12">
      <c r="A1344" s="108"/>
      <c r="B1344" s="75"/>
      <c r="C1344" s="75"/>
      <c r="D1344" s="75"/>
      <c r="E1344" s="75"/>
      <c r="F1344" s="70" t="s">
        <v>4480</v>
      </c>
      <c r="G1344" s="71" t="s">
        <v>38</v>
      </c>
      <c r="H1344" s="70" t="s">
        <v>4484</v>
      </c>
      <c r="I1344" s="70" t="s">
        <v>4485</v>
      </c>
      <c r="J1344" s="72" t="s">
        <v>35</v>
      </c>
      <c r="K1344" s="73">
        <f t="shared" si="19"/>
        <v>0.333333333333333</v>
      </c>
      <c r="L1344" s="110"/>
    </row>
    <row r="1345" ht="15.6" customHeight="1" spans="1:12">
      <c r="A1345" s="108"/>
      <c r="B1345" s="75"/>
      <c r="C1345" s="75"/>
      <c r="D1345" s="76"/>
      <c r="E1345" s="76"/>
      <c r="F1345" s="70" t="s">
        <v>4486</v>
      </c>
      <c r="G1345" s="71" t="s">
        <v>42</v>
      </c>
      <c r="H1345" s="70" t="s">
        <v>4487</v>
      </c>
      <c r="I1345" s="70" t="s">
        <v>4488</v>
      </c>
      <c r="J1345" s="72" t="s">
        <v>35</v>
      </c>
      <c r="K1345" s="73">
        <f t="shared" si="19"/>
        <v>0.333333333333333</v>
      </c>
      <c r="L1345" s="110"/>
    </row>
    <row r="1346" ht="14.4" customHeight="1" spans="1:12">
      <c r="A1346" s="108"/>
      <c r="B1346" s="75"/>
      <c r="C1346" s="75"/>
      <c r="D1346" s="74" t="s">
        <v>4470</v>
      </c>
      <c r="E1346" s="74" t="s">
        <v>4470</v>
      </c>
      <c r="F1346" s="70" t="s">
        <v>4489</v>
      </c>
      <c r="G1346" s="71" t="s">
        <v>32</v>
      </c>
      <c r="H1346" s="70" t="s">
        <v>4490</v>
      </c>
      <c r="I1346" s="70" t="s">
        <v>4491</v>
      </c>
      <c r="J1346" s="72" t="s">
        <v>35</v>
      </c>
      <c r="K1346" s="73">
        <f t="shared" si="19"/>
        <v>0.333333333333333</v>
      </c>
      <c r="L1346" s="110"/>
    </row>
    <row r="1347" ht="18" spans="1:12">
      <c r="A1347" s="108"/>
      <c r="B1347" s="75"/>
      <c r="C1347" s="75"/>
      <c r="D1347" s="75"/>
      <c r="E1347" s="75"/>
      <c r="F1347" s="70" t="s">
        <v>4470</v>
      </c>
      <c r="G1347" s="71" t="s">
        <v>38</v>
      </c>
      <c r="H1347" s="70" t="s">
        <v>4492</v>
      </c>
      <c r="I1347" s="70" t="s">
        <v>4493</v>
      </c>
      <c r="J1347" s="72" t="s">
        <v>35</v>
      </c>
      <c r="K1347" s="73">
        <f t="shared" si="19"/>
        <v>0.333333333333333</v>
      </c>
      <c r="L1347" s="110"/>
    </row>
    <row r="1348" ht="18" spans="1:12">
      <c r="A1348" s="108"/>
      <c r="B1348" s="75"/>
      <c r="C1348" s="75"/>
      <c r="D1348" s="76"/>
      <c r="E1348" s="76"/>
      <c r="F1348" s="70" t="s">
        <v>4494</v>
      </c>
      <c r="G1348" s="71" t="s">
        <v>42</v>
      </c>
      <c r="H1348" s="70" t="s">
        <v>4495</v>
      </c>
      <c r="I1348" s="70" t="s">
        <v>4496</v>
      </c>
      <c r="J1348" s="72" t="s">
        <v>35</v>
      </c>
      <c r="K1348" s="73">
        <f t="shared" si="19"/>
        <v>0.333333333333333</v>
      </c>
      <c r="L1348" s="110"/>
    </row>
    <row r="1349" ht="14.4" customHeight="1" spans="1:12">
      <c r="A1349" s="108"/>
      <c r="B1349" s="75"/>
      <c r="C1349" s="75"/>
      <c r="D1349" s="74" t="s">
        <v>4497</v>
      </c>
      <c r="E1349" s="74" t="s">
        <v>4497</v>
      </c>
      <c r="F1349" s="70" t="s">
        <v>4498</v>
      </c>
      <c r="G1349" s="71" t="s">
        <v>32</v>
      </c>
      <c r="H1349" s="70" t="s">
        <v>4499</v>
      </c>
      <c r="I1349" s="70" t="s">
        <v>4500</v>
      </c>
      <c r="J1349" s="72" t="s">
        <v>35</v>
      </c>
      <c r="K1349" s="73">
        <f t="shared" si="19"/>
        <v>0.333333333333333</v>
      </c>
      <c r="L1349" s="110"/>
    </row>
    <row r="1350" ht="18" spans="1:12">
      <c r="A1350" s="108"/>
      <c r="B1350" s="75"/>
      <c r="C1350" s="75"/>
      <c r="D1350" s="75"/>
      <c r="E1350" s="75"/>
      <c r="F1350" s="70" t="s">
        <v>4497</v>
      </c>
      <c r="G1350" s="71" t="s">
        <v>38</v>
      </c>
      <c r="H1350" s="70" t="s">
        <v>4501</v>
      </c>
      <c r="I1350" s="70" t="s">
        <v>4502</v>
      </c>
      <c r="J1350" s="72" t="s">
        <v>35</v>
      </c>
      <c r="K1350" s="73">
        <f t="shared" si="19"/>
        <v>0.333333333333333</v>
      </c>
      <c r="L1350" s="110"/>
    </row>
    <row r="1351" ht="18" spans="1:12">
      <c r="A1351" s="111"/>
      <c r="B1351" s="76"/>
      <c r="C1351" s="76"/>
      <c r="D1351" s="76"/>
      <c r="E1351" s="76"/>
      <c r="F1351" s="70" t="s">
        <v>4503</v>
      </c>
      <c r="G1351" s="71" t="s">
        <v>42</v>
      </c>
      <c r="H1351" s="70" t="s">
        <v>4504</v>
      </c>
      <c r="I1351" s="70" t="s">
        <v>4505</v>
      </c>
      <c r="J1351" s="72" t="s">
        <v>35</v>
      </c>
      <c r="K1351" s="73">
        <f t="shared" si="19"/>
        <v>0.333333333333333</v>
      </c>
      <c r="L1351" s="112"/>
    </row>
    <row r="1352" ht="18" spans="1:12">
      <c r="A1352" s="81" t="s">
        <v>4506</v>
      </c>
      <c r="B1352" s="82" t="s">
        <v>4507</v>
      </c>
      <c r="C1352" s="82" t="s">
        <v>4508</v>
      </c>
      <c r="D1352" s="90" t="s">
        <v>4509</v>
      </c>
      <c r="E1352" s="90" t="s">
        <v>4509</v>
      </c>
      <c r="F1352" s="94" t="s">
        <v>4510</v>
      </c>
      <c r="G1352" s="71" t="s">
        <v>32</v>
      </c>
      <c r="H1352" s="94" t="s">
        <v>4511</v>
      </c>
      <c r="I1352" s="94" t="s">
        <v>4512</v>
      </c>
      <c r="J1352" s="87" t="s">
        <v>2297</v>
      </c>
      <c r="K1352" s="88">
        <f t="shared" si="19"/>
        <v>1</v>
      </c>
      <c r="L1352" s="82" t="s">
        <v>2997</v>
      </c>
    </row>
    <row r="1353" ht="18" spans="1:12">
      <c r="A1353" s="83"/>
      <c r="B1353" s="82"/>
      <c r="C1353" s="82"/>
      <c r="D1353" s="90"/>
      <c r="E1353" s="90"/>
      <c r="F1353" s="94" t="s">
        <v>4513</v>
      </c>
      <c r="G1353" s="71" t="s">
        <v>2375</v>
      </c>
      <c r="H1353" s="94" t="s">
        <v>4514</v>
      </c>
      <c r="I1353" s="94" t="s">
        <v>4515</v>
      </c>
      <c r="J1353" s="87" t="s">
        <v>2297</v>
      </c>
      <c r="K1353" s="88">
        <f t="shared" si="19"/>
        <v>1</v>
      </c>
      <c r="L1353" s="82"/>
    </row>
    <row r="1354" ht="18" spans="1:12">
      <c r="A1354" s="83"/>
      <c r="B1354" s="82"/>
      <c r="C1354" s="82"/>
      <c r="D1354" s="90"/>
      <c r="E1354" s="90"/>
      <c r="F1354" s="94" t="s">
        <v>4516</v>
      </c>
      <c r="G1354" s="71" t="s">
        <v>42</v>
      </c>
      <c r="H1354" s="94" t="s">
        <v>4517</v>
      </c>
      <c r="I1354" s="94" t="s">
        <v>4518</v>
      </c>
      <c r="J1354" s="87" t="s">
        <v>2297</v>
      </c>
      <c r="K1354" s="88">
        <f t="shared" si="19"/>
        <v>1</v>
      </c>
      <c r="L1354" s="82"/>
    </row>
    <row r="1355" ht="18" spans="1:12">
      <c r="A1355" s="83"/>
      <c r="B1355" s="82"/>
      <c r="C1355" s="82"/>
      <c r="D1355" s="90" t="s">
        <v>4519</v>
      </c>
      <c r="E1355" s="90" t="s">
        <v>4519</v>
      </c>
      <c r="F1355" s="94" t="s">
        <v>4520</v>
      </c>
      <c r="G1355" s="71" t="s">
        <v>32</v>
      </c>
      <c r="H1355" s="94" t="s">
        <v>4521</v>
      </c>
      <c r="I1355" s="94" t="s">
        <v>4522</v>
      </c>
      <c r="J1355" s="87" t="s">
        <v>2297</v>
      </c>
      <c r="K1355" s="88">
        <f t="shared" si="19"/>
        <v>1</v>
      </c>
      <c r="L1355" s="82"/>
    </row>
    <row r="1356" ht="18" spans="1:12">
      <c r="A1356" s="83"/>
      <c r="B1356" s="82"/>
      <c r="C1356" s="82"/>
      <c r="D1356" s="90"/>
      <c r="E1356" s="90"/>
      <c r="F1356" s="94" t="s">
        <v>4523</v>
      </c>
      <c r="G1356" s="71" t="s">
        <v>38</v>
      </c>
      <c r="H1356" s="94" t="s">
        <v>4524</v>
      </c>
      <c r="I1356" s="94" t="s">
        <v>4525</v>
      </c>
      <c r="J1356" s="87" t="s">
        <v>2297</v>
      </c>
      <c r="K1356" s="88">
        <f t="shared" si="19"/>
        <v>1</v>
      </c>
      <c r="L1356" s="82"/>
    </row>
    <row r="1357" ht="18" spans="1:12">
      <c r="A1357" s="83"/>
      <c r="B1357" s="82"/>
      <c r="C1357" s="82"/>
      <c r="D1357" s="90"/>
      <c r="E1357" s="90"/>
      <c r="F1357" s="94" t="s">
        <v>4526</v>
      </c>
      <c r="G1357" s="71" t="s">
        <v>42</v>
      </c>
      <c r="H1357" s="94" t="s">
        <v>4527</v>
      </c>
      <c r="I1357" s="94" t="s">
        <v>4528</v>
      </c>
      <c r="J1357" s="87" t="s">
        <v>2297</v>
      </c>
      <c r="K1357" s="88">
        <f t="shared" si="19"/>
        <v>1</v>
      </c>
      <c r="L1357" s="82"/>
    </row>
    <row r="1358" ht="18" spans="1:12">
      <c r="A1358" s="83"/>
      <c r="B1358" s="82"/>
      <c r="C1358" s="82"/>
      <c r="D1358" s="90" t="s">
        <v>4529</v>
      </c>
      <c r="E1358" s="90" t="s">
        <v>4529</v>
      </c>
      <c r="F1358" s="94" t="s">
        <v>4530</v>
      </c>
      <c r="G1358" s="71" t="s">
        <v>32</v>
      </c>
      <c r="H1358" s="94" t="s">
        <v>4531</v>
      </c>
      <c r="I1358" s="94" t="s">
        <v>4532</v>
      </c>
      <c r="J1358" s="87" t="s">
        <v>2297</v>
      </c>
      <c r="K1358" s="88">
        <f t="shared" si="19"/>
        <v>1</v>
      </c>
      <c r="L1358" s="82"/>
    </row>
    <row r="1359" ht="18" spans="1:12">
      <c r="A1359" s="83"/>
      <c r="B1359" s="82"/>
      <c r="C1359" s="82"/>
      <c r="D1359" s="90"/>
      <c r="E1359" s="90"/>
      <c r="F1359" s="94" t="s">
        <v>4533</v>
      </c>
      <c r="G1359" s="71" t="s">
        <v>38</v>
      </c>
      <c r="H1359" s="94" t="s">
        <v>4533</v>
      </c>
      <c r="I1359" s="94" t="s">
        <v>4534</v>
      </c>
      <c r="J1359" s="87" t="s">
        <v>2297</v>
      </c>
      <c r="K1359" s="88">
        <f t="shared" si="19"/>
        <v>1</v>
      </c>
      <c r="L1359" s="82"/>
    </row>
    <row r="1360" ht="18" spans="1:12">
      <c r="A1360" s="83"/>
      <c r="B1360" s="82"/>
      <c r="C1360" s="82"/>
      <c r="D1360" s="90"/>
      <c r="E1360" s="90"/>
      <c r="F1360" s="94" t="s">
        <v>4535</v>
      </c>
      <c r="G1360" s="71" t="s">
        <v>42</v>
      </c>
      <c r="H1360" s="94" t="s">
        <v>4536</v>
      </c>
      <c r="I1360" s="94" t="s">
        <v>4537</v>
      </c>
      <c r="J1360" s="87" t="s">
        <v>2297</v>
      </c>
      <c r="K1360" s="88">
        <f t="shared" si="19"/>
        <v>1</v>
      </c>
      <c r="L1360" s="82"/>
    </row>
    <row r="1361" ht="18" spans="1:12">
      <c r="A1361" s="83"/>
      <c r="B1361" s="82"/>
      <c r="C1361" s="82"/>
      <c r="D1361" s="90" t="s">
        <v>4538</v>
      </c>
      <c r="E1361" s="90" t="s">
        <v>4538</v>
      </c>
      <c r="F1361" s="94" t="s">
        <v>4539</v>
      </c>
      <c r="G1361" s="71" t="s">
        <v>32</v>
      </c>
      <c r="H1361" s="94" t="s">
        <v>4540</v>
      </c>
      <c r="I1361" s="94" t="s">
        <v>4541</v>
      </c>
      <c r="J1361" s="87" t="s">
        <v>2297</v>
      </c>
      <c r="K1361" s="88">
        <f t="shared" si="19"/>
        <v>1</v>
      </c>
      <c r="L1361" s="82"/>
    </row>
    <row r="1362" ht="18" spans="1:12">
      <c r="A1362" s="83"/>
      <c r="B1362" s="82"/>
      <c r="C1362" s="82"/>
      <c r="D1362" s="90"/>
      <c r="E1362" s="90"/>
      <c r="F1362" s="94" t="s">
        <v>4538</v>
      </c>
      <c r="G1362" s="71" t="s">
        <v>38</v>
      </c>
      <c r="H1362" s="94" t="s">
        <v>4538</v>
      </c>
      <c r="I1362" s="94" t="s">
        <v>4542</v>
      </c>
      <c r="J1362" s="87" t="s">
        <v>2297</v>
      </c>
      <c r="K1362" s="88">
        <f t="shared" si="19"/>
        <v>1</v>
      </c>
      <c r="L1362" s="82"/>
    </row>
    <row r="1363" ht="18" spans="1:12">
      <c r="A1363" s="83"/>
      <c r="B1363" s="82"/>
      <c r="C1363" s="82"/>
      <c r="D1363" s="90"/>
      <c r="E1363" s="90"/>
      <c r="F1363" s="94" t="s">
        <v>4543</v>
      </c>
      <c r="G1363" s="71" t="s">
        <v>42</v>
      </c>
      <c r="H1363" s="94" t="s">
        <v>4544</v>
      </c>
      <c r="I1363" s="94" t="s">
        <v>4545</v>
      </c>
      <c r="J1363" s="87" t="s">
        <v>2297</v>
      </c>
      <c r="K1363" s="88">
        <f t="shared" si="19"/>
        <v>1</v>
      </c>
      <c r="L1363" s="82"/>
    </row>
    <row r="1364" ht="18" spans="1:12">
      <c r="A1364" s="83"/>
      <c r="B1364" s="82"/>
      <c r="C1364" s="82"/>
      <c r="D1364" s="90" t="s">
        <v>4546</v>
      </c>
      <c r="E1364" s="90" t="s">
        <v>4546</v>
      </c>
      <c r="F1364" s="94" t="s">
        <v>4547</v>
      </c>
      <c r="G1364" s="71" t="s">
        <v>32</v>
      </c>
      <c r="H1364" s="94" t="s">
        <v>4548</v>
      </c>
      <c r="I1364" s="94" t="s">
        <v>4549</v>
      </c>
      <c r="J1364" s="87" t="s">
        <v>2297</v>
      </c>
      <c r="K1364" s="88">
        <f t="shared" si="19"/>
        <v>1</v>
      </c>
      <c r="L1364" s="82"/>
    </row>
    <row r="1365" ht="18" spans="1:12">
      <c r="A1365" s="83"/>
      <c r="B1365" s="82"/>
      <c r="C1365" s="82"/>
      <c r="D1365" s="90"/>
      <c r="E1365" s="90"/>
      <c r="F1365" s="94" t="s">
        <v>4546</v>
      </c>
      <c r="G1365" s="71" t="s">
        <v>38</v>
      </c>
      <c r="H1365" s="94" t="s">
        <v>4546</v>
      </c>
      <c r="I1365" s="94" t="s">
        <v>4550</v>
      </c>
      <c r="J1365" s="87" t="s">
        <v>2297</v>
      </c>
      <c r="K1365" s="88">
        <f t="shared" si="19"/>
        <v>1</v>
      </c>
      <c r="L1365" s="82"/>
    </row>
    <row r="1366" ht="18" spans="1:12">
      <c r="A1366" s="83"/>
      <c r="B1366" s="82"/>
      <c r="C1366" s="82"/>
      <c r="D1366" s="90"/>
      <c r="E1366" s="90"/>
      <c r="F1366" s="94" t="s">
        <v>4551</v>
      </c>
      <c r="G1366" s="71" t="s">
        <v>42</v>
      </c>
      <c r="H1366" s="94" t="s">
        <v>4552</v>
      </c>
      <c r="I1366" s="94" t="s">
        <v>4553</v>
      </c>
      <c r="J1366" s="87" t="s">
        <v>2297</v>
      </c>
      <c r="K1366" s="88">
        <f t="shared" si="19"/>
        <v>1</v>
      </c>
      <c r="L1366" s="82"/>
    </row>
    <row r="1367" ht="18" spans="1:12">
      <c r="A1367" s="83"/>
      <c r="B1367" s="82" t="s">
        <v>4507</v>
      </c>
      <c r="C1367" s="82" t="s">
        <v>4554</v>
      </c>
      <c r="D1367" s="90" t="s">
        <v>4555</v>
      </c>
      <c r="E1367" s="90" t="s">
        <v>4555</v>
      </c>
      <c r="F1367" s="94" t="s">
        <v>4556</v>
      </c>
      <c r="G1367" s="71" t="s">
        <v>32</v>
      </c>
      <c r="H1367" s="94" t="s">
        <v>4557</v>
      </c>
      <c r="I1367" s="94" t="s">
        <v>4558</v>
      </c>
      <c r="J1367" s="87" t="s">
        <v>2297</v>
      </c>
      <c r="K1367" s="88">
        <f t="shared" si="19"/>
        <v>1</v>
      </c>
      <c r="L1367" s="82" t="s">
        <v>2997</v>
      </c>
    </row>
    <row r="1368" ht="18" spans="1:12">
      <c r="A1368" s="83"/>
      <c r="B1368" s="82"/>
      <c r="C1368" s="82"/>
      <c r="D1368" s="90"/>
      <c r="E1368" s="90"/>
      <c r="F1368" s="94" t="s">
        <v>4559</v>
      </c>
      <c r="G1368" s="71" t="s">
        <v>2375</v>
      </c>
      <c r="H1368" s="94" t="s">
        <v>4560</v>
      </c>
      <c r="I1368" s="94" t="s">
        <v>4561</v>
      </c>
      <c r="J1368" s="87" t="s">
        <v>2297</v>
      </c>
      <c r="K1368" s="88">
        <f t="shared" si="19"/>
        <v>1</v>
      </c>
      <c r="L1368" s="82"/>
    </row>
    <row r="1369" ht="36" spans="1:12">
      <c r="A1369" s="83"/>
      <c r="B1369" s="82"/>
      <c r="C1369" s="82"/>
      <c r="D1369" s="90"/>
      <c r="E1369" s="90"/>
      <c r="F1369" s="94" t="s">
        <v>4562</v>
      </c>
      <c r="G1369" s="71" t="s">
        <v>42</v>
      </c>
      <c r="H1369" s="94" t="s">
        <v>4563</v>
      </c>
      <c r="I1369" s="94" t="s">
        <v>4564</v>
      </c>
      <c r="J1369" s="87" t="s">
        <v>2297</v>
      </c>
      <c r="K1369" s="88">
        <f t="shared" si="19"/>
        <v>1</v>
      </c>
      <c r="L1369" s="82"/>
    </row>
    <row r="1370" ht="18" spans="1:12">
      <c r="A1370" s="83"/>
      <c r="B1370" s="82"/>
      <c r="C1370" s="82"/>
      <c r="D1370" s="90" t="s">
        <v>4565</v>
      </c>
      <c r="E1370" s="90" t="s">
        <v>4565</v>
      </c>
      <c r="F1370" s="94" t="s">
        <v>4566</v>
      </c>
      <c r="G1370" s="71" t="s">
        <v>32</v>
      </c>
      <c r="H1370" s="94" t="s">
        <v>4567</v>
      </c>
      <c r="I1370" s="94" t="s">
        <v>4568</v>
      </c>
      <c r="J1370" s="87" t="s">
        <v>2297</v>
      </c>
      <c r="K1370" s="88">
        <f t="shared" si="19"/>
        <v>1</v>
      </c>
      <c r="L1370" s="82"/>
    </row>
    <row r="1371" ht="18" spans="1:12">
      <c r="A1371" s="83"/>
      <c r="B1371" s="82"/>
      <c r="C1371" s="82"/>
      <c r="D1371" s="90"/>
      <c r="E1371" s="90"/>
      <c r="F1371" s="94" t="s">
        <v>4569</v>
      </c>
      <c r="G1371" s="71" t="s">
        <v>38</v>
      </c>
      <c r="H1371" s="94" t="s">
        <v>4570</v>
      </c>
      <c r="I1371" s="94" t="s">
        <v>4571</v>
      </c>
      <c r="J1371" s="87" t="s">
        <v>2297</v>
      </c>
      <c r="K1371" s="88">
        <f t="shared" si="19"/>
        <v>1</v>
      </c>
      <c r="L1371" s="82"/>
    </row>
    <row r="1372" ht="36" spans="1:12">
      <c r="A1372" s="83"/>
      <c r="B1372" s="82"/>
      <c r="C1372" s="82"/>
      <c r="D1372" s="90"/>
      <c r="E1372" s="90"/>
      <c r="F1372" s="94" t="s">
        <v>4572</v>
      </c>
      <c r="G1372" s="71" t="s">
        <v>42</v>
      </c>
      <c r="H1372" s="94" t="s">
        <v>4573</v>
      </c>
      <c r="I1372" s="94" t="s">
        <v>4574</v>
      </c>
      <c r="J1372" s="87" t="s">
        <v>2297</v>
      </c>
      <c r="K1372" s="88">
        <f t="shared" si="19"/>
        <v>1</v>
      </c>
      <c r="L1372" s="82"/>
    </row>
    <row r="1373" ht="18" spans="1:12">
      <c r="A1373" s="83"/>
      <c r="B1373" s="82"/>
      <c r="C1373" s="82"/>
      <c r="D1373" s="90" t="s">
        <v>4575</v>
      </c>
      <c r="E1373" s="90" t="s">
        <v>4575</v>
      </c>
      <c r="F1373" s="94" t="s">
        <v>4576</v>
      </c>
      <c r="G1373" s="71" t="s">
        <v>32</v>
      </c>
      <c r="H1373" s="94" t="s">
        <v>4577</v>
      </c>
      <c r="I1373" s="94" t="s">
        <v>4578</v>
      </c>
      <c r="J1373" s="87" t="s">
        <v>2297</v>
      </c>
      <c r="K1373" s="88">
        <f t="shared" si="19"/>
        <v>1</v>
      </c>
      <c r="L1373" s="82"/>
    </row>
    <row r="1374" ht="18" spans="1:12">
      <c r="A1374" s="83"/>
      <c r="B1374" s="82"/>
      <c r="C1374" s="82"/>
      <c r="D1374" s="90"/>
      <c r="E1374" s="90"/>
      <c r="F1374" s="94" t="s">
        <v>4579</v>
      </c>
      <c r="G1374" s="71" t="s">
        <v>38</v>
      </c>
      <c r="H1374" s="94" t="s">
        <v>4579</v>
      </c>
      <c r="I1374" s="94" t="s">
        <v>4580</v>
      </c>
      <c r="J1374" s="87" t="s">
        <v>2297</v>
      </c>
      <c r="K1374" s="88">
        <f t="shared" si="19"/>
        <v>1</v>
      </c>
      <c r="L1374" s="82"/>
    </row>
    <row r="1375" ht="36" spans="1:12">
      <c r="A1375" s="83"/>
      <c r="B1375" s="82"/>
      <c r="C1375" s="82"/>
      <c r="D1375" s="90"/>
      <c r="E1375" s="90"/>
      <c r="F1375" s="94" t="s">
        <v>4581</v>
      </c>
      <c r="G1375" s="71" t="s">
        <v>42</v>
      </c>
      <c r="H1375" s="94" t="s">
        <v>4582</v>
      </c>
      <c r="I1375" s="94" t="s">
        <v>4583</v>
      </c>
      <c r="J1375" s="87" t="s">
        <v>2297</v>
      </c>
      <c r="K1375" s="88">
        <f t="shared" si="19"/>
        <v>1</v>
      </c>
      <c r="L1375" s="82"/>
    </row>
    <row r="1376" ht="18" spans="1:12">
      <c r="A1376" s="83"/>
      <c r="B1376" s="82"/>
      <c r="C1376" s="82"/>
      <c r="D1376" s="90" t="s">
        <v>4584</v>
      </c>
      <c r="E1376" s="90" t="s">
        <v>4584</v>
      </c>
      <c r="F1376" s="94" t="s">
        <v>4585</v>
      </c>
      <c r="G1376" s="71" t="s">
        <v>32</v>
      </c>
      <c r="H1376" s="94" t="s">
        <v>4586</v>
      </c>
      <c r="I1376" s="94" t="s">
        <v>4587</v>
      </c>
      <c r="J1376" s="87" t="s">
        <v>2297</v>
      </c>
      <c r="K1376" s="88">
        <f t="shared" si="19"/>
        <v>1</v>
      </c>
      <c r="L1376" s="82"/>
    </row>
    <row r="1377" ht="18" spans="1:12">
      <c r="A1377" s="83"/>
      <c r="B1377" s="82"/>
      <c r="C1377" s="82"/>
      <c r="D1377" s="90"/>
      <c r="E1377" s="90"/>
      <c r="F1377" s="94" t="s">
        <v>4584</v>
      </c>
      <c r="G1377" s="71" t="s">
        <v>38</v>
      </c>
      <c r="H1377" s="94" t="s">
        <v>4584</v>
      </c>
      <c r="I1377" s="94" t="s">
        <v>4588</v>
      </c>
      <c r="J1377" s="87" t="s">
        <v>2297</v>
      </c>
      <c r="K1377" s="88">
        <f t="shared" si="19"/>
        <v>1</v>
      </c>
      <c r="L1377" s="82"/>
    </row>
    <row r="1378" ht="36" spans="1:12">
      <c r="A1378" s="83"/>
      <c r="B1378" s="82"/>
      <c r="C1378" s="82"/>
      <c r="D1378" s="90"/>
      <c r="E1378" s="90"/>
      <c r="F1378" s="94" t="s">
        <v>4589</v>
      </c>
      <c r="G1378" s="71" t="s">
        <v>42</v>
      </c>
      <c r="H1378" s="94" t="s">
        <v>4590</v>
      </c>
      <c r="I1378" s="94" t="s">
        <v>4591</v>
      </c>
      <c r="J1378" s="87" t="s">
        <v>2297</v>
      </c>
      <c r="K1378" s="88">
        <f t="shared" si="19"/>
        <v>1</v>
      </c>
      <c r="L1378" s="82"/>
    </row>
    <row r="1379" ht="18" spans="1:12">
      <c r="A1379" s="83"/>
      <c r="B1379" s="82"/>
      <c r="C1379" s="82"/>
      <c r="D1379" s="90" t="s">
        <v>4592</v>
      </c>
      <c r="E1379" s="90" t="s">
        <v>4592</v>
      </c>
      <c r="F1379" s="94" t="s">
        <v>4593</v>
      </c>
      <c r="G1379" s="71" t="s">
        <v>32</v>
      </c>
      <c r="H1379" s="94" t="s">
        <v>4594</v>
      </c>
      <c r="I1379" s="94" t="s">
        <v>4595</v>
      </c>
      <c r="J1379" s="87" t="s">
        <v>2297</v>
      </c>
      <c r="K1379" s="88">
        <f t="shared" si="19"/>
        <v>1</v>
      </c>
      <c r="L1379" s="82"/>
    </row>
    <row r="1380" ht="18" spans="1:12">
      <c r="A1380" s="83"/>
      <c r="B1380" s="82"/>
      <c r="C1380" s="82"/>
      <c r="D1380" s="90"/>
      <c r="E1380" s="90"/>
      <c r="F1380" s="94" t="s">
        <v>4592</v>
      </c>
      <c r="G1380" s="71" t="s">
        <v>38</v>
      </c>
      <c r="H1380" s="94" t="s">
        <v>4592</v>
      </c>
      <c r="I1380" s="94" t="s">
        <v>4596</v>
      </c>
      <c r="J1380" s="87" t="s">
        <v>2297</v>
      </c>
      <c r="K1380" s="88">
        <f t="shared" si="19"/>
        <v>1</v>
      </c>
      <c r="L1380" s="82"/>
    </row>
    <row r="1381" ht="36" spans="1:12">
      <c r="A1381" s="83"/>
      <c r="B1381" s="82"/>
      <c r="C1381" s="82"/>
      <c r="D1381" s="90"/>
      <c r="E1381" s="90"/>
      <c r="F1381" s="94" t="s">
        <v>4597</v>
      </c>
      <c r="G1381" s="71" t="s">
        <v>42</v>
      </c>
      <c r="H1381" s="94" t="s">
        <v>4598</v>
      </c>
      <c r="I1381" s="94" t="s">
        <v>4599</v>
      </c>
      <c r="J1381" s="87" t="s">
        <v>2297</v>
      </c>
      <c r="K1381" s="88">
        <f t="shared" si="19"/>
        <v>1</v>
      </c>
      <c r="L1381" s="82"/>
    </row>
    <row r="1382" ht="18" spans="1:12">
      <c r="A1382" s="83"/>
      <c r="B1382" s="97" t="s">
        <v>4507</v>
      </c>
      <c r="C1382" s="84" t="s">
        <v>4600</v>
      </c>
      <c r="D1382" s="84" t="s">
        <v>4601</v>
      </c>
      <c r="E1382" s="84" t="s">
        <v>4601</v>
      </c>
      <c r="F1382" s="86" t="s">
        <v>4602</v>
      </c>
      <c r="G1382" s="71" t="s">
        <v>32</v>
      </c>
      <c r="H1382" s="86" t="s">
        <v>4603</v>
      </c>
      <c r="I1382" s="86" t="s">
        <v>4604</v>
      </c>
      <c r="J1382" s="87" t="s">
        <v>2297</v>
      </c>
      <c r="K1382" s="88">
        <f t="shared" si="19"/>
        <v>1</v>
      </c>
      <c r="L1382" s="97" t="s">
        <v>2997</v>
      </c>
    </row>
    <row r="1383" ht="18" spans="1:12">
      <c r="A1383" s="83"/>
      <c r="B1383" s="98"/>
      <c r="C1383" s="84"/>
      <c r="D1383" s="84"/>
      <c r="E1383" s="84"/>
      <c r="F1383" s="86" t="s">
        <v>4605</v>
      </c>
      <c r="G1383" s="71" t="s">
        <v>2375</v>
      </c>
      <c r="H1383" s="86" t="s">
        <v>4606</v>
      </c>
      <c r="I1383" s="86" t="s">
        <v>4607</v>
      </c>
      <c r="J1383" s="87" t="s">
        <v>2297</v>
      </c>
      <c r="K1383" s="88">
        <f t="shared" si="19"/>
        <v>1</v>
      </c>
      <c r="L1383" s="98"/>
    </row>
    <row r="1384" ht="36" spans="1:12">
      <c r="A1384" s="83"/>
      <c r="B1384" s="98"/>
      <c r="C1384" s="84"/>
      <c r="D1384" s="84"/>
      <c r="E1384" s="84"/>
      <c r="F1384" s="86" t="s">
        <v>4608</v>
      </c>
      <c r="G1384" s="71" t="s">
        <v>42</v>
      </c>
      <c r="H1384" s="86" t="s">
        <v>4609</v>
      </c>
      <c r="I1384" s="86" t="s">
        <v>4610</v>
      </c>
      <c r="J1384" s="87" t="s">
        <v>2297</v>
      </c>
      <c r="K1384" s="88">
        <f t="shared" si="19"/>
        <v>1</v>
      </c>
      <c r="L1384" s="98"/>
    </row>
    <row r="1385" ht="18" spans="1:12">
      <c r="A1385" s="83"/>
      <c r="B1385" s="98"/>
      <c r="C1385" s="84"/>
      <c r="D1385" s="84" t="s">
        <v>4611</v>
      </c>
      <c r="E1385" s="84" t="s">
        <v>4611</v>
      </c>
      <c r="F1385" s="86" t="s">
        <v>4612</v>
      </c>
      <c r="G1385" s="71" t="s">
        <v>32</v>
      </c>
      <c r="H1385" s="86" t="s">
        <v>4613</v>
      </c>
      <c r="I1385" s="86" t="s">
        <v>4614</v>
      </c>
      <c r="J1385" s="87" t="s">
        <v>2297</v>
      </c>
      <c r="K1385" s="88">
        <f t="shared" si="19"/>
        <v>1</v>
      </c>
      <c r="L1385" s="98"/>
    </row>
    <row r="1386" ht="18" spans="1:12">
      <c r="A1386" s="83"/>
      <c r="B1386" s="98"/>
      <c r="C1386" s="84"/>
      <c r="D1386" s="84"/>
      <c r="E1386" s="84"/>
      <c r="F1386" s="86" t="s">
        <v>4615</v>
      </c>
      <c r="G1386" s="71" t="s">
        <v>2375</v>
      </c>
      <c r="H1386" s="86" t="s">
        <v>4616</v>
      </c>
      <c r="I1386" s="86" t="s">
        <v>4617</v>
      </c>
      <c r="J1386" s="87" t="s">
        <v>2297</v>
      </c>
      <c r="K1386" s="88">
        <f t="shared" si="19"/>
        <v>1</v>
      </c>
      <c r="L1386" s="98"/>
    </row>
    <row r="1387" ht="36" spans="1:12">
      <c r="A1387" s="83"/>
      <c r="B1387" s="98"/>
      <c r="C1387" s="84"/>
      <c r="D1387" s="84"/>
      <c r="E1387" s="84"/>
      <c r="F1387" s="86" t="s">
        <v>4618</v>
      </c>
      <c r="G1387" s="71" t="s">
        <v>42</v>
      </c>
      <c r="H1387" s="86" t="s">
        <v>4619</v>
      </c>
      <c r="I1387" s="86" t="s">
        <v>4620</v>
      </c>
      <c r="J1387" s="87" t="s">
        <v>2297</v>
      </c>
      <c r="K1387" s="88">
        <f t="shared" si="19"/>
        <v>1</v>
      </c>
      <c r="L1387" s="98"/>
    </row>
    <row r="1388" ht="18" spans="1:12">
      <c r="A1388" s="83"/>
      <c r="B1388" s="98"/>
      <c r="C1388" s="84"/>
      <c r="D1388" s="84" t="s">
        <v>4621</v>
      </c>
      <c r="E1388" s="84" t="s">
        <v>4621</v>
      </c>
      <c r="F1388" s="86" t="s">
        <v>4622</v>
      </c>
      <c r="G1388" s="71" t="s">
        <v>32</v>
      </c>
      <c r="H1388" s="86" t="s">
        <v>4623</v>
      </c>
      <c r="I1388" s="86" t="s">
        <v>4624</v>
      </c>
      <c r="J1388" s="87" t="s">
        <v>2297</v>
      </c>
      <c r="K1388" s="88">
        <f t="shared" si="19"/>
        <v>1</v>
      </c>
      <c r="L1388" s="98"/>
    </row>
    <row r="1389" ht="18" spans="1:12">
      <c r="A1389" s="83"/>
      <c r="B1389" s="98"/>
      <c r="C1389" s="84"/>
      <c r="D1389" s="84"/>
      <c r="E1389" s="84"/>
      <c r="F1389" s="86" t="s">
        <v>4625</v>
      </c>
      <c r="G1389" s="71" t="s">
        <v>2375</v>
      </c>
      <c r="H1389" s="86" t="s">
        <v>4625</v>
      </c>
      <c r="I1389" s="86" t="s">
        <v>4626</v>
      </c>
      <c r="J1389" s="87" t="s">
        <v>2297</v>
      </c>
      <c r="K1389" s="88">
        <f t="shared" si="19"/>
        <v>1</v>
      </c>
      <c r="L1389" s="98"/>
    </row>
    <row r="1390" ht="36" spans="1:12">
      <c r="A1390" s="83"/>
      <c r="B1390" s="98"/>
      <c r="C1390" s="84"/>
      <c r="D1390" s="84"/>
      <c r="E1390" s="84"/>
      <c r="F1390" s="86" t="s">
        <v>4627</v>
      </c>
      <c r="G1390" s="71" t="s">
        <v>42</v>
      </c>
      <c r="H1390" s="86" t="s">
        <v>4628</v>
      </c>
      <c r="I1390" s="86" t="s">
        <v>4629</v>
      </c>
      <c r="J1390" s="87" t="s">
        <v>2297</v>
      </c>
      <c r="K1390" s="88">
        <f t="shared" si="19"/>
        <v>1</v>
      </c>
      <c r="L1390" s="98"/>
    </row>
    <row r="1391" ht="18" spans="1:12">
      <c r="A1391" s="83"/>
      <c r="B1391" s="98"/>
      <c r="C1391" s="84"/>
      <c r="D1391" s="84" t="s">
        <v>4630</v>
      </c>
      <c r="E1391" s="84" t="s">
        <v>4630</v>
      </c>
      <c r="F1391" s="86" t="s">
        <v>4631</v>
      </c>
      <c r="G1391" s="71" t="s">
        <v>32</v>
      </c>
      <c r="H1391" s="86" t="s">
        <v>4632</v>
      </c>
      <c r="I1391" s="86" t="s">
        <v>4633</v>
      </c>
      <c r="J1391" s="87" t="s">
        <v>2297</v>
      </c>
      <c r="K1391" s="88">
        <f t="shared" si="19"/>
        <v>1</v>
      </c>
      <c r="L1391" s="98"/>
    </row>
    <row r="1392" ht="18" spans="1:12">
      <c r="A1392" s="83"/>
      <c r="B1392" s="98"/>
      <c r="C1392" s="84"/>
      <c r="D1392" s="84"/>
      <c r="E1392" s="84"/>
      <c r="F1392" s="86" t="s">
        <v>4634</v>
      </c>
      <c r="G1392" s="71" t="s">
        <v>2375</v>
      </c>
      <c r="H1392" s="86" t="s">
        <v>4635</v>
      </c>
      <c r="I1392" s="86" t="s">
        <v>4636</v>
      </c>
      <c r="J1392" s="87" t="s">
        <v>2297</v>
      </c>
      <c r="K1392" s="88">
        <f t="shared" si="19"/>
        <v>1</v>
      </c>
      <c r="L1392" s="98"/>
    </row>
    <row r="1393" ht="36" spans="1:12">
      <c r="A1393" s="83"/>
      <c r="B1393" s="98"/>
      <c r="C1393" s="84"/>
      <c r="D1393" s="84"/>
      <c r="E1393" s="84"/>
      <c r="F1393" s="86" t="s">
        <v>4637</v>
      </c>
      <c r="G1393" s="71" t="s">
        <v>42</v>
      </c>
      <c r="H1393" s="86" t="s">
        <v>4638</v>
      </c>
      <c r="I1393" s="86" t="s">
        <v>4639</v>
      </c>
      <c r="J1393" s="87" t="s">
        <v>2297</v>
      </c>
      <c r="K1393" s="88">
        <f t="shared" si="19"/>
        <v>1</v>
      </c>
      <c r="L1393" s="98"/>
    </row>
    <row r="1394" ht="18" spans="1:12">
      <c r="A1394" s="83"/>
      <c r="B1394" s="98"/>
      <c r="C1394" s="84"/>
      <c r="D1394" s="84" t="s">
        <v>4640</v>
      </c>
      <c r="E1394" s="84" t="s">
        <v>4640</v>
      </c>
      <c r="F1394" s="86" t="s">
        <v>4641</v>
      </c>
      <c r="G1394" s="71" t="s">
        <v>32</v>
      </c>
      <c r="H1394" s="86" t="s">
        <v>4642</v>
      </c>
      <c r="I1394" s="86" t="s">
        <v>4643</v>
      </c>
      <c r="J1394" s="87" t="s">
        <v>2297</v>
      </c>
      <c r="K1394" s="88">
        <f t="shared" si="19"/>
        <v>1</v>
      </c>
      <c r="L1394" s="98"/>
    </row>
    <row r="1395" ht="18" spans="1:12">
      <c r="A1395" s="83"/>
      <c r="B1395" s="98"/>
      <c r="C1395" s="84"/>
      <c r="D1395" s="84"/>
      <c r="E1395" s="84"/>
      <c r="F1395" s="86" t="s">
        <v>4644</v>
      </c>
      <c r="G1395" s="71" t="s">
        <v>2375</v>
      </c>
      <c r="H1395" s="86" t="s">
        <v>4645</v>
      </c>
      <c r="I1395" s="86" t="s">
        <v>4646</v>
      </c>
      <c r="J1395" s="87" t="s">
        <v>2297</v>
      </c>
      <c r="K1395" s="88">
        <f t="shared" si="19"/>
        <v>1</v>
      </c>
      <c r="L1395" s="98"/>
    </row>
    <row r="1396" ht="18" spans="1:12">
      <c r="A1396" s="83"/>
      <c r="B1396" s="99"/>
      <c r="C1396" s="84"/>
      <c r="D1396" s="84"/>
      <c r="E1396" s="84"/>
      <c r="F1396" s="86" t="s">
        <v>4647</v>
      </c>
      <c r="G1396" s="71" t="s">
        <v>42</v>
      </c>
      <c r="H1396" s="86" t="s">
        <v>4648</v>
      </c>
      <c r="I1396" s="86" t="s">
        <v>4649</v>
      </c>
      <c r="J1396" s="87" t="s">
        <v>2297</v>
      </c>
      <c r="K1396" s="88">
        <f t="shared" si="19"/>
        <v>1</v>
      </c>
      <c r="L1396" s="99"/>
    </row>
    <row r="1397" ht="18" spans="1:12">
      <c r="A1397" s="83"/>
      <c r="B1397" s="90" t="s">
        <v>4650</v>
      </c>
      <c r="C1397" s="90" t="s">
        <v>4651</v>
      </c>
      <c r="D1397" s="90" t="s">
        <v>4652</v>
      </c>
      <c r="E1397" s="90" t="s">
        <v>4652</v>
      </c>
      <c r="F1397" s="92" t="s">
        <v>4653</v>
      </c>
      <c r="G1397" s="71" t="s">
        <v>32</v>
      </c>
      <c r="H1397" s="92" t="s">
        <v>4654</v>
      </c>
      <c r="I1397" s="92" t="s">
        <v>4655</v>
      </c>
      <c r="J1397" s="87" t="s">
        <v>2297</v>
      </c>
      <c r="K1397" s="88">
        <f t="shared" ref="K1397:K1460" si="20">IF(J1397="新增",1,IF(J1397="复用",1/3,IF(J1397="利旧",0)))</f>
        <v>1</v>
      </c>
      <c r="L1397" s="90" t="s">
        <v>3205</v>
      </c>
    </row>
    <row r="1398" ht="18" spans="1:12">
      <c r="A1398" s="83"/>
      <c r="B1398" s="90"/>
      <c r="C1398" s="90"/>
      <c r="D1398" s="90"/>
      <c r="E1398" s="90"/>
      <c r="F1398" s="92" t="s">
        <v>4656</v>
      </c>
      <c r="G1398" s="71" t="s">
        <v>38</v>
      </c>
      <c r="H1398" s="92" t="s">
        <v>4657</v>
      </c>
      <c r="I1398" s="92" t="s">
        <v>4658</v>
      </c>
      <c r="J1398" s="87" t="s">
        <v>2297</v>
      </c>
      <c r="K1398" s="88">
        <f t="shared" si="20"/>
        <v>1</v>
      </c>
      <c r="L1398" s="90"/>
    </row>
    <row r="1399" ht="36" spans="1:12">
      <c r="A1399" s="83"/>
      <c r="B1399" s="90"/>
      <c r="C1399" s="90"/>
      <c r="D1399" s="90"/>
      <c r="E1399" s="90"/>
      <c r="F1399" s="92" t="s">
        <v>4659</v>
      </c>
      <c r="G1399" s="71" t="s">
        <v>42</v>
      </c>
      <c r="H1399" s="92" t="s">
        <v>4660</v>
      </c>
      <c r="I1399" s="92" t="s">
        <v>4661</v>
      </c>
      <c r="J1399" s="87" t="s">
        <v>2297</v>
      </c>
      <c r="K1399" s="88">
        <f t="shared" si="20"/>
        <v>1</v>
      </c>
      <c r="L1399" s="90"/>
    </row>
    <row r="1400" ht="18" spans="1:12">
      <c r="A1400" s="83"/>
      <c r="B1400" s="90"/>
      <c r="C1400" s="90"/>
      <c r="D1400" s="90" t="s">
        <v>4662</v>
      </c>
      <c r="E1400" s="90" t="s">
        <v>4662</v>
      </c>
      <c r="F1400" s="92" t="s">
        <v>4663</v>
      </c>
      <c r="G1400" s="71" t="s">
        <v>32</v>
      </c>
      <c r="H1400" s="92" t="s">
        <v>4664</v>
      </c>
      <c r="I1400" s="92" t="s">
        <v>4665</v>
      </c>
      <c r="J1400" s="87" t="s">
        <v>2297</v>
      </c>
      <c r="K1400" s="88">
        <f t="shared" si="20"/>
        <v>1</v>
      </c>
      <c r="L1400" s="90"/>
    </row>
    <row r="1401" ht="18" spans="1:12">
      <c r="A1401" s="83"/>
      <c r="B1401" s="90"/>
      <c r="C1401" s="90"/>
      <c r="D1401" s="90"/>
      <c r="E1401" s="90"/>
      <c r="F1401" s="92" t="s">
        <v>4666</v>
      </c>
      <c r="G1401" s="71" t="s">
        <v>38</v>
      </c>
      <c r="H1401" s="92" t="s">
        <v>4667</v>
      </c>
      <c r="I1401" s="92" t="s">
        <v>4668</v>
      </c>
      <c r="J1401" s="87" t="s">
        <v>2297</v>
      </c>
      <c r="K1401" s="88">
        <f t="shared" si="20"/>
        <v>1</v>
      </c>
      <c r="L1401" s="90"/>
    </row>
    <row r="1402" ht="36" spans="1:12">
      <c r="A1402" s="83"/>
      <c r="B1402" s="90"/>
      <c r="C1402" s="90"/>
      <c r="D1402" s="90"/>
      <c r="E1402" s="90"/>
      <c r="F1402" s="92" t="s">
        <v>4669</v>
      </c>
      <c r="G1402" s="71" t="s">
        <v>42</v>
      </c>
      <c r="H1402" s="92" t="s">
        <v>4670</v>
      </c>
      <c r="I1402" s="92" t="s">
        <v>4671</v>
      </c>
      <c r="J1402" s="87" t="s">
        <v>2297</v>
      </c>
      <c r="K1402" s="88">
        <f t="shared" si="20"/>
        <v>1</v>
      </c>
      <c r="L1402" s="90"/>
    </row>
    <row r="1403" ht="18" spans="1:12">
      <c r="A1403" s="83"/>
      <c r="B1403" s="90"/>
      <c r="C1403" s="90"/>
      <c r="D1403" s="90" t="s">
        <v>4672</v>
      </c>
      <c r="E1403" s="90" t="s">
        <v>4672</v>
      </c>
      <c r="F1403" s="92" t="s">
        <v>4673</v>
      </c>
      <c r="G1403" s="71" t="s">
        <v>32</v>
      </c>
      <c r="H1403" s="92" t="s">
        <v>4674</v>
      </c>
      <c r="I1403" s="92" t="s">
        <v>4675</v>
      </c>
      <c r="J1403" s="87" t="s">
        <v>2297</v>
      </c>
      <c r="K1403" s="88">
        <f t="shared" si="20"/>
        <v>1</v>
      </c>
      <c r="L1403" s="90"/>
    </row>
    <row r="1404" ht="18" spans="1:12">
      <c r="A1404" s="83"/>
      <c r="B1404" s="90"/>
      <c r="C1404" s="90"/>
      <c r="D1404" s="90"/>
      <c r="E1404" s="90"/>
      <c r="F1404" s="92" t="s">
        <v>4676</v>
      </c>
      <c r="G1404" s="71" t="s">
        <v>38</v>
      </c>
      <c r="H1404" s="92" t="s">
        <v>4677</v>
      </c>
      <c r="I1404" s="92" t="s">
        <v>4678</v>
      </c>
      <c r="J1404" s="87" t="s">
        <v>2297</v>
      </c>
      <c r="K1404" s="88">
        <f t="shared" si="20"/>
        <v>1</v>
      </c>
      <c r="L1404" s="90"/>
    </row>
    <row r="1405" ht="36" spans="1:12">
      <c r="A1405" s="83"/>
      <c r="B1405" s="90"/>
      <c r="C1405" s="90"/>
      <c r="D1405" s="90"/>
      <c r="E1405" s="90"/>
      <c r="F1405" s="92" t="s">
        <v>4679</v>
      </c>
      <c r="G1405" s="71" t="s">
        <v>42</v>
      </c>
      <c r="H1405" s="92" t="s">
        <v>4680</v>
      </c>
      <c r="I1405" s="92" t="s">
        <v>4681</v>
      </c>
      <c r="J1405" s="87" t="s">
        <v>2297</v>
      </c>
      <c r="K1405" s="88">
        <f t="shared" si="20"/>
        <v>1</v>
      </c>
      <c r="L1405" s="90"/>
    </row>
    <row r="1406" ht="18" spans="1:12">
      <c r="A1406" s="83"/>
      <c r="B1406" s="90"/>
      <c r="C1406" s="90"/>
      <c r="D1406" s="90" t="s">
        <v>4682</v>
      </c>
      <c r="E1406" s="90" t="s">
        <v>4682</v>
      </c>
      <c r="F1406" s="92" t="s">
        <v>4683</v>
      </c>
      <c r="G1406" s="71" t="s">
        <v>32</v>
      </c>
      <c r="H1406" s="92" t="s">
        <v>4684</v>
      </c>
      <c r="I1406" s="92" t="s">
        <v>4685</v>
      </c>
      <c r="J1406" s="87" t="s">
        <v>2297</v>
      </c>
      <c r="K1406" s="88">
        <f t="shared" si="20"/>
        <v>1</v>
      </c>
      <c r="L1406" s="90"/>
    </row>
    <row r="1407" ht="18" spans="1:12">
      <c r="A1407" s="83"/>
      <c r="B1407" s="90"/>
      <c r="C1407" s="90"/>
      <c r="D1407" s="90"/>
      <c r="E1407" s="90"/>
      <c r="F1407" s="92" t="s">
        <v>4686</v>
      </c>
      <c r="G1407" s="71" t="s">
        <v>38</v>
      </c>
      <c r="H1407" s="92" t="s">
        <v>4687</v>
      </c>
      <c r="I1407" s="92" t="s">
        <v>4688</v>
      </c>
      <c r="J1407" s="87" t="s">
        <v>2297</v>
      </c>
      <c r="K1407" s="88">
        <f t="shared" si="20"/>
        <v>1</v>
      </c>
      <c r="L1407" s="90"/>
    </row>
    <row r="1408" ht="36" spans="1:12">
      <c r="A1408" s="83"/>
      <c r="B1408" s="90"/>
      <c r="C1408" s="90"/>
      <c r="D1408" s="90"/>
      <c r="E1408" s="90"/>
      <c r="F1408" s="92" t="s">
        <v>4689</v>
      </c>
      <c r="G1408" s="71" t="s">
        <v>42</v>
      </c>
      <c r="H1408" s="92" t="s">
        <v>4690</v>
      </c>
      <c r="I1408" s="92" t="s">
        <v>4691</v>
      </c>
      <c r="J1408" s="87" t="s">
        <v>2297</v>
      </c>
      <c r="K1408" s="88">
        <f t="shared" si="20"/>
        <v>1</v>
      </c>
      <c r="L1408" s="90"/>
    </row>
    <row r="1409" ht="18" spans="1:12">
      <c r="A1409" s="83"/>
      <c r="B1409" s="90"/>
      <c r="C1409" s="90"/>
      <c r="D1409" s="90" t="s">
        <v>4692</v>
      </c>
      <c r="E1409" s="90" t="s">
        <v>4692</v>
      </c>
      <c r="F1409" s="92" t="s">
        <v>4693</v>
      </c>
      <c r="G1409" s="71" t="s">
        <v>32</v>
      </c>
      <c r="H1409" s="92" t="s">
        <v>4694</v>
      </c>
      <c r="I1409" s="92" t="s">
        <v>4695</v>
      </c>
      <c r="J1409" s="87" t="s">
        <v>2297</v>
      </c>
      <c r="K1409" s="88">
        <f t="shared" si="20"/>
        <v>1</v>
      </c>
      <c r="L1409" s="90"/>
    </row>
    <row r="1410" ht="18" spans="1:12">
      <c r="A1410" s="83"/>
      <c r="B1410" s="90"/>
      <c r="C1410" s="90"/>
      <c r="D1410" s="90"/>
      <c r="E1410" s="90"/>
      <c r="F1410" s="92" t="s">
        <v>4696</v>
      </c>
      <c r="G1410" s="71" t="s">
        <v>38</v>
      </c>
      <c r="H1410" s="92" t="s">
        <v>4697</v>
      </c>
      <c r="I1410" s="92" t="s">
        <v>4698</v>
      </c>
      <c r="J1410" s="87" t="s">
        <v>2297</v>
      </c>
      <c r="K1410" s="88">
        <f t="shared" si="20"/>
        <v>1</v>
      </c>
      <c r="L1410" s="90"/>
    </row>
    <row r="1411" ht="36" spans="1:12">
      <c r="A1411" s="83"/>
      <c r="B1411" s="90"/>
      <c r="C1411" s="90"/>
      <c r="D1411" s="90"/>
      <c r="E1411" s="90"/>
      <c r="F1411" s="92" t="s">
        <v>4699</v>
      </c>
      <c r="G1411" s="71" t="s">
        <v>42</v>
      </c>
      <c r="H1411" s="92" t="s">
        <v>4700</v>
      </c>
      <c r="I1411" s="92" t="s">
        <v>4701</v>
      </c>
      <c r="J1411" s="87" t="s">
        <v>2297</v>
      </c>
      <c r="K1411" s="88">
        <f t="shared" si="20"/>
        <v>1</v>
      </c>
      <c r="L1411" s="90"/>
    </row>
    <row r="1412" ht="18" spans="1:12">
      <c r="A1412" s="83"/>
      <c r="B1412" s="84" t="s">
        <v>4702</v>
      </c>
      <c r="C1412" s="84" t="s">
        <v>4703</v>
      </c>
      <c r="D1412" s="84" t="s">
        <v>4704</v>
      </c>
      <c r="E1412" s="84" t="s">
        <v>4704</v>
      </c>
      <c r="F1412" s="86" t="s">
        <v>4705</v>
      </c>
      <c r="G1412" s="71" t="s">
        <v>32</v>
      </c>
      <c r="H1412" s="86" t="s">
        <v>4706</v>
      </c>
      <c r="I1412" s="86" t="s">
        <v>4707</v>
      </c>
      <c r="J1412" s="87" t="s">
        <v>2297</v>
      </c>
      <c r="K1412" s="88">
        <f t="shared" si="20"/>
        <v>1</v>
      </c>
      <c r="L1412" s="84" t="s">
        <v>3091</v>
      </c>
    </row>
    <row r="1413" ht="36" spans="1:12">
      <c r="A1413" s="83"/>
      <c r="B1413" s="84"/>
      <c r="C1413" s="84"/>
      <c r="D1413" s="84"/>
      <c r="E1413" s="84"/>
      <c r="F1413" s="86" t="s">
        <v>4708</v>
      </c>
      <c r="G1413" s="71" t="s">
        <v>38</v>
      </c>
      <c r="H1413" s="86" t="s">
        <v>4709</v>
      </c>
      <c r="I1413" s="86" t="s">
        <v>4710</v>
      </c>
      <c r="J1413" s="87" t="s">
        <v>2297</v>
      </c>
      <c r="K1413" s="88">
        <f t="shared" si="20"/>
        <v>1</v>
      </c>
      <c r="L1413" s="84"/>
    </row>
    <row r="1414" ht="36" spans="1:12">
      <c r="A1414" s="83"/>
      <c r="B1414" s="84"/>
      <c r="C1414" s="84"/>
      <c r="D1414" s="84"/>
      <c r="E1414" s="84"/>
      <c r="F1414" s="86" t="s">
        <v>4711</v>
      </c>
      <c r="G1414" s="71" t="s">
        <v>42</v>
      </c>
      <c r="H1414" s="86" t="s">
        <v>4712</v>
      </c>
      <c r="I1414" s="86" t="s">
        <v>4713</v>
      </c>
      <c r="J1414" s="87" t="s">
        <v>2297</v>
      </c>
      <c r="K1414" s="88">
        <f t="shared" si="20"/>
        <v>1</v>
      </c>
      <c r="L1414" s="84"/>
    </row>
    <row r="1415" ht="36" spans="1:12">
      <c r="A1415" s="83"/>
      <c r="B1415" s="84"/>
      <c r="C1415" s="84"/>
      <c r="D1415" s="84" t="s">
        <v>4714</v>
      </c>
      <c r="E1415" s="84" t="s">
        <v>4714</v>
      </c>
      <c r="F1415" s="86" t="s">
        <v>4715</v>
      </c>
      <c r="G1415" s="71" t="s">
        <v>32</v>
      </c>
      <c r="H1415" s="86" t="s">
        <v>4716</v>
      </c>
      <c r="I1415" s="86" t="s">
        <v>4717</v>
      </c>
      <c r="J1415" s="87" t="s">
        <v>2297</v>
      </c>
      <c r="K1415" s="88">
        <f t="shared" si="20"/>
        <v>1</v>
      </c>
      <c r="L1415" s="84"/>
    </row>
    <row r="1416" ht="36" spans="1:12">
      <c r="A1416" s="83"/>
      <c r="B1416" s="84"/>
      <c r="C1416" s="84"/>
      <c r="D1416" s="84"/>
      <c r="E1416" s="84"/>
      <c r="F1416" s="86" t="s">
        <v>4718</v>
      </c>
      <c r="G1416" s="71" t="s">
        <v>38</v>
      </c>
      <c r="H1416" s="86" t="s">
        <v>4719</v>
      </c>
      <c r="I1416" s="86" t="s">
        <v>4720</v>
      </c>
      <c r="J1416" s="87" t="s">
        <v>2297</v>
      </c>
      <c r="K1416" s="88">
        <f t="shared" si="20"/>
        <v>1</v>
      </c>
      <c r="L1416" s="84"/>
    </row>
    <row r="1417" ht="36" spans="1:12">
      <c r="A1417" s="83"/>
      <c r="B1417" s="84"/>
      <c r="C1417" s="84"/>
      <c r="D1417" s="84"/>
      <c r="E1417" s="84"/>
      <c r="F1417" s="86" t="s">
        <v>4721</v>
      </c>
      <c r="G1417" s="71" t="s">
        <v>42</v>
      </c>
      <c r="H1417" s="86" t="s">
        <v>4722</v>
      </c>
      <c r="I1417" s="86" t="s">
        <v>4723</v>
      </c>
      <c r="J1417" s="87" t="s">
        <v>2297</v>
      </c>
      <c r="K1417" s="88">
        <f t="shared" si="20"/>
        <v>1</v>
      </c>
      <c r="L1417" s="84"/>
    </row>
    <row r="1418" ht="18" spans="1:12">
      <c r="A1418" s="83"/>
      <c r="B1418" s="84"/>
      <c r="C1418" s="84"/>
      <c r="D1418" s="84" t="s">
        <v>4724</v>
      </c>
      <c r="E1418" s="84" t="s">
        <v>4724</v>
      </c>
      <c r="F1418" s="86" t="s">
        <v>4725</v>
      </c>
      <c r="G1418" s="71" t="s">
        <v>32</v>
      </c>
      <c r="H1418" s="86" t="s">
        <v>4726</v>
      </c>
      <c r="I1418" s="86" t="s">
        <v>4727</v>
      </c>
      <c r="J1418" s="87" t="s">
        <v>2297</v>
      </c>
      <c r="K1418" s="88">
        <f t="shared" si="20"/>
        <v>1</v>
      </c>
      <c r="L1418" s="84"/>
    </row>
    <row r="1419" ht="18" spans="1:12">
      <c r="A1419" s="83"/>
      <c r="B1419" s="84"/>
      <c r="C1419" s="84"/>
      <c r="D1419" s="84"/>
      <c r="E1419" s="84"/>
      <c r="F1419" s="86" t="s">
        <v>4728</v>
      </c>
      <c r="G1419" s="71" t="s">
        <v>38</v>
      </c>
      <c r="H1419" s="86" t="s">
        <v>4729</v>
      </c>
      <c r="I1419" s="86" t="s">
        <v>4730</v>
      </c>
      <c r="J1419" s="87" t="s">
        <v>2297</v>
      </c>
      <c r="K1419" s="88">
        <f t="shared" si="20"/>
        <v>1</v>
      </c>
      <c r="L1419" s="84"/>
    </row>
    <row r="1420" ht="36" spans="1:12">
      <c r="A1420" s="83"/>
      <c r="B1420" s="84"/>
      <c r="C1420" s="84"/>
      <c r="D1420" s="84"/>
      <c r="E1420" s="84"/>
      <c r="F1420" s="86" t="s">
        <v>4731</v>
      </c>
      <c r="G1420" s="71" t="s">
        <v>42</v>
      </c>
      <c r="H1420" s="86" t="s">
        <v>4732</v>
      </c>
      <c r="I1420" s="86" t="s">
        <v>4733</v>
      </c>
      <c r="J1420" s="87" t="s">
        <v>2297</v>
      </c>
      <c r="K1420" s="88">
        <f t="shared" si="20"/>
        <v>1</v>
      </c>
      <c r="L1420" s="84"/>
    </row>
    <row r="1421" ht="18" spans="1:12">
      <c r="A1421" s="83"/>
      <c r="B1421" s="84"/>
      <c r="C1421" s="84"/>
      <c r="D1421" s="84" t="s">
        <v>4734</v>
      </c>
      <c r="E1421" s="84" t="s">
        <v>4734</v>
      </c>
      <c r="F1421" s="86" t="s">
        <v>4735</v>
      </c>
      <c r="G1421" s="71" t="s">
        <v>32</v>
      </c>
      <c r="H1421" s="86" t="s">
        <v>4736</v>
      </c>
      <c r="I1421" s="86" t="s">
        <v>4737</v>
      </c>
      <c r="J1421" s="87" t="s">
        <v>2297</v>
      </c>
      <c r="K1421" s="88">
        <f t="shared" si="20"/>
        <v>1</v>
      </c>
      <c r="L1421" s="84"/>
    </row>
    <row r="1422" ht="36" spans="1:12">
      <c r="A1422" s="83"/>
      <c r="B1422" s="84"/>
      <c r="C1422" s="84"/>
      <c r="D1422" s="84"/>
      <c r="E1422" s="84"/>
      <c r="F1422" s="86" t="s">
        <v>4738</v>
      </c>
      <c r="G1422" s="71" t="s">
        <v>2375</v>
      </c>
      <c r="H1422" s="86" t="s">
        <v>4739</v>
      </c>
      <c r="I1422" s="86" t="s">
        <v>4740</v>
      </c>
      <c r="J1422" s="87" t="s">
        <v>2297</v>
      </c>
      <c r="K1422" s="88">
        <f t="shared" si="20"/>
        <v>1</v>
      </c>
      <c r="L1422" s="84"/>
    </row>
    <row r="1423" ht="36" spans="1:12">
      <c r="A1423" s="83"/>
      <c r="B1423" s="84"/>
      <c r="C1423" s="84"/>
      <c r="D1423" s="84"/>
      <c r="E1423" s="84"/>
      <c r="F1423" s="86" t="s">
        <v>4741</v>
      </c>
      <c r="G1423" s="71" t="s">
        <v>42</v>
      </c>
      <c r="H1423" s="86" t="s">
        <v>4742</v>
      </c>
      <c r="I1423" s="86" t="s">
        <v>4743</v>
      </c>
      <c r="J1423" s="87" t="s">
        <v>2297</v>
      </c>
      <c r="K1423" s="88">
        <f t="shared" si="20"/>
        <v>1</v>
      </c>
      <c r="L1423" s="84"/>
    </row>
    <row r="1424" ht="18" spans="1:12">
      <c r="A1424" s="83"/>
      <c r="B1424" s="82" t="s">
        <v>4507</v>
      </c>
      <c r="C1424" s="82" t="s">
        <v>4744</v>
      </c>
      <c r="D1424" s="90" t="s">
        <v>4745</v>
      </c>
      <c r="E1424" s="90" t="s">
        <v>4745</v>
      </c>
      <c r="F1424" s="94" t="s">
        <v>4746</v>
      </c>
      <c r="G1424" s="71" t="s">
        <v>32</v>
      </c>
      <c r="H1424" s="94" t="s">
        <v>4747</v>
      </c>
      <c r="I1424" s="94" t="s">
        <v>4748</v>
      </c>
      <c r="J1424" s="87" t="s">
        <v>2297</v>
      </c>
      <c r="K1424" s="88">
        <f t="shared" si="20"/>
        <v>1</v>
      </c>
      <c r="L1424" s="82" t="s">
        <v>2997</v>
      </c>
    </row>
    <row r="1425" ht="36" spans="1:12">
      <c r="A1425" s="83"/>
      <c r="B1425" s="82"/>
      <c r="C1425" s="82"/>
      <c r="D1425" s="90"/>
      <c r="E1425" s="90"/>
      <c r="F1425" s="94" t="s">
        <v>4749</v>
      </c>
      <c r="G1425" s="71" t="s">
        <v>2375</v>
      </c>
      <c r="H1425" s="94" t="s">
        <v>4750</v>
      </c>
      <c r="I1425" s="94" t="s">
        <v>4751</v>
      </c>
      <c r="J1425" s="87" t="s">
        <v>2297</v>
      </c>
      <c r="K1425" s="88">
        <f t="shared" si="20"/>
        <v>1</v>
      </c>
      <c r="L1425" s="82"/>
    </row>
    <row r="1426" ht="36" spans="1:12">
      <c r="A1426" s="83"/>
      <c r="B1426" s="82"/>
      <c r="C1426" s="82"/>
      <c r="D1426" s="90"/>
      <c r="E1426" s="90"/>
      <c r="F1426" s="94" t="s">
        <v>4752</v>
      </c>
      <c r="G1426" s="71" t="s">
        <v>42</v>
      </c>
      <c r="H1426" s="94" t="s">
        <v>4753</v>
      </c>
      <c r="I1426" s="94" t="s">
        <v>4754</v>
      </c>
      <c r="J1426" s="87" t="s">
        <v>2297</v>
      </c>
      <c r="K1426" s="88">
        <f t="shared" si="20"/>
        <v>1</v>
      </c>
      <c r="L1426" s="82"/>
    </row>
    <row r="1427" ht="18" spans="1:12">
      <c r="A1427" s="83"/>
      <c r="B1427" s="82"/>
      <c r="C1427" s="82"/>
      <c r="D1427" s="90" t="s">
        <v>4755</v>
      </c>
      <c r="E1427" s="90" t="s">
        <v>4755</v>
      </c>
      <c r="F1427" s="94" t="s">
        <v>4756</v>
      </c>
      <c r="G1427" s="71" t="s">
        <v>32</v>
      </c>
      <c r="H1427" s="94" t="s">
        <v>4757</v>
      </c>
      <c r="I1427" s="94" t="s">
        <v>4758</v>
      </c>
      <c r="J1427" s="87" t="s">
        <v>2297</v>
      </c>
      <c r="K1427" s="88">
        <f t="shared" si="20"/>
        <v>1</v>
      </c>
      <c r="L1427" s="82"/>
    </row>
    <row r="1428" ht="36" spans="1:12">
      <c r="A1428" s="83"/>
      <c r="B1428" s="82"/>
      <c r="C1428" s="82"/>
      <c r="D1428" s="90"/>
      <c r="E1428" s="90"/>
      <c r="F1428" s="94" t="s">
        <v>4759</v>
      </c>
      <c r="G1428" s="71" t="s">
        <v>38</v>
      </c>
      <c r="H1428" s="94" t="s">
        <v>4760</v>
      </c>
      <c r="I1428" s="94" t="s">
        <v>4761</v>
      </c>
      <c r="J1428" s="87" t="s">
        <v>2297</v>
      </c>
      <c r="K1428" s="88">
        <f t="shared" si="20"/>
        <v>1</v>
      </c>
      <c r="L1428" s="82"/>
    </row>
    <row r="1429" ht="36" spans="1:12">
      <c r="A1429" s="83"/>
      <c r="B1429" s="82"/>
      <c r="C1429" s="82"/>
      <c r="D1429" s="90"/>
      <c r="E1429" s="90"/>
      <c r="F1429" s="94" t="s">
        <v>4762</v>
      </c>
      <c r="G1429" s="71" t="s">
        <v>42</v>
      </c>
      <c r="H1429" s="94" t="s">
        <v>4763</v>
      </c>
      <c r="I1429" s="94" t="s">
        <v>4764</v>
      </c>
      <c r="J1429" s="87" t="s">
        <v>2297</v>
      </c>
      <c r="K1429" s="88">
        <f t="shared" si="20"/>
        <v>1</v>
      </c>
      <c r="L1429" s="82"/>
    </row>
    <row r="1430" ht="18" spans="1:12">
      <c r="A1430" s="83"/>
      <c r="B1430" s="82"/>
      <c r="C1430" s="82"/>
      <c r="D1430" s="90" t="s">
        <v>4765</v>
      </c>
      <c r="E1430" s="90" t="s">
        <v>4765</v>
      </c>
      <c r="F1430" s="94" t="s">
        <v>4766</v>
      </c>
      <c r="G1430" s="71" t="s">
        <v>32</v>
      </c>
      <c r="H1430" s="94" t="s">
        <v>4767</v>
      </c>
      <c r="I1430" s="94" t="s">
        <v>4768</v>
      </c>
      <c r="J1430" s="87" t="s">
        <v>2297</v>
      </c>
      <c r="K1430" s="88">
        <f t="shared" si="20"/>
        <v>1</v>
      </c>
      <c r="L1430" s="82"/>
    </row>
    <row r="1431" ht="36" spans="1:12">
      <c r="A1431" s="83"/>
      <c r="B1431" s="82"/>
      <c r="C1431" s="82"/>
      <c r="D1431" s="90"/>
      <c r="E1431" s="90"/>
      <c r="F1431" s="94" t="s">
        <v>4769</v>
      </c>
      <c r="G1431" s="71" t="s">
        <v>38</v>
      </c>
      <c r="H1431" s="94" t="s">
        <v>4769</v>
      </c>
      <c r="I1431" s="94" t="s">
        <v>4770</v>
      </c>
      <c r="J1431" s="87" t="s">
        <v>2297</v>
      </c>
      <c r="K1431" s="88">
        <f t="shared" si="20"/>
        <v>1</v>
      </c>
      <c r="L1431" s="82"/>
    </row>
    <row r="1432" ht="36" spans="1:12">
      <c r="A1432" s="83"/>
      <c r="B1432" s="82"/>
      <c r="C1432" s="82"/>
      <c r="D1432" s="90"/>
      <c r="E1432" s="90"/>
      <c r="F1432" s="94" t="s">
        <v>4771</v>
      </c>
      <c r="G1432" s="71" t="s">
        <v>42</v>
      </c>
      <c r="H1432" s="94" t="s">
        <v>4772</v>
      </c>
      <c r="I1432" s="94" t="s">
        <v>4773</v>
      </c>
      <c r="J1432" s="87" t="s">
        <v>2297</v>
      </c>
      <c r="K1432" s="88">
        <f t="shared" si="20"/>
        <v>1</v>
      </c>
      <c r="L1432" s="82"/>
    </row>
    <row r="1433" ht="18" spans="1:12">
      <c r="A1433" s="83"/>
      <c r="B1433" s="82"/>
      <c r="C1433" s="82"/>
      <c r="D1433" s="90" t="s">
        <v>4774</v>
      </c>
      <c r="E1433" s="90" t="s">
        <v>4774</v>
      </c>
      <c r="F1433" s="94" t="s">
        <v>4775</v>
      </c>
      <c r="G1433" s="71" t="s">
        <v>32</v>
      </c>
      <c r="H1433" s="94" t="s">
        <v>4776</v>
      </c>
      <c r="I1433" s="94" t="s">
        <v>4777</v>
      </c>
      <c r="J1433" s="87" t="s">
        <v>2297</v>
      </c>
      <c r="K1433" s="88">
        <f t="shared" si="20"/>
        <v>1</v>
      </c>
      <c r="L1433" s="82"/>
    </row>
    <row r="1434" ht="36" spans="1:12">
      <c r="A1434" s="83"/>
      <c r="B1434" s="82"/>
      <c r="C1434" s="82"/>
      <c r="D1434" s="90"/>
      <c r="E1434" s="90"/>
      <c r="F1434" s="94" t="s">
        <v>4774</v>
      </c>
      <c r="G1434" s="71" t="s">
        <v>38</v>
      </c>
      <c r="H1434" s="94" t="s">
        <v>4774</v>
      </c>
      <c r="I1434" s="94" t="s">
        <v>4778</v>
      </c>
      <c r="J1434" s="87" t="s">
        <v>2297</v>
      </c>
      <c r="K1434" s="88">
        <f t="shared" si="20"/>
        <v>1</v>
      </c>
      <c r="L1434" s="82"/>
    </row>
    <row r="1435" ht="36" spans="1:12">
      <c r="A1435" s="83"/>
      <c r="B1435" s="82"/>
      <c r="C1435" s="82"/>
      <c r="D1435" s="90"/>
      <c r="E1435" s="90"/>
      <c r="F1435" s="94" t="s">
        <v>4779</v>
      </c>
      <c r="G1435" s="71" t="s">
        <v>42</v>
      </c>
      <c r="H1435" s="94" t="s">
        <v>4780</v>
      </c>
      <c r="I1435" s="94" t="s">
        <v>4781</v>
      </c>
      <c r="J1435" s="87" t="s">
        <v>2297</v>
      </c>
      <c r="K1435" s="88">
        <f t="shared" si="20"/>
        <v>1</v>
      </c>
      <c r="L1435" s="82"/>
    </row>
    <row r="1436" ht="18" spans="1:12">
      <c r="A1436" s="83"/>
      <c r="B1436" s="82"/>
      <c r="C1436" s="82"/>
      <c r="D1436" s="90" t="s">
        <v>4782</v>
      </c>
      <c r="E1436" s="90" t="s">
        <v>4782</v>
      </c>
      <c r="F1436" s="94" t="s">
        <v>4783</v>
      </c>
      <c r="G1436" s="71" t="s">
        <v>32</v>
      </c>
      <c r="H1436" s="94" t="s">
        <v>4784</v>
      </c>
      <c r="I1436" s="94" t="s">
        <v>4785</v>
      </c>
      <c r="J1436" s="87" t="s">
        <v>2297</v>
      </c>
      <c r="K1436" s="88">
        <f t="shared" si="20"/>
        <v>1</v>
      </c>
      <c r="L1436" s="82"/>
    </row>
    <row r="1437" ht="36" spans="1:12">
      <c r="A1437" s="83"/>
      <c r="B1437" s="82"/>
      <c r="C1437" s="82"/>
      <c r="D1437" s="90"/>
      <c r="E1437" s="90"/>
      <c r="F1437" s="94" t="s">
        <v>4782</v>
      </c>
      <c r="G1437" s="71" t="s">
        <v>38</v>
      </c>
      <c r="H1437" s="94" t="s">
        <v>4782</v>
      </c>
      <c r="I1437" s="94" t="s">
        <v>4786</v>
      </c>
      <c r="J1437" s="87" t="s">
        <v>2297</v>
      </c>
      <c r="K1437" s="88">
        <f t="shared" si="20"/>
        <v>1</v>
      </c>
      <c r="L1437" s="82"/>
    </row>
    <row r="1438" ht="36" spans="1:12">
      <c r="A1438" s="83"/>
      <c r="B1438" s="82"/>
      <c r="C1438" s="82"/>
      <c r="D1438" s="90"/>
      <c r="E1438" s="90"/>
      <c r="F1438" s="94" t="s">
        <v>4787</v>
      </c>
      <c r="G1438" s="71" t="s">
        <v>42</v>
      </c>
      <c r="H1438" s="94" t="s">
        <v>4788</v>
      </c>
      <c r="I1438" s="94" t="s">
        <v>4789</v>
      </c>
      <c r="J1438" s="87" t="s">
        <v>2297</v>
      </c>
      <c r="K1438" s="88">
        <f t="shared" si="20"/>
        <v>1</v>
      </c>
      <c r="L1438" s="82"/>
    </row>
    <row r="1439" ht="18" spans="1:12">
      <c r="A1439" s="83"/>
      <c r="B1439" s="81" t="s">
        <v>4790</v>
      </c>
      <c r="C1439" s="89" t="s">
        <v>4791</v>
      </c>
      <c r="D1439" s="90" t="s">
        <v>4792</v>
      </c>
      <c r="E1439" s="90" t="s">
        <v>4792</v>
      </c>
      <c r="F1439" s="92" t="s">
        <v>4793</v>
      </c>
      <c r="G1439" s="71" t="s">
        <v>32</v>
      </c>
      <c r="H1439" s="92" t="s">
        <v>4794</v>
      </c>
      <c r="I1439" s="92" t="s">
        <v>4795</v>
      </c>
      <c r="J1439" s="87" t="s">
        <v>2297</v>
      </c>
      <c r="K1439" s="88">
        <f t="shared" si="20"/>
        <v>1</v>
      </c>
      <c r="L1439" s="81" t="s">
        <v>3205</v>
      </c>
    </row>
    <row r="1440" ht="18" spans="1:12">
      <c r="A1440" s="83"/>
      <c r="B1440" s="83"/>
      <c r="C1440" s="89"/>
      <c r="D1440" s="90"/>
      <c r="E1440" s="90"/>
      <c r="F1440" s="92" t="s">
        <v>4796</v>
      </c>
      <c r="G1440" s="71" t="s">
        <v>38</v>
      </c>
      <c r="H1440" s="92" t="s">
        <v>4797</v>
      </c>
      <c r="I1440" s="92" t="s">
        <v>4798</v>
      </c>
      <c r="J1440" s="87" t="s">
        <v>2297</v>
      </c>
      <c r="K1440" s="88">
        <f t="shared" si="20"/>
        <v>1</v>
      </c>
      <c r="L1440" s="83"/>
    </row>
    <row r="1441" ht="36" spans="1:12">
      <c r="A1441" s="83"/>
      <c r="B1441" s="83"/>
      <c r="C1441" s="89"/>
      <c r="D1441" s="90"/>
      <c r="E1441" s="90"/>
      <c r="F1441" s="92" t="s">
        <v>4799</v>
      </c>
      <c r="G1441" s="71" t="s">
        <v>42</v>
      </c>
      <c r="H1441" s="92" t="s">
        <v>4800</v>
      </c>
      <c r="I1441" s="92" t="s">
        <v>4801</v>
      </c>
      <c r="J1441" s="87" t="s">
        <v>2297</v>
      </c>
      <c r="K1441" s="88">
        <f t="shared" si="20"/>
        <v>1</v>
      </c>
      <c r="L1441" s="83"/>
    </row>
    <row r="1442" ht="18" spans="1:12">
      <c r="A1442" s="83"/>
      <c r="B1442" s="83"/>
      <c r="C1442" s="89"/>
      <c r="D1442" s="90" t="s">
        <v>4802</v>
      </c>
      <c r="E1442" s="90" t="s">
        <v>4802</v>
      </c>
      <c r="F1442" s="92" t="s">
        <v>4803</v>
      </c>
      <c r="G1442" s="71" t="s">
        <v>32</v>
      </c>
      <c r="H1442" s="92" t="s">
        <v>4804</v>
      </c>
      <c r="I1442" s="92" t="s">
        <v>4805</v>
      </c>
      <c r="J1442" s="87" t="s">
        <v>2297</v>
      </c>
      <c r="K1442" s="88">
        <f t="shared" si="20"/>
        <v>1</v>
      </c>
      <c r="L1442" s="83"/>
    </row>
    <row r="1443" ht="18" spans="1:12">
      <c r="A1443" s="83"/>
      <c r="B1443" s="83"/>
      <c r="C1443" s="89"/>
      <c r="D1443" s="90"/>
      <c r="E1443" s="90"/>
      <c r="F1443" s="92" t="s">
        <v>4806</v>
      </c>
      <c r="G1443" s="71" t="s">
        <v>38</v>
      </c>
      <c r="H1443" s="92" t="s">
        <v>4807</v>
      </c>
      <c r="I1443" s="92" t="s">
        <v>4668</v>
      </c>
      <c r="J1443" s="87" t="s">
        <v>2297</v>
      </c>
      <c r="K1443" s="88">
        <f t="shared" si="20"/>
        <v>1</v>
      </c>
      <c r="L1443" s="83"/>
    </row>
    <row r="1444" ht="36" spans="1:12">
      <c r="A1444" s="83"/>
      <c r="B1444" s="83"/>
      <c r="C1444" s="89"/>
      <c r="D1444" s="90"/>
      <c r="E1444" s="90"/>
      <c r="F1444" s="92" t="s">
        <v>4808</v>
      </c>
      <c r="G1444" s="71" t="s">
        <v>42</v>
      </c>
      <c r="H1444" s="92" t="s">
        <v>4809</v>
      </c>
      <c r="I1444" s="92" t="s">
        <v>4810</v>
      </c>
      <c r="J1444" s="87" t="s">
        <v>2297</v>
      </c>
      <c r="K1444" s="88">
        <f t="shared" si="20"/>
        <v>1</v>
      </c>
      <c r="L1444" s="83"/>
    </row>
    <row r="1445" ht="36" spans="1:12">
      <c r="A1445" s="83"/>
      <c r="B1445" s="83"/>
      <c r="C1445" s="89"/>
      <c r="D1445" s="90" t="s">
        <v>4811</v>
      </c>
      <c r="E1445" s="90" t="s">
        <v>4811</v>
      </c>
      <c r="F1445" s="92" t="s">
        <v>4812</v>
      </c>
      <c r="G1445" s="71" t="s">
        <v>32</v>
      </c>
      <c r="H1445" s="92" t="s">
        <v>4813</v>
      </c>
      <c r="I1445" s="92" t="s">
        <v>4814</v>
      </c>
      <c r="J1445" s="87" t="s">
        <v>2297</v>
      </c>
      <c r="K1445" s="88">
        <f t="shared" si="20"/>
        <v>1</v>
      </c>
      <c r="L1445" s="83"/>
    </row>
    <row r="1446" ht="18" spans="1:12">
      <c r="A1446" s="83"/>
      <c r="B1446" s="83"/>
      <c r="C1446" s="89"/>
      <c r="D1446" s="90"/>
      <c r="E1446" s="90"/>
      <c r="F1446" s="92" t="s">
        <v>4815</v>
      </c>
      <c r="G1446" s="71" t="s">
        <v>38</v>
      </c>
      <c r="H1446" s="92" t="s">
        <v>4816</v>
      </c>
      <c r="I1446" s="92" t="s">
        <v>4817</v>
      </c>
      <c r="J1446" s="87" t="s">
        <v>2297</v>
      </c>
      <c r="K1446" s="88">
        <f t="shared" si="20"/>
        <v>1</v>
      </c>
      <c r="L1446" s="83"/>
    </row>
    <row r="1447" ht="36" spans="1:12">
      <c r="A1447" s="83"/>
      <c r="B1447" s="83"/>
      <c r="C1447" s="89"/>
      <c r="D1447" s="90"/>
      <c r="E1447" s="90"/>
      <c r="F1447" s="92" t="s">
        <v>4818</v>
      </c>
      <c r="G1447" s="71" t="s">
        <v>42</v>
      </c>
      <c r="H1447" s="92" t="s">
        <v>4819</v>
      </c>
      <c r="I1447" s="92" t="s">
        <v>4820</v>
      </c>
      <c r="J1447" s="87" t="s">
        <v>2297</v>
      </c>
      <c r="K1447" s="88">
        <f t="shared" si="20"/>
        <v>1</v>
      </c>
      <c r="L1447" s="83"/>
    </row>
    <row r="1448" ht="36" spans="1:12">
      <c r="A1448" s="83"/>
      <c r="B1448" s="83"/>
      <c r="C1448" s="89"/>
      <c r="D1448" s="90" t="s">
        <v>4821</v>
      </c>
      <c r="E1448" s="90" t="s">
        <v>4821</v>
      </c>
      <c r="F1448" s="92" t="s">
        <v>4822</v>
      </c>
      <c r="G1448" s="71" t="s">
        <v>32</v>
      </c>
      <c r="H1448" s="92" t="s">
        <v>4823</v>
      </c>
      <c r="I1448" s="92" t="s">
        <v>4824</v>
      </c>
      <c r="J1448" s="87" t="s">
        <v>2297</v>
      </c>
      <c r="K1448" s="88">
        <f t="shared" si="20"/>
        <v>1</v>
      </c>
      <c r="L1448" s="83"/>
    </row>
    <row r="1449" ht="18" spans="1:12">
      <c r="A1449" s="83"/>
      <c r="B1449" s="83"/>
      <c r="C1449" s="89"/>
      <c r="D1449" s="90"/>
      <c r="E1449" s="90"/>
      <c r="F1449" s="92" t="s">
        <v>4825</v>
      </c>
      <c r="G1449" s="71" t="s">
        <v>38</v>
      </c>
      <c r="H1449" s="92" t="s">
        <v>4826</v>
      </c>
      <c r="I1449" s="92" t="s">
        <v>4827</v>
      </c>
      <c r="J1449" s="87" t="s">
        <v>2297</v>
      </c>
      <c r="K1449" s="88">
        <f t="shared" si="20"/>
        <v>1</v>
      </c>
      <c r="L1449" s="83"/>
    </row>
    <row r="1450" ht="36" spans="1:12">
      <c r="A1450" s="83"/>
      <c r="B1450" s="100"/>
      <c r="C1450" s="89"/>
      <c r="D1450" s="90"/>
      <c r="E1450" s="90"/>
      <c r="F1450" s="92" t="s">
        <v>4828</v>
      </c>
      <c r="G1450" s="71" t="s">
        <v>42</v>
      </c>
      <c r="H1450" s="92" t="s">
        <v>4829</v>
      </c>
      <c r="I1450" s="92" t="s">
        <v>4830</v>
      </c>
      <c r="J1450" s="87" t="s">
        <v>2297</v>
      </c>
      <c r="K1450" s="88">
        <f t="shared" si="20"/>
        <v>1</v>
      </c>
      <c r="L1450" s="100"/>
    </row>
    <row r="1451" ht="36" spans="1:12">
      <c r="A1451" s="83"/>
      <c r="B1451" s="81" t="s">
        <v>4507</v>
      </c>
      <c r="C1451" s="89" t="s">
        <v>4831</v>
      </c>
      <c r="D1451" s="90" t="s">
        <v>4832</v>
      </c>
      <c r="E1451" s="90" t="s">
        <v>4832</v>
      </c>
      <c r="F1451" s="94" t="s">
        <v>4833</v>
      </c>
      <c r="G1451" s="71" t="s">
        <v>32</v>
      </c>
      <c r="H1451" s="94" t="s">
        <v>4834</v>
      </c>
      <c r="I1451" s="94" t="s">
        <v>4835</v>
      </c>
      <c r="J1451" s="87" t="s">
        <v>2297</v>
      </c>
      <c r="K1451" s="88">
        <f t="shared" si="20"/>
        <v>1</v>
      </c>
      <c r="L1451" s="81" t="s">
        <v>2997</v>
      </c>
    </row>
    <row r="1452" ht="36" spans="1:12">
      <c r="A1452" s="83"/>
      <c r="B1452" s="83"/>
      <c r="C1452" s="89"/>
      <c r="D1452" s="90"/>
      <c r="E1452" s="90"/>
      <c r="F1452" s="94" t="s">
        <v>4836</v>
      </c>
      <c r="G1452" s="71" t="s">
        <v>38</v>
      </c>
      <c r="H1452" s="94" t="s">
        <v>4837</v>
      </c>
      <c r="I1452" s="94" t="s">
        <v>4838</v>
      </c>
      <c r="J1452" s="87" t="s">
        <v>2297</v>
      </c>
      <c r="K1452" s="88">
        <f t="shared" si="20"/>
        <v>1</v>
      </c>
      <c r="L1452" s="83"/>
    </row>
    <row r="1453" ht="36" spans="1:12">
      <c r="A1453" s="83"/>
      <c r="B1453" s="83"/>
      <c r="C1453" s="89"/>
      <c r="D1453" s="90"/>
      <c r="E1453" s="90"/>
      <c r="F1453" s="94" t="s">
        <v>4839</v>
      </c>
      <c r="G1453" s="71" t="s">
        <v>42</v>
      </c>
      <c r="H1453" s="94" t="s">
        <v>4840</v>
      </c>
      <c r="I1453" s="94" t="s">
        <v>4841</v>
      </c>
      <c r="J1453" s="87" t="s">
        <v>2297</v>
      </c>
      <c r="K1453" s="88">
        <f t="shared" si="20"/>
        <v>1</v>
      </c>
      <c r="L1453" s="83"/>
    </row>
    <row r="1454" ht="36" spans="1:12">
      <c r="A1454" s="83"/>
      <c r="B1454" s="83"/>
      <c r="C1454" s="89"/>
      <c r="D1454" s="90" t="s">
        <v>4842</v>
      </c>
      <c r="E1454" s="90" t="s">
        <v>4842</v>
      </c>
      <c r="F1454" s="94" t="s">
        <v>4843</v>
      </c>
      <c r="G1454" s="71" t="s">
        <v>32</v>
      </c>
      <c r="H1454" s="94" t="s">
        <v>4844</v>
      </c>
      <c r="I1454" s="94" t="s">
        <v>4845</v>
      </c>
      <c r="J1454" s="87" t="s">
        <v>2297</v>
      </c>
      <c r="K1454" s="88">
        <f t="shared" si="20"/>
        <v>1</v>
      </c>
      <c r="L1454" s="83"/>
    </row>
    <row r="1455" ht="36" spans="1:12">
      <c r="A1455" s="83"/>
      <c r="B1455" s="83"/>
      <c r="C1455" s="89"/>
      <c r="D1455" s="90"/>
      <c r="E1455" s="90"/>
      <c r="F1455" s="94" t="s">
        <v>4846</v>
      </c>
      <c r="G1455" s="71" t="s">
        <v>38</v>
      </c>
      <c r="H1455" s="94" t="s">
        <v>4846</v>
      </c>
      <c r="I1455" s="94" t="s">
        <v>4847</v>
      </c>
      <c r="J1455" s="87" t="s">
        <v>2297</v>
      </c>
      <c r="K1455" s="88">
        <f t="shared" si="20"/>
        <v>1</v>
      </c>
      <c r="L1455" s="83"/>
    </row>
    <row r="1456" ht="36" spans="1:12">
      <c r="A1456" s="83"/>
      <c r="B1456" s="83"/>
      <c r="C1456" s="89"/>
      <c r="D1456" s="90"/>
      <c r="E1456" s="90"/>
      <c r="F1456" s="94" t="s">
        <v>4848</v>
      </c>
      <c r="G1456" s="71" t="s">
        <v>42</v>
      </c>
      <c r="H1456" s="94" t="s">
        <v>4849</v>
      </c>
      <c r="I1456" s="94" t="s">
        <v>4850</v>
      </c>
      <c r="J1456" s="87" t="s">
        <v>2297</v>
      </c>
      <c r="K1456" s="88">
        <f t="shared" si="20"/>
        <v>1</v>
      </c>
      <c r="L1456" s="83"/>
    </row>
    <row r="1457" ht="36" spans="1:12">
      <c r="A1457" s="83"/>
      <c r="B1457" s="83"/>
      <c r="C1457" s="89"/>
      <c r="D1457" s="90" t="s">
        <v>4851</v>
      </c>
      <c r="E1457" s="90" t="s">
        <v>4851</v>
      </c>
      <c r="F1457" s="94" t="s">
        <v>4852</v>
      </c>
      <c r="G1457" s="71" t="s">
        <v>32</v>
      </c>
      <c r="H1457" s="94" t="s">
        <v>4853</v>
      </c>
      <c r="I1457" s="94" t="s">
        <v>4854</v>
      </c>
      <c r="J1457" s="87" t="s">
        <v>2297</v>
      </c>
      <c r="K1457" s="88">
        <f t="shared" si="20"/>
        <v>1</v>
      </c>
      <c r="L1457" s="83"/>
    </row>
    <row r="1458" ht="36" spans="1:12">
      <c r="A1458" s="83"/>
      <c r="B1458" s="83"/>
      <c r="C1458" s="89"/>
      <c r="D1458" s="90"/>
      <c r="E1458" s="90"/>
      <c r="F1458" s="94" t="s">
        <v>4851</v>
      </c>
      <c r="G1458" s="71" t="s">
        <v>38</v>
      </c>
      <c r="H1458" s="94" t="s">
        <v>4851</v>
      </c>
      <c r="I1458" s="94" t="s">
        <v>4855</v>
      </c>
      <c r="J1458" s="87" t="s">
        <v>2297</v>
      </c>
      <c r="K1458" s="88">
        <f t="shared" si="20"/>
        <v>1</v>
      </c>
      <c r="L1458" s="83"/>
    </row>
    <row r="1459" ht="36" spans="1:12">
      <c r="A1459" s="83"/>
      <c r="B1459" s="83"/>
      <c r="C1459" s="89"/>
      <c r="D1459" s="90"/>
      <c r="E1459" s="90"/>
      <c r="F1459" s="94" t="s">
        <v>4856</v>
      </c>
      <c r="G1459" s="71" t="s">
        <v>42</v>
      </c>
      <c r="H1459" s="94" t="s">
        <v>4857</v>
      </c>
      <c r="I1459" s="94" t="s">
        <v>4858</v>
      </c>
      <c r="J1459" s="87" t="s">
        <v>2297</v>
      </c>
      <c r="K1459" s="88">
        <f t="shared" si="20"/>
        <v>1</v>
      </c>
      <c r="L1459" s="83"/>
    </row>
    <row r="1460" ht="36" spans="1:12">
      <c r="A1460" s="83"/>
      <c r="B1460" s="83"/>
      <c r="C1460" s="89"/>
      <c r="D1460" s="90" t="s">
        <v>4859</v>
      </c>
      <c r="E1460" s="90" t="s">
        <v>4859</v>
      </c>
      <c r="F1460" s="94" t="s">
        <v>4860</v>
      </c>
      <c r="G1460" s="71" t="s">
        <v>32</v>
      </c>
      <c r="H1460" s="94" t="s">
        <v>4861</v>
      </c>
      <c r="I1460" s="94" t="s">
        <v>4862</v>
      </c>
      <c r="J1460" s="87" t="s">
        <v>2297</v>
      </c>
      <c r="K1460" s="88">
        <f t="shared" si="20"/>
        <v>1</v>
      </c>
      <c r="L1460" s="83"/>
    </row>
    <row r="1461" ht="36" spans="1:12">
      <c r="A1461" s="83"/>
      <c r="B1461" s="83"/>
      <c r="C1461" s="89"/>
      <c r="D1461" s="90"/>
      <c r="E1461" s="90"/>
      <c r="F1461" s="94" t="s">
        <v>4863</v>
      </c>
      <c r="G1461" s="71" t="s">
        <v>2375</v>
      </c>
      <c r="H1461" s="94" t="s">
        <v>4864</v>
      </c>
      <c r="I1461" s="94" t="s">
        <v>4865</v>
      </c>
      <c r="J1461" s="87" t="s">
        <v>2297</v>
      </c>
      <c r="K1461" s="88">
        <f t="shared" ref="K1461:K1524" si="21">IF(J1461="新增",1,IF(J1461="复用",1/3,IF(J1461="利旧",0)))</f>
        <v>1</v>
      </c>
      <c r="L1461" s="83"/>
    </row>
    <row r="1462" ht="36" spans="1:12">
      <c r="A1462" s="83"/>
      <c r="B1462" s="100"/>
      <c r="C1462" s="89"/>
      <c r="D1462" s="90"/>
      <c r="E1462" s="90"/>
      <c r="F1462" s="94" t="s">
        <v>4866</v>
      </c>
      <c r="G1462" s="71" t="s">
        <v>42</v>
      </c>
      <c r="H1462" s="94" t="s">
        <v>4867</v>
      </c>
      <c r="I1462" s="94" t="s">
        <v>4868</v>
      </c>
      <c r="J1462" s="87" t="s">
        <v>2297</v>
      </c>
      <c r="K1462" s="88">
        <f t="shared" si="21"/>
        <v>1</v>
      </c>
      <c r="L1462" s="100"/>
    </row>
    <row r="1463" ht="18" spans="1:12">
      <c r="A1463" s="83"/>
      <c r="B1463" s="82" t="s">
        <v>4507</v>
      </c>
      <c r="C1463" s="82" t="s">
        <v>4869</v>
      </c>
      <c r="D1463" s="90" t="s">
        <v>4870</v>
      </c>
      <c r="E1463" s="90" t="s">
        <v>4870</v>
      </c>
      <c r="F1463" s="94" t="s">
        <v>4871</v>
      </c>
      <c r="G1463" s="71" t="s">
        <v>32</v>
      </c>
      <c r="H1463" s="94" t="s">
        <v>4872</v>
      </c>
      <c r="I1463" s="94" t="s">
        <v>4873</v>
      </c>
      <c r="J1463" s="87" t="s">
        <v>2297</v>
      </c>
      <c r="K1463" s="88">
        <f t="shared" si="21"/>
        <v>1</v>
      </c>
      <c r="L1463" s="82" t="s">
        <v>2997</v>
      </c>
    </row>
    <row r="1464" ht="36" spans="1:12">
      <c r="A1464" s="83"/>
      <c r="B1464" s="82"/>
      <c r="C1464" s="82"/>
      <c r="D1464" s="90"/>
      <c r="E1464" s="90"/>
      <c r="F1464" s="94" t="s">
        <v>4874</v>
      </c>
      <c r="G1464" s="71" t="s">
        <v>2375</v>
      </c>
      <c r="H1464" s="94" t="s">
        <v>4875</v>
      </c>
      <c r="I1464" s="94" t="s">
        <v>4876</v>
      </c>
      <c r="J1464" s="87" t="s">
        <v>2297</v>
      </c>
      <c r="K1464" s="88">
        <f t="shared" si="21"/>
        <v>1</v>
      </c>
      <c r="L1464" s="82"/>
    </row>
    <row r="1465" ht="36" spans="1:12">
      <c r="A1465" s="83"/>
      <c r="B1465" s="82"/>
      <c r="C1465" s="82"/>
      <c r="D1465" s="90"/>
      <c r="E1465" s="90"/>
      <c r="F1465" s="94" t="s">
        <v>4877</v>
      </c>
      <c r="G1465" s="71" t="s">
        <v>42</v>
      </c>
      <c r="H1465" s="94" t="s">
        <v>4878</v>
      </c>
      <c r="I1465" s="94" t="s">
        <v>4879</v>
      </c>
      <c r="J1465" s="87" t="s">
        <v>2297</v>
      </c>
      <c r="K1465" s="88">
        <f t="shared" si="21"/>
        <v>1</v>
      </c>
      <c r="L1465" s="82"/>
    </row>
    <row r="1466" ht="18" spans="1:12">
      <c r="A1466" s="83"/>
      <c r="B1466" s="82"/>
      <c r="C1466" s="82"/>
      <c r="D1466" s="90" t="s">
        <v>4880</v>
      </c>
      <c r="E1466" s="90" t="s">
        <v>4880</v>
      </c>
      <c r="F1466" s="94" t="s">
        <v>4881</v>
      </c>
      <c r="G1466" s="71" t="s">
        <v>32</v>
      </c>
      <c r="H1466" s="94" t="s">
        <v>4882</v>
      </c>
      <c r="I1466" s="94" t="s">
        <v>4883</v>
      </c>
      <c r="J1466" s="87" t="s">
        <v>2297</v>
      </c>
      <c r="K1466" s="88">
        <f t="shared" si="21"/>
        <v>1</v>
      </c>
      <c r="L1466" s="82"/>
    </row>
    <row r="1467" ht="36" spans="1:12">
      <c r="A1467" s="83"/>
      <c r="B1467" s="82"/>
      <c r="C1467" s="82"/>
      <c r="D1467" s="90"/>
      <c r="E1467" s="90"/>
      <c r="F1467" s="94" t="s">
        <v>4884</v>
      </c>
      <c r="G1467" s="71" t="s">
        <v>38</v>
      </c>
      <c r="H1467" s="94" t="s">
        <v>4885</v>
      </c>
      <c r="I1467" s="94" t="s">
        <v>4886</v>
      </c>
      <c r="J1467" s="87" t="s">
        <v>2297</v>
      </c>
      <c r="K1467" s="88">
        <f t="shared" si="21"/>
        <v>1</v>
      </c>
      <c r="L1467" s="82"/>
    </row>
    <row r="1468" ht="36" spans="1:12">
      <c r="A1468" s="83"/>
      <c r="B1468" s="82"/>
      <c r="C1468" s="82"/>
      <c r="D1468" s="90"/>
      <c r="E1468" s="90"/>
      <c r="F1468" s="94" t="s">
        <v>4887</v>
      </c>
      <c r="G1468" s="71" t="s">
        <v>42</v>
      </c>
      <c r="H1468" s="94" t="s">
        <v>4888</v>
      </c>
      <c r="I1468" s="94" t="s">
        <v>4889</v>
      </c>
      <c r="J1468" s="87" t="s">
        <v>2297</v>
      </c>
      <c r="K1468" s="88">
        <f t="shared" si="21"/>
        <v>1</v>
      </c>
      <c r="L1468" s="82"/>
    </row>
    <row r="1469" ht="18" spans="1:12">
      <c r="A1469" s="83"/>
      <c r="B1469" s="82"/>
      <c r="C1469" s="82"/>
      <c r="D1469" s="90" t="s">
        <v>4890</v>
      </c>
      <c r="E1469" s="90" t="s">
        <v>4890</v>
      </c>
      <c r="F1469" s="94" t="s">
        <v>4891</v>
      </c>
      <c r="G1469" s="71" t="s">
        <v>32</v>
      </c>
      <c r="H1469" s="94" t="s">
        <v>4892</v>
      </c>
      <c r="I1469" s="94" t="s">
        <v>4893</v>
      </c>
      <c r="J1469" s="87" t="s">
        <v>2297</v>
      </c>
      <c r="K1469" s="88">
        <f t="shared" si="21"/>
        <v>1</v>
      </c>
      <c r="L1469" s="82"/>
    </row>
    <row r="1470" ht="36" spans="1:12">
      <c r="A1470" s="83"/>
      <c r="B1470" s="82"/>
      <c r="C1470" s="82"/>
      <c r="D1470" s="90"/>
      <c r="E1470" s="90"/>
      <c r="F1470" s="94" t="s">
        <v>4894</v>
      </c>
      <c r="G1470" s="71" t="s">
        <v>38</v>
      </c>
      <c r="H1470" s="94" t="s">
        <v>4894</v>
      </c>
      <c r="I1470" s="94" t="s">
        <v>4895</v>
      </c>
      <c r="J1470" s="87" t="s">
        <v>2297</v>
      </c>
      <c r="K1470" s="88">
        <f t="shared" si="21"/>
        <v>1</v>
      </c>
      <c r="L1470" s="82"/>
    </row>
    <row r="1471" ht="36" spans="1:12">
      <c r="A1471" s="83"/>
      <c r="B1471" s="82"/>
      <c r="C1471" s="82"/>
      <c r="D1471" s="90"/>
      <c r="E1471" s="90"/>
      <c r="F1471" s="94" t="s">
        <v>4896</v>
      </c>
      <c r="G1471" s="71" t="s">
        <v>42</v>
      </c>
      <c r="H1471" s="94" t="s">
        <v>4897</v>
      </c>
      <c r="I1471" s="94" t="s">
        <v>4898</v>
      </c>
      <c r="J1471" s="87" t="s">
        <v>2297</v>
      </c>
      <c r="K1471" s="88">
        <f t="shared" si="21"/>
        <v>1</v>
      </c>
      <c r="L1471" s="82"/>
    </row>
    <row r="1472" ht="18" spans="1:12">
      <c r="A1472" s="83"/>
      <c r="B1472" s="82"/>
      <c r="C1472" s="82"/>
      <c r="D1472" s="90" t="s">
        <v>4899</v>
      </c>
      <c r="E1472" s="90" t="s">
        <v>4899</v>
      </c>
      <c r="F1472" s="94" t="s">
        <v>4900</v>
      </c>
      <c r="G1472" s="71" t="s">
        <v>32</v>
      </c>
      <c r="H1472" s="94" t="s">
        <v>4901</v>
      </c>
      <c r="I1472" s="94" t="s">
        <v>4902</v>
      </c>
      <c r="J1472" s="87" t="s">
        <v>2297</v>
      </c>
      <c r="K1472" s="88">
        <f t="shared" si="21"/>
        <v>1</v>
      </c>
      <c r="L1472" s="82"/>
    </row>
    <row r="1473" ht="36" spans="1:12">
      <c r="A1473" s="83"/>
      <c r="B1473" s="82"/>
      <c r="C1473" s="82"/>
      <c r="D1473" s="90"/>
      <c r="E1473" s="90"/>
      <c r="F1473" s="94" t="s">
        <v>4899</v>
      </c>
      <c r="G1473" s="71" t="s">
        <v>38</v>
      </c>
      <c r="H1473" s="94" t="s">
        <v>4899</v>
      </c>
      <c r="I1473" s="94" t="s">
        <v>4903</v>
      </c>
      <c r="J1473" s="87" t="s">
        <v>2297</v>
      </c>
      <c r="K1473" s="88">
        <f t="shared" si="21"/>
        <v>1</v>
      </c>
      <c r="L1473" s="82"/>
    </row>
    <row r="1474" ht="36" spans="1:12">
      <c r="A1474" s="83"/>
      <c r="B1474" s="82"/>
      <c r="C1474" s="82"/>
      <c r="D1474" s="90"/>
      <c r="E1474" s="90"/>
      <c r="F1474" s="94" t="s">
        <v>4904</v>
      </c>
      <c r="G1474" s="71" t="s">
        <v>42</v>
      </c>
      <c r="H1474" s="94" t="s">
        <v>4905</v>
      </c>
      <c r="I1474" s="94" t="s">
        <v>4906</v>
      </c>
      <c r="J1474" s="87" t="s">
        <v>2297</v>
      </c>
      <c r="K1474" s="88">
        <f t="shared" si="21"/>
        <v>1</v>
      </c>
      <c r="L1474" s="82"/>
    </row>
    <row r="1475" ht="18" spans="1:12">
      <c r="A1475" s="83"/>
      <c r="B1475" s="82"/>
      <c r="C1475" s="82"/>
      <c r="D1475" s="90" t="s">
        <v>4907</v>
      </c>
      <c r="E1475" s="90" t="s">
        <v>4907</v>
      </c>
      <c r="F1475" s="94" t="s">
        <v>4908</v>
      </c>
      <c r="G1475" s="71" t="s">
        <v>32</v>
      </c>
      <c r="H1475" s="94" t="s">
        <v>4909</v>
      </c>
      <c r="I1475" s="94" t="s">
        <v>4910</v>
      </c>
      <c r="J1475" s="87" t="s">
        <v>2297</v>
      </c>
      <c r="K1475" s="88">
        <f t="shared" si="21"/>
        <v>1</v>
      </c>
      <c r="L1475" s="82"/>
    </row>
    <row r="1476" ht="36" spans="1:12">
      <c r="A1476" s="83"/>
      <c r="B1476" s="82"/>
      <c r="C1476" s="82"/>
      <c r="D1476" s="90"/>
      <c r="E1476" s="90"/>
      <c r="F1476" s="94" t="s">
        <v>4907</v>
      </c>
      <c r="G1476" s="71" t="s">
        <v>38</v>
      </c>
      <c r="H1476" s="94" t="s">
        <v>4907</v>
      </c>
      <c r="I1476" s="94" t="s">
        <v>4911</v>
      </c>
      <c r="J1476" s="87" t="s">
        <v>2297</v>
      </c>
      <c r="K1476" s="88">
        <f t="shared" si="21"/>
        <v>1</v>
      </c>
      <c r="L1476" s="82"/>
    </row>
    <row r="1477" ht="36" spans="1:12">
      <c r="A1477" s="83"/>
      <c r="B1477" s="82"/>
      <c r="C1477" s="82"/>
      <c r="D1477" s="90"/>
      <c r="E1477" s="90"/>
      <c r="F1477" s="94" t="s">
        <v>4912</v>
      </c>
      <c r="G1477" s="71" t="s">
        <v>42</v>
      </c>
      <c r="H1477" s="94" t="s">
        <v>4913</v>
      </c>
      <c r="I1477" s="94" t="s">
        <v>4914</v>
      </c>
      <c r="J1477" s="87" t="s">
        <v>2297</v>
      </c>
      <c r="K1477" s="88">
        <f t="shared" si="21"/>
        <v>1</v>
      </c>
      <c r="L1477" s="82"/>
    </row>
    <row r="1478" ht="18" spans="1:12">
      <c r="A1478" s="83"/>
      <c r="B1478" s="82" t="s">
        <v>4507</v>
      </c>
      <c r="C1478" s="89" t="s">
        <v>4915</v>
      </c>
      <c r="D1478" s="104" t="s">
        <v>4916</v>
      </c>
      <c r="E1478" s="104" t="s">
        <v>4916</v>
      </c>
      <c r="F1478" s="113" t="s">
        <v>4917</v>
      </c>
      <c r="G1478" s="71" t="s">
        <v>32</v>
      </c>
      <c r="H1478" s="106" t="s">
        <v>4918</v>
      </c>
      <c r="I1478" s="114" t="s">
        <v>4919</v>
      </c>
      <c r="J1478" s="87" t="s">
        <v>2297</v>
      </c>
      <c r="K1478" s="88">
        <f t="shared" si="21"/>
        <v>1</v>
      </c>
      <c r="L1478" s="82" t="s">
        <v>2997</v>
      </c>
    </row>
    <row r="1479" ht="18" spans="1:12">
      <c r="A1479" s="83"/>
      <c r="B1479" s="82"/>
      <c r="C1479" s="89"/>
      <c r="D1479" s="104"/>
      <c r="E1479" s="104"/>
      <c r="F1479" s="113" t="s">
        <v>4920</v>
      </c>
      <c r="G1479" s="71" t="s">
        <v>2375</v>
      </c>
      <c r="H1479" s="106" t="s">
        <v>4921</v>
      </c>
      <c r="I1479" s="114" t="s">
        <v>4922</v>
      </c>
      <c r="J1479" s="87" t="s">
        <v>2297</v>
      </c>
      <c r="K1479" s="88">
        <f t="shared" si="21"/>
        <v>1</v>
      </c>
      <c r="L1479" s="82"/>
    </row>
    <row r="1480" ht="18" spans="1:12">
      <c r="A1480" s="83"/>
      <c r="B1480" s="82"/>
      <c r="C1480" s="89"/>
      <c r="D1480" s="104"/>
      <c r="E1480" s="104"/>
      <c r="F1480" s="113" t="s">
        <v>4923</v>
      </c>
      <c r="G1480" s="71" t="s">
        <v>42</v>
      </c>
      <c r="H1480" s="106" t="s">
        <v>4924</v>
      </c>
      <c r="I1480" s="114" t="s">
        <v>4925</v>
      </c>
      <c r="J1480" s="87" t="s">
        <v>2297</v>
      </c>
      <c r="K1480" s="88">
        <f t="shared" si="21"/>
        <v>1</v>
      </c>
      <c r="L1480" s="82"/>
    </row>
    <row r="1481" ht="18" spans="1:12">
      <c r="A1481" s="83"/>
      <c r="B1481" s="82"/>
      <c r="C1481" s="89"/>
      <c r="D1481" s="104" t="s">
        <v>4926</v>
      </c>
      <c r="E1481" s="104" t="s">
        <v>4926</v>
      </c>
      <c r="F1481" s="113" t="s">
        <v>4927</v>
      </c>
      <c r="G1481" s="71" t="s">
        <v>32</v>
      </c>
      <c r="H1481" s="106" t="s">
        <v>4928</v>
      </c>
      <c r="I1481" s="114" t="s">
        <v>4919</v>
      </c>
      <c r="J1481" s="87" t="s">
        <v>2297</v>
      </c>
      <c r="K1481" s="88">
        <f t="shared" si="21"/>
        <v>1</v>
      </c>
      <c r="L1481" s="82"/>
    </row>
    <row r="1482" ht="18" spans="1:12">
      <c r="A1482" s="83"/>
      <c r="B1482" s="82"/>
      <c r="C1482" s="89"/>
      <c r="D1482" s="104"/>
      <c r="E1482" s="104"/>
      <c r="F1482" s="113" t="s">
        <v>4929</v>
      </c>
      <c r="G1482" s="71" t="s">
        <v>38</v>
      </c>
      <c r="H1482" s="106" t="s">
        <v>4930</v>
      </c>
      <c r="I1482" s="114" t="s">
        <v>4922</v>
      </c>
      <c r="J1482" s="87" t="s">
        <v>2297</v>
      </c>
      <c r="K1482" s="88">
        <f t="shared" si="21"/>
        <v>1</v>
      </c>
      <c r="L1482" s="82"/>
    </row>
    <row r="1483" ht="18" spans="1:12">
      <c r="A1483" s="83"/>
      <c r="B1483" s="82"/>
      <c r="C1483" s="89"/>
      <c r="D1483" s="104"/>
      <c r="E1483" s="104"/>
      <c r="F1483" s="113" t="s">
        <v>4931</v>
      </c>
      <c r="G1483" s="71" t="s">
        <v>42</v>
      </c>
      <c r="H1483" s="106" t="s">
        <v>4932</v>
      </c>
      <c r="I1483" s="114" t="s">
        <v>4925</v>
      </c>
      <c r="J1483" s="87" t="s">
        <v>2297</v>
      </c>
      <c r="K1483" s="88">
        <f t="shared" si="21"/>
        <v>1</v>
      </c>
      <c r="L1483" s="82"/>
    </row>
    <row r="1484" ht="18" spans="1:12">
      <c r="A1484" s="83"/>
      <c r="B1484" s="82"/>
      <c r="C1484" s="89"/>
      <c r="D1484" s="104" t="s">
        <v>4933</v>
      </c>
      <c r="E1484" s="104" t="s">
        <v>4933</v>
      </c>
      <c r="F1484" s="113" t="s">
        <v>4934</v>
      </c>
      <c r="G1484" s="71" t="s">
        <v>32</v>
      </c>
      <c r="H1484" s="106" t="s">
        <v>4935</v>
      </c>
      <c r="I1484" s="114" t="s">
        <v>4919</v>
      </c>
      <c r="J1484" s="87" t="s">
        <v>2297</v>
      </c>
      <c r="K1484" s="88">
        <f t="shared" si="21"/>
        <v>1</v>
      </c>
      <c r="L1484" s="82"/>
    </row>
    <row r="1485" ht="18" spans="1:12">
      <c r="A1485" s="83"/>
      <c r="B1485" s="82"/>
      <c r="C1485" s="89"/>
      <c r="D1485" s="104"/>
      <c r="E1485" s="104"/>
      <c r="F1485" s="113" t="s">
        <v>4936</v>
      </c>
      <c r="G1485" s="71" t="s">
        <v>38</v>
      </c>
      <c r="H1485" s="106" t="s">
        <v>4937</v>
      </c>
      <c r="I1485" s="114" t="s">
        <v>4922</v>
      </c>
      <c r="J1485" s="87" t="s">
        <v>2297</v>
      </c>
      <c r="K1485" s="88">
        <f t="shared" si="21"/>
        <v>1</v>
      </c>
      <c r="L1485" s="82"/>
    </row>
    <row r="1486" ht="18" spans="1:12">
      <c r="A1486" s="83"/>
      <c r="B1486" s="82"/>
      <c r="C1486" s="89"/>
      <c r="D1486" s="104"/>
      <c r="E1486" s="104"/>
      <c r="F1486" s="113" t="s">
        <v>4938</v>
      </c>
      <c r="G1486" s="71" t="s">
        <v>42</v>
      </c>
      <c r="H1486" s="106" t="s">
        <v>4939</v>
      </c>
      <c r="I1486" s="114" t="s">
        <v>4925</v>
      </c>
      <c r="J1486" s="87" t="s">
        <v>2297</v>
      </c>
      <c r="K1486" s="88">
        <f t="shared" si="21"/>
        <v>1</v>
      </c>
      <c r="L1486" s="82"/>
    </row>
    <row r="1487" ht="18" spans="1:12">
      <c r="A1487" s="83"/>
      <c r="B1487" s="82"/>
      <c r="C1487" s="89"/>
      <c r="D1487" s="104" t="s">
        <v>4940</v>
      </c>
      <c r="E1487" s="104" t="s">
        <v>4940</v>
      </c>
      <c r="F1487" s="113" t="s">
        <v>4941</v>
      </c>
      <c r="G1487" s="71" t="s">
        <v>32</v>
      </c>
      <c r="H1487" s="106" t="s">
        <v>4942</v>
      </c>
      <c r="I1487" s="114" t="s">
        <v>4919</v>
      </c>
      <c r="J1487" s="87" t="s">
        <v>2297</v>
      </c>
      <c r="K1487" s="88">
        <f t="shared" si="21"/>
        <v>1</v>
      </c>
      <c r="L1487" s="82"/>
    </row>
    <row r="1488" ht="18" spans="1:12">
      <c r="A1488" s="83"/>
      <c r="B1488" s="82"/>
      <c r="C1488" s="89"/>
      <c r="D1488" s="104"/>
      <c r="E1488" s="104"/>
      <c r="F1488" s="113" t="s">
        <v>4943</v>
      </c>
      <c r="G1488" s="71" t="s">
        <v>38</v>
      </c>
      <c r="H1488" s="106" t="s">
        <v>4944</v>
      </c>
      <c r="I1488" s="114" t="s">
        <v>4922</v>
      </c>
      <c r="J1488" s="87" t="s">
        <v>2297</v>
      </c>
      <c r="K1488" s="88">
        <f t="shared" si="21"/>
        <v>1</v>
      </c>
      <c r="L1488" s="82"/>
    </row>
    <row r="1489" ht="18" spans="1:12">
      <c r="A1489" s="83"/>
      <c r="B1489" s="82"/>
      <c r="C1489" s="89"/>
      <c r="D1489" s="104"/>
      <c r="E1489" s="104"/>
      <c r="F1489" s="113" t="s">
        <v>4945</v>
      </c>
      <c r="G1489" s="71" t="s">
        <v>42</v>
      </c>
      <c r="H1489" s="106" t="s">
        <v>4946</v>
      </c>
      <c r="I1489" s="114" t="s">
        <v>4925</v>
      </c>
      <c r="J1489" s="87" t="s">
        <v>2297</v>
      </c>
      <c r="K1489" s="88">
        <f t="shared" si="21"/>
        <v>1</v>
      </c>
      <c r="L1489" s="82"/>
    </row>
    <row r="1490" ht="18" spans="1:12">
      <c r="A1490" s="83"/>
      <c r="B1490" s="97" t="s">
        <v>4507</v>
      </c>
      <c r="C1490" s="84" t="s">
        <v>4947</v>
      </c>
      <c r="D1490" s="84" t="s">
        <v>4948</v>
      </c>
      <c r="E1490" s="84" t="s">
        <v>4948</v>
      </c>
      <c r="F1490" s="86" t="s">
        <v>4949</v>
      </c>
      <c r="G1490" s="71" t="s">
        <v>32</v>
      </c>
      <c r="H1490" s="86" t="s">
        <v>4950</v>
      </c>
      <c r="I1490" s="86" t="s">
        <v>4951</v>
      </c>
      <c r="J1490" s="87" t="s">
        <v>2297</v>
      </c>
      <c r="K1490" s="88">
        <f t="shared" si="21"/>
        <v>1</v>
      </c>
      <c r="L1490" s="97" t="s">
        <v>2997</v>
      </c>
    </row>
    <row r="1491" ht="18" spans="1:12">
      <c r="A1491" s="83"/>
      <c r="B1491" s="98"/>
      <c r="C1491" s="84"/>
      <c r="D1491" s="84"/>
      <c r="E1491" s="84"/>
      <c r="F1491" s="86" t="s">
        <v>4952</v>
      </c>
      <c r="G1491" s="71" t="s">
        <v>2375</v>
      </c>
      <c r="H1491" s="86" t="s">
        <v>4953</v>
      </c>
      <c r="I1491" s="86" t="s">
        <v>4954</v>
      </c>
      <c r="J1491" s="87" t="s">
        <v>2297</v>
      </c>
      <c r="K1491" s="88">
        <f t="shared" si="21"/>
        <v>1</v>
      </c>
      <c r="L1491" s="98"/>
    </row>
    <row r="1492" ht="36" spans="1:12">
      <c r="A1492" s="83"/>
      <c r="B1492" s="98"/>
      <c r="C1492" s="84"/>
      <c r="D1492" s="84"/>
      <c r="E1492" s="84"/>
      <c r="F1492" s="86" t="s">
        <v>4955</v>
      </c>
      <c r="G1492" s="71" t="s">
        <v>42</v>
      </c>
      <c r="H1492" s="86" t="s">
        <v>4956</v>
      </c>
      <c r="I1492" s="86" t="s">
        <v>4957</v>
      </c>
      <c r="J1492" s="87" t="s">
        <v>2297</v>
      </c>
      <c r="K1492" s="88">
        <f t="shared" si="21"/>
        <v>1</v>
      </c>
      <c r="L1492" s="98"/>
    </row>
    <row r="1493" ht="18" spans="1:12">
      <c r="A1493" s="83"/>
      <c r="B1493" s="98"/>
      <c r="C1493" s="84"/>
      <c r="D1493" s="84" t="s">
        <v>4958</v>
      </c>
      <c r="E1493" s="84" t="s">
        <v>4958</v>
      </c>
      <c r="F1493" s="86" t="s">
        <v>4959</v>
      </c>
      <c r="G1493" s="71" t="s">
        <v>32</v>
      </c>
      <c r="H1493" s="86" t="s">
        <v>4960</v>
      </c>
      <c r="I1493" s="86" t="s">
        <v>4961</v>
      </c>
      <c r="J1493" s="87" t="s">
        <v>2297</v>
      </c>
      <c r="K1493" s="88">
        <f t="shared" si="21"/>
        <v>1</v>
      </c>
      <c r="L1493" s="98"/>
    </row>
    <row r="1494" ht="18" spans="1:12">
      <c r="A1494" s="83"/>
      <c r="B1494" s="98"/>
      <c r="C1494" s="84"/>
      <c r="D1494" s="84"/>
      <c r="E1494" s="84"/>
      <c r="F1494" s="86" t="s">
        <v>4962</v>
      </c>
      <c r="G1494" s="71" t="s">
        <v>2375</v>
      </c>
      <c r="H1494" s="86" t="s">
        <v>4963</v>
      </c>
      <c r="I1494" s="86" t="s">
        <v>4964</v>
      </c>
      <c r="J1494" s="87" t="s">
        <v>2297</v>
      </c>
      <c r="K1494" s="88">
        <f t="shared" si="21"/>
        <v>1</v>
      </c>
      <c r="L1494" s="98"/>
    </row>
    <row r="1495" ht="36" spans="1:12">
      <c r="A1495" s="83"/>
      <c r="B1495" s="98"/>
      <c r="C1495" s="84"/>
      <c r="D1495" s="84"/>
      <c r="E1495" s="84"/>
      <c r="F1495" s="86" t="s">
        <v>4965</v>
      </c>
      <c r="G1495" s="71" t="s">
        <v>42</v>
      </c>
      <c r="H1495" s="86" t="s">
        <v>4966</v>
      </c>
      <c r="I1495" s="86" t="s">
        <v>4967</v>
      </c>
      <c r="J1495" s="87" t="s">
        <v>2297</v>
      </c>
      <c r="K1495" s="88">
        <f t="shared" si="21"/>
        <v>1</v>
      </c>
      <c r="L1495" s="98"/>
    </row>
    <row r="1496" ht="18" spans="1:12">
      <c r="A1496" s="83"/>
      <c r="B1496" s="98"/>
      <c r="C1496" s="84"/>
      <c r="D1496" s="84" t="s">
        <v>4968</v>
      </c>
      <c r="E1496" s="84" t="s">
        <v>4968</v>
      </c>
      <c r="F1496" s="86" t="s">
        <v>4969</v>
      </c>
      <c r="G1496" s="71" t="s">
        <v>32</v>
      </c>
      <c r="H1496" s="86" t="s">
        <v>4970</v>
      </c>
      <c r="I1496" s="86" t="s">
        <v>4971</v>
      </c>
      <c r="J1496" s="87" t="s">
        <v>2297</v>
      </c>
      <c r="K1496" s="88">
        <f t="shared" si="21"/>
        <v>1</v>
      </c>
      <c r="L1496" s="98"/>
    </row>
    <row r="1497" ht="18" spans="1:12">
      <c r="A1497" s="83"/>
      <c r="B1497" s="98"/>
      <c r="C1497" s="84"/>
      <c r="D1497" s="84"/>
      <c r="E1497" s="84"/>
      <c r="F1497" s="86" t="s">
        <v>4972</v>
      </c>
      <c r="G1497" s="71" t="s">
        <v>2375</v>
      </c>
      <c r="H1497" s="86" t="s">
        <v>4972</v>
      </c>
      <c r="I1497" s="86" t="s">
        <v>4973</v>
      </c>
      <c r="J1497" s="87" t="s">
        <v>2297</v>
      </c>
      <c r="K1497" s="88">
        <f t="shared" si="21"/>
        <v>1</v>
      </c>
      <c r="L1497" s="98"/>
    </row>
    <row r="1498" ht="36" spans="1:12">
      <c r="A1498" s="83"/>
      <c r="B1498" s="98"/>
      <c r="C1498" s="84"/>
      <c r="D1498" s="84"/>
      <c r="E1498" s="84"/>
      <c r="F1498" s="86" t="s">
        <v>4974</v>
      </c>
      <c r="G1498" s="71" t="s">
        <v>42</v>
      </c>
      <c r="H1498" s="86" t="s">
        <v>4975</v>
      </c>
      <c r="I1498" s="86" t="s">
        <v>4976</v>
      </c>
      <c r="J1498" s="87" t="s">
        <v>2297</v>
      </c>
      <c r="K1498" s="88">
        <f t="shared" si="21"/>
        <v>1</v>
      </c>
      <c r="L1498" s="98"/>
    </row>
    <row r="1499" ht="18" spans="1:12">
      <c r="A1499" s="83"/>
      <c r="B1499" s="98"/>
      <c r="C1499" s="84"/>
      <c r="D1499" s="84" t="s">
        <v>4977</v>
      </c>
      <c r="E1499" s="84" t="s">
        <v>4977</v>
      </c>
      <c r="F1499" s="86" t="s">
        <v>4978</v>
      </c>
      <c r="G1499" s="71" t="s">
        <v>32</v>
      </c>
      <c r="H1499" s="86" t="s">
        <v>4979</v>
      </c>
      <c r="I1499" s="86" t="s">
        <v>4980</v>
      </c>
      <c r="J1499" s="87" t="s">
        <v>2297</v>
      </c>
      <c r="K1499" s="88">
        <f t="shared" si="21"/>
        <v>1</v>
      </c>
      <c r="L1499" s="98"/>
    </row>
    <row r="1500" ht="18" spans="1:12">
      <c r="A1500" s="83"/>
      <c r="B1500" s="98"/>
      <c r="C1500" s="84"/>
      <c r="D1500" s="84"/>
      <c r="E1500" s="84"/>
      <c r="F1500" s="86" t="s">
        <v>4981</v>
      </c>
      <c r="G1500" s="71" t="s">
        <v>2375</v>
      </c>
      <c r="H1500" s="86" t="s">
        <v>4982</v>
      </c>
      <c r="I1500" s="86" t="s">
        <v>4983</v>
      </c>
      <c r="J1500" s="87" t="s">
        <v>2297</v>
      </c>
      <c r="K1500" s="88">
        <f t="shared" si="21"/>
        <v>1</v>
      </c>
      <c r="L1500" s="98"/>
    </row>
    <row r="1501" ht="36" spans="1:12">
      <c r="A1501" s="83"/>
      <c r="B1501" s="98"/>
      <c r="C1501" s="84"/>
      <c r="D1501" s="84"/>
      <c r="E1501" s="84"/>
      <c r="F1501" s="86" t="s">
        <v>4984</v>
      </c>
      <c r="G1501" s="71" t="s">
        <v>42</v>
      </c>
      <c r="H1501" s="86" t="s">
        <v>4985</v>
      </c>
      <c r="I1501" s="86" t="s">
        <v>4986</v>
      </c>
      <c r="J1501" s="87" t="s">
        <v>2297</v>
      </c>
      <c r="K1501" s="88">
        <f t="shared" si="21"/>
        <v>1</v>
      </c>
      <c r="L1501" s="98"/>
    </row>
    <row r="1502" ht="18" spans="1:12">
      <c r="A1502" s="83"/>
      <c r="B1502" s="98"/>
      <c r="C1502" s="84"/>
      <c r="D1502" s="84" t="s">
        <v>4987</v>
      </c>
      <c r="E1502" s="84" t="s">
        <v>4987</v>
      </c>
      <c r="F1502" s="86" t="s">
        <v>4988</v>
      </c>
      <c r="G1502" s="71" t="s">
        <v>32</v>
      </c>
      <c r="H1502" s="86" t="s">
        <v>4989</v>
      </c>
      <c r="I1502" s="86" t="s">
        <v>4990</v>
      </c>
      <c r="J1502" s="87" t="s">
        <v>2297</v>
      </c>
      <c r="K1502" s="88">
        <f t="shared" si="21"/>
        <v>1</v>
      </c>
      <c r="L1502" s="98"/>
    </row>
    <row r="1503" ht="18" spans="1:12">
      <c r="A1503" s="83"/>
      <c r="B1503" s="98"/>
      <c r="C1503" s="84"/>
      <c r="D1503" s="84"/>
      <c r="E1503" s="84"/>
      <c r="F1503" s="86" t="s">
        <v>4991</v>
      </c>
      <c r="G1503" s="71" t="s">
        <v>2375</v>
      </c>
      <c r="H1503" s="86" t="s">
        <v>4992</v>
      </c>
      <c r="I1503" s="86" t="s">
        <v>4993</v>
      </c>
      <c r="J1503" s="87" t="s">
        <v>2297</v>
      </c>
      <c r="K1503" s="88">
        <f t="shared" si="21"/>
        <v>1</v>
      </c>
      <c r="L1503" s="98"/>
    </row>
    <row r="1504" ht="36" spans="1:12">
      <c r="A1504" s="83"/>
      <c r="B1504" s="99"/>
      <c r="C1504" s="84"/>
      <c r="D1504" s="84"/>
      <c r="E1504" s="84"/>
      <c r="F1504" s="86" t="s">
        <v>4994</v>
      </c>
      <c r="G1504" s="71" t="s">
        <v>42</v>
      </c>
      <c r="H1504" s="86" t="s">
        <v>4995</v>
      </c>
      <c r="I1504" s="86" t="s">
        <v>4996</v>
      </c>
      <c r="J1504" s="87" t="s">
        <v>2297</v>
      </c>
      <c r="K1504" s="88">
        <f t="shared" si="21"/>
        <v>1</v>
      </c>
      <c r="L1504" s="99"/>
    </row>
    <row r="1505" ht="18" spans="1:12">
      <c r="A1505" s="83"/>
      <c r="B1505" s="90" t="s">
        <v>4650</v>
      </c>
      <c r="C1505" s="90" t="s">
        <v>4997</v>
      </c>
      <c r="D1505" s="90" t="s">
        <v>4998</v>
      </c>
      <c r="E1505" s="90" t="s">
        <v>4998</v>
      </c>
      <c r="F1505" s="92" t="s">
        <v>4999</v>
      </c>
      <c r="G1505" s="71" t="s">
        <v>32</v>
      </c>
      <c r="H1505" s="92" t="s">
        <v>5000</v>
      </c>
      <c r="I1505" s="92" t="s">
        <v>5001</v>
      </c>
      <c r="J1505" s="87" t="s">
        <v>2297</v>
      </c>
      <c r="K1505" s="88">
        <f t="shared" si="21"/>
        <v>1</v>
      </c>
      <c r="L1505" s="90" t="s">
        <v>3205</v>
      </c>
    </row>
    <row r="1506" ht="18" spans="1:12">
      <c r="A1506" s="83"/>
      <c r="B1506" s="90"/>
      <c r="C1506" s="90"/>
      <c r="D1506" s="90"/>
      <c r="E1506" s="90"/>
      <c r="F1506" s="92" t="s">
        <v>5002</v>
      </c>
      <c r="G1506" s="71" t="s">
        <v>38</v>
      </c>
      <c r="H1506" s="92" t="s">
        <v>5003</v>
      </c>
      <c r="I1506" s="92" t="s">
        <v>5004</v>
      </c>
      <c r="J1506" s="87" t="s">
        <v>2297</v>
      </c>
      <c r="K1506" s="88">
        <f t="shared" si="21"/>
        <v>1</v>
      </c>
      <c r="L1506" s="90"/>
    </row>
    <row r="1507" ht="36" spans="1:12">
      <c r="A1507" s="83"/>
      <c r="B1507" s="90"/>
      <c r="C1507" s="90"/>
      <c r="D1507" s="90"/>
      <c r="E1507" s="90"/>
      <c r="F1507" s="92" t="s">
        <v>5005</v>
      </c>
      <c r="G1507" s="71" t="s">
        <v>42</v>
      </c>
      <c r="H1507" s="92" t="s">
        <v>5006</v>
      </c>
      <c r="I1507" s="92" t="s">
        <v>5007</v>
      </c>
      <c r="J1507" s="87" t="s">
        <v>2297</v>
      </c>
      <c r="K1507" s="88">
        <f t="shared" si="21"/>
        <v>1</v>
      </c>
      <c r="L1507" s="90"/>
    </row>
    <row r="1508" ht="36" spans="1:12">
      <c r="A1508" s="83"/>
      <c r="B1508" s="90"/>
      <c r="C1508" s="90"/>
      <c r="D1508" s="90" t="s">
        <v>5008</v>
      </c>
      <c r="E1508" s="90" t="s">
        <v>5008</v>
      </c>
      <c r="F1508" s="92" t="s">
        <v>5009</v>
      </c>
      <c r="G1508" s="71" t="s">
        <v>32</v>
      </c>
      <c r="H1508" s="92" t="s">
        <v>5010</v>
      </c>
      <c r="I1508" s="92" t="s">
        <v>5011</v>
      </c>
      <c r="J1508" s="87" t="s">
        <v>2297</v>
      </c>
      <c r="K1508" s="88">
        <f t="shared" si="21"/>
        <v>1</v>
      </c>
      <c r="L1508" s="90"/>
    </row>
    <row r="1509" ht="18" spans="1:12">
      <c r="A1509" s="83"/>
      <c r="B1509" s="90"/>
      <c r="C1509" s="90"/>
      <c r="D1509" s="90"/>
      <c r="E1509" s="90"/>
      <c r="F1509" s="92" t="s">
        <v>5012</v>
      </c>
      <c r="G1509" s="71" t="s">
        <v>38</v>
      </c>
      <c r="H1509" s="92" t="s">
        <v>5013</v>
      </c>
      <c r="I1509" s="92" t="s">
        <v>5014</v>
      </c>
      <c r="J1509" s="87" t="s">
        <v>2297</v>
      </c>
      <c r="K1509" s="88">
        <f t="shared" si="21"/>
        <v>1</v>
      </c>
      <c r="L1509" s="90"/>
    </row>
    <row r="1510" ht="36" spans="1:12">
      <c r="A1510" s="83"/>
      <c r="B1510" s="90"/>
      <c r="C1510" s="90"/>
      <c r="D1510" s="90"/>
      <c r="E1510" s="90"/>
      <c r="F1510" s="92" t="s">
        <v>5015</v>
      </c>
      <c r="G1510" s="71" t="s">
        <v>42</v>
      </c>
      <c r="H1510" s="92" t="s">
        <v>5016</v>
      </c>
      <c r="I1510" s="92" t="s">
        <v>5017</v>
      </c>
      <c r="J1510" s="87" t="s">
        <v>2297</v>
      </c>
      <c r="K1510" s="88">
        <f t="shared" si="21"/>
        <v>1</v>
      </c>
      <c r="L1510" s="90"/>
    </row>
    <row r="1511" ht="36" spans="1:12">
      <c r="A1511" s="83"/>
      <c r="B1511" s="90"/>
      <c r="C1511" s="90"/>
      <c r="D1511" s="90" t="s">
        <v>5018</v>
      </c>
      <c r="E1511" s="90" t="s">
        <v>5018</v>
      </c>
      <c r="F1511" s="92" t="s">
        <v>5019</v>
      </c>
      <c r="G1511" s="71" t="s">
        <v>32</v>
      </c>
      <c r="H1511" s="92" t="s">
        <v>5020</v>
      </c>
      <c r="I1511" s="92" t="s">
        <v>5021</v>
      </c>
      <c r="J1511" s="87" t="s">
        <v>2297</v>
      </c>
      <c r="K1511" s="88">
        <f t="shared" si="21"/>
        <v>1</v>
      </c>
      <c r="L1511" s="90"/>
    </row>
    <row r="1512" ht="18" spans="1:12">
      <c r="A1512" s="83"/>
      <c r="B1512" s="90"/>
      <c r="C1512" s="90"/>
      <c r="D1512" s="90"/>
      <c r="E1512" s="90"/>
      <c r="F1512" s="92" t="s">
        <v>5022</v>
      </c>
      <c r="G1512" s="71" t="s">
        <v>38</v>
      </c>
      <c r="H1512" s="92" t="s">
        <v>5023</v>
      </c>
      <c r="I1512" s="92" t="s">
        <v>5024</v>
      </c>
      <c r="J1512" s="87" t="s">
        <v>2297</v>
      </c>
      <c r="K1512" s="88">
        <f t="shared" si="21"/>
        <v>1</v>
      </c>
      <c r="L1512" s="90"/>
    </row>
    <row r="1513" ht="36" spans="1:12">
      <c r="A1513" s="83"/>
      <c r="B1513" s="90"/>
      <c r="C1513" s="90"/>
      <c r="D1513" s="90"/>
      <c r="E1513" s="90"/>
      <c r="F1513" s="92" t="s">
        <v>5025</v>
      </c>
      <c r="G1513" s="71" t="s">
        <v>42</v>
      </c>
      <c r="H1513" s="92" t="s">
        <v>5026</v>
      </c>
      <c r="I1513" s="92" t="s">
        <v>5027</v>
      </c>
      <c r="J1513" s="87" t="s">
        <v>2297</v>
      </c>
      <c r="K1513" s="88">
        <f t="shared" si="21"/>
        <v>1</v>
      </c>
      <c r="L1513" s="90"/>
    </row>
    <row r="1514" ht="36" spans="1:12">
      <c r="A1514" s="83"/>
      <c r="B1514" s="90"/>
      <c r="C1514" s="90"/>
      <c r="D1514" s="90" t="s">
        <v>5028</v>
      </c>
      <c r="E1514" s="90" t="s">
        <v>5028</v>
      </c>
      <c r="F1514" s="92" t="s">
        <v>5029</v>
      </c>
      <c r="G1514" s="71" t="s">
        <v>32</v>
      </c>
      <c r="H1514" s="92" t="s">
        <v>5030</v>
      </c>
      <c r="I1514" s="92" t="s">
        <v>5031</v>
      </c>
      <c r="J1514" s="87" t="s">
        <v>2297</v>
      </c>
      <c r="K1514" s="88">
        <f t="shared" si="21"/>
        <v>1</v>
      </c>
      <c r="L1514" s="90"/>
    </row>
    <row r="1515" ht="18" spans="1:12">
      <c r="A1515" s="83"/>
      <c r="B1515" s="90"/>
      <c r="C1515" s="90"/>
      <c r="D1515" s="90"/>
      <c r="E1515" s="90"/>
      <c r="F1515" s="92" t="s">
        <v>5032</v>
      </c>
      <c r="G1515" s="71" t="s">
        <v>38</v>
      </c>
      <c r="H1515" s="92" t="s">
        <v>5033</v>
      </c>
      <c r="I1515" s="92" t="s">
        <v>5034</v>
      </c>
      <c r="J1515" s="87" t="s">
        <v>2297</v>
      </c>
      <c r="K1515" s="88">
        <f t="shared" si="21"/>
        <v>1</v>
      </c>
      <c r="L1515" s="90"/>
    </row>
    <row r="1516" ht="36" spans="1:12">
      <c r="A1516" s="83"/>
      <c r="B1516" s="90"/>
      <c r="C1516" s="90"/>
      <c r="D1516" s="90"/>
      <c r="E1516" s="90"/>
      <c r="F1516" s="92" t="s">
        <v>5035</v>
      </c>
      <c r="G1516" s="71" t="s">
        <v>42</v>
      </c>
      <c r="H1516" s="92" t="s">
        <v>5036</v>
      </c>
      <c r="I1516" s="92" t="s">
        <v>5037</v>
      </c>
      <c r="J1516" s="87" t="s">
        <v>2297</v>
      </c>
      <c r="K1516" s="88">
        <f t="shared" si="21"/>
        <v>1</v>
      </c>
      <c r="L1516" s="90"/>
    </row>
    <row r="1517" ht="36" spans="1:12">
      <c r="A1517" s="83"/>
      <c r="B1517" s="90"/>
      <c r="C1517" s="90"/>
      <c r="D1517" s="90" t="s">
        <v>5038</v>
      </c>
      <c r="E1517" s="90" t="s">
        <v>5038</v>
      </c>
      <c r="F1517" s="92" t="s">
        <v>5039</v>
      </c>
      <c r="G1517" s="71" t="s">
        <v>32</v>
      </c>
      <c r="H1517" s="92" t="s">
        <v>5040</v>
      </c>
      <c r="I1517" s="92" t="s">
        <v>5041</v>
      </c>
      <c r="J1517" s="87" t="s">
        <v>2297</v>
      </c>
      <c r="K1517" s="88">
        <f t="shared" si="21"/>
        <v>1</v>
      </c>
      <c r="L1517" s="90"/>
    </row>
    <row r="1518" ht="18" spans="1:12">
      <c r="A1518" s="83"/>
      <c r="B1518" s="90"/>
      <c r="C1518" s="90"/>
      <c r="D1518" s="90"/>
      <c r="E1518" s="90"/>
      <c r="F1518" s="92" t="s">
        <v>5042</v>
      </c>
      <c r="G1518" s="71" t="s">
        <v>38</v>
      </c>
      <c r="H1518" s="92" t="s">
        <v>5043</v>
      </c>
      <c r="I1518" s="92" t="s">
        <v>5044</v>
      </c>
      <c r="J1518" s="87" t="s">
        <v>2297</v>
      </c>
      <c r="K1518" s="88">
        <f t="shared" si="21"/>
        <v>1</v>
      </c>
      <c r="L1518" s="90"/>
    </row>
    <row r="1519" ht="36" spans="1:12">
      <c r="A1519" s="83"/>
      <c r="B1519" s="90"/>
      <c r="C1519" s="90"/>
      <c r="D1519" s="90"/>
      <c r="E1519" s="90"/>
      <c r="F1519" s="92" t="s">
        <v>5045</v>
      </c>
      <c r="G1519" s="71" t="s">
        <v>42</v>
      </c>
      <c r="H1519" s="92" t="s">
        <v>5046</v>
      </c>
      <c r="I1519" s="92" t="s">
        <v>5047</v>
      </c>
      <c r="J1519" s="87" t="s">
        <v>2297</v>
      </c>
      <c r="K1519" s="88">
        <f t="shared" si="21"/>
        <v>1</v>
      </c>
      <c r="L1519" s="90"/>
    </row>
    <row r="1520" ht="18" spans="1:12">
      <c r="A1520" s="83"/>
      <c r="B1520" s="81" t="s">
        <v>4790</v>
      </c>
      <c r="C1520" s="89" t="s">
        <v>5048</v>
      </c>
      <c r="D1520" s="90" t="s">
        <v>5049</v>
      </c>
      <c r="E1520" s="90" t="s">
        <v>5049</v>
      </c>
      <c r="F1520" s="92" t="s">
        <v>5050</v>
      </c>
      <c r="G1520" s="71" t="s">
        <v>32</v>
      </c>
      <c r="H1520" s="92" t="s">
        <v>5051</v>
      </c>
      <c r="I1520" s="92" t="s">
        <v>5052</v>
      </c>
      <c r="J1520" s="87" t="s">
        <v>2297</v>
      </c>
      <c r="K1520" s="88">
        <f t="shared" si="21"/>
        <v>1</v>
      </c>
      <c r="L1520" s="81" t="s">
        <v>3205</v>
      </c>
    </row>
    <row r="1521" ht="18" spans="1:12">
      <c r="A1521" s="83"/>
      <c r="B1521" s="83"/>
      <c r="C1521" s="89"/>
      <c r="D1521" s="90"/>
      <c r="E1521" s="90"/>
      <c r="F1521" s="92" t="s">
        <v>5053</v>
      </c>
      <c r="G1521" s="71" t="s">
        <v>38</v>
      </c>
      <c r="H1521" s="92" t="s">
        <v>5054</v>
      </c>
      <c r="I1521" s="92" t="s">
        <v>5055</v>
      </c>
      <c r="J1521" s="87" t="s">
        <v>2297</v>
      </c>
      <c r="K1521" s="88">
        <f t="shared" si="21"/>
        <v>1</v>
      </c>
      <c r="L1521" s="83"/>
    </row>
    <row r="1522" ht="36" spans="1:12">
      <c r="A1522" s="83"/>
      <c r="B1522" s="83"/>
      <c r="C1522" s="89"/>
      <c r="D1522" s="90"/>
      <c r="E1522" s="90"/>
      <c r="F1522" s="92" t="s">
        <v>5056</v>
      </c>
      <c r="G1522" s="71" t="s">
        <v>42</v>
      </c>
      <c r="H1522" s="92" t="s">
        <v>5057</v>
      </c>
      <c r="I1522" s="92" t="s">
        <v>5058</v>
      </c>
      <c r="J1522" s="87" t="s">
        <v>2297</v>
      </c>
      <c r="K1522" s="88">
        <f t="shared" si="21"/>
        <v>1</v>
      </c>
      <c r="L1522" s="83"/>
    </row>
    <row r="1523" ht="18" spans="1:12">
      <c r="A1523" s="83"/>
      <c r="B1523" s="83"/>
      <c r="C1523" s="89"/>
      <c r="D1523" s="90" t="s">
        <v>5059</v>
      </c>
      <c r="E1523" s="90" t="s">
        <v>5059</v>
      </c>
      <c r="F1523" s="92" t="s">
        <v>5060</v>
      </c>
      <c r="G1523" s="71" t="s">
        <v>32</v>
      </c>
      <c r="H1523" s="92" t="s">
        <v>5061</v>
      </c>
      <c r="I1523" s="92" t="s">
        <v>5062</v>
      </c>
      <c r="J1523" s="87" t="s">
        <v>2297</v>
      </c>
      <c r="K1523" s="88">
        <f t="shared" si="21"/>
        <v>1</v>
      </c>
      <c r="L1523" s="83"/>
    </row>
    <row r="1524" ht="18" spans="1:12">
      <c r="A1524" s="83"/>
      <c r="B1524" s="83"/>
      <c r="C1524" s="89"/>
      <c r="D1524" s="90"/>
      <c r="E1524" s="90"/>
      <c r="F1524" s="92" t="s">
        <v>5063</v>
      </c>
      <c r="G1524" s="71" t="s">
        <v>38</v>
      </c>
      <c r="H1524" s="92" t="s">
        <v>5064</v>
      </c>
      <c r="I1524" s="92" t="s">
        <v>5065</v>
      </c>
      <c r="J1524" s="87" t="s">
        <v>2297</v>
      </c>
      <c r="K1524" s="88">
        <f t="shared" si="21"/>
        <v>1</v>
      </c>
      <c r="L1524" s="83"/>
    </row>
    <row r="1525" ht="36" spans="1:12">
      <c r="A1525" s="83"/>
      <c r="B1525" s="83"/>
      <c r="C1525" s="89"/>
      <c r="D1525" s="90"/>
      <c r="E1525" s="90"/>
      <c r="F1525" s="92" t="s">
        <v>5066</v>
      </c>
      <c r="G1525" s="71" t="s">
        <v>42</v>
      </c>
      <c r="H1525" s="92" t="s">
        <v>5067</v>
      </c>
      <c r="I1525" s="92" t="s">
        <v>5068</v>
      </c>
      <c r="J1525" s="87" t="s">
        <v>2297</v>
      </c>
      <c r="K1525" s="88">
        <f t="shared" ref="K1525:K1588" si="22">IF(J1525="新增",1,IF(J1525="复用",1/3,IF(J1525="利旧",0)))</f>
        <v>1</v>
      </c>
      <c r="L1525" s="83"/>
    </row>
    <row r="1526" ht="36" spans="1:12">
      <c r="A1526" s="83"/>
      <c r="B1526" s="83"/>
      <c r="C1526" s="89"/>
      <c r="D1526" s="90" t="s">
        <v>5069</v>
      </c>
      <c r="E1526" s="90" t="s">
        <v>5069</v>
      </c>
      <c r="F1526" s="92" t="s">
        <v>5070</v>
      </c>
      <c r="G1526" s="71" t="s">
        <v>32</v>
      </c>
      <c r="H1526" s="92" t="s">
        <v>5071</v>
      </c>
      <c r="I1526" s="92" t="s">
        <v>5072</v>
      </c>
      <c r="J1526" s="87" t="s">
        <v>2297</v>
      </c>
      <c r="K1526" s="88">
        <f t="shared" si="22"/>
        <v>1</v>
      </c>
      <c r="L1526" s="83"/>
    </row>
    <row r="1527" ht="18" spans="1:12">
      <c r="A1527" s="83"/>
      <c r="B1527" s="83"/>
      <c r="C1527" s="89"/>
      <c r="D1527" s="90"/>
      <c r="E1527" s="90"/>
      <c r="F1527" s="92" t="s">
        <v>5073</v>
      </c>
      <c r="G1527" s="71" t="s">
        <v>38</v>
      </c>
      <c r="H1527" s="92" t="s">
        <v>5074</v>
      </c>
      <c r="I1527" s="92" t="s">
        <v>5075</v>
      </c>
      <c r="J1527" s="87" t="s">
        <v>2297</v>
      </c>
      <c r="K1527" s="88">
        <f t="shared" si="22"/>
        <v>1</v>
      </c>
      <c r="L1527" s="83"/>
    </row>
    <row r="1528" ht="36" spans="1:12">
      <c r="A1528" s="83"/>
      <c r="B1528" s="83"/>
      <c r="C1528" s="89"/>
      <c r="D1528" s="90"/>
      <c r="E1528" s="90"/>
      <c r="F1528" s="92" t="s">
        <v>5076</v>
      </c>
      <c r="G1528" s="71" t="s">
        <v>42</v>
      </c>
      <c r="H1528" s="92" t="s">
        <v>5077</v>
      </c>
      <c r="I1528" s="92" t="s">
        <v>5078</v>
      </c>
      <c r="J1528" s="87" t="s">
        <v>2297</v>
      </c>
      <c r="K1528" s="88">
        <f t="shared" si="22"/>
        <v>1</v>
      </c>
      <c r="L1528" s="83"/>
    </row>
    <row r="1529" ht="36" spans="1:12">
      <c r="A1529" s="83"/>
      <c r="B1529" s="83"/>
      <c r="C1529" s="89"/>
      <c r="D1529" s="90" t="s">
        <v>5079</v>
      </c>
      <c r="E1529" s="90" t="s">
        <v>5079</v>
      </c>
      <c r="F1529" s="92" t="s">
        <v>5080</v>
      </c>
      <c r="G1529" s="71" t="s">
        <v>32</v>
      </c>
      <c r="H1529" s="92" t="s">
        <v>5081</v>
      </c>
      <c r="I1529" s="92" t="s">
        <v>5082</v>
      </c>
      <c r="J1529" s="87" t="s">
        <v>2297</v>
      </c>
      <c r="K1529" s="88">
        <f t="shared" si="22"/>
        <v>1</v>
      </c>
      <c r="L1529" s="83"/>
    </row>
    <row r="1530" ht="18" spans="1:12">
      <c r="A1530" s="83"/>
      <c r="B1530" s="83"/>
      <c r="C1530" s="89"/>
      <c r="D1530" s="90"/>
      <c r="E1530" s="90"/>
      <c r="F1530" s="92" t="s">
        <v>5083</v>
      </c>
      <c r="G1530" s="71" t="s">
        <v>38</v>
      </c>
      <c r="H1530" s="92" t="s">
        <v>5084</v>
      </c>
      <c r="I1530" s="92" t="s">
        <v>5085</v>
      </c>
      <c r="J1530" s="87" t="s">
        <v>2297</v>
      </c>
      <c r="K1530" s="88">
        <f t="shared" si="22"/>
        <v>1</v>
      </c>
      <c r="L1530" s="83"/>
    </row>
    <row r="1531" ht="36" spans="1:12">
      <c r="A1531" s="83"/>
      <c r="B1531" s="100"/>
      <c r="C1531" s="89"/>
      <c r="D1531" s="90"/>
      <c r="E1531" s="90"/>
      <c r="F1531" s="92" t="s">
        <v>5086</v>
      </c>
      <c r="G1531" s="71" t="s">
        <v>42</v>
      </c>
      <c r="H1531" s="92" t="s">
        <v>5087</v>
      </c>
      <c r="I1531" s="92" t="s">
        <v>5088</v>
      </c>
      <c r="J1531" s="87" t="s">
        <v>2297</v>
      </c>
      <c r="K1531" s="88">
        <f t="shared" si="22"/>
        <v>1</v>
      </c>
      <c r="L1531" s="100"/>
    </row>
    <row r="1532" ht="36" spans="1:12">
      <c r="A1532" s="83"/>
      <c r="B1532" s="81" t="s">
        <v>4507</v>
      </c>
      <c r="C1532" s="89" t="s">
        <v>5089</v>
      </c>
      <c r="D1532" s="90" t="s">
        <v>5090</v>
      </c>
      <c r="E1532" s="90" t="s">
        <v>5090</v>
      </c>
      <c r="F1532" s="94" t="s">
        <v>5091</v>
      </c>
      <c r="G1532" s="71" t="s">
        <v>32</v>
      </c>
      <c r="H1532" s="94" t="s">
        <v>5092</v>
      </c>
      <c r="I1532" s="94" t="s">
        <v>5093</v>
      </c>
      <c r="J1532" s="87" t="s">
        <v>2297</v>
      </c>
      <c r="K1532" s="88">
        <f t="shared" si="22"/>
        <v>1</v>
      </c>
      <c r="L1532" s="81" t="s">
        <v>2997</v>
      </c>
    </row>
    <row r="1533" ht="36" spans="1:12">
      <c r="A1533" s="83"/>
      <c r="B1533" s="83"/>
      <c r="C1533" s="89"/>
      <c r="D1533" s="90"/>
      <c r="E1533" s="90"/>
      <c r="F1533" s="94" t="s">
        <v>5094</v>
      </c>
      <c r="G1533" s="71" t="s">
        <v>38</v>
      </c>
      <c r="H1533" s="94" t="s">
        <v>5095</v>
      </c>
      <c r="I1533" s="94" t="s">
        <v>5096</v>
      </c>
      <c r="J1533" s="87" t="s">
        <v>2297</v>
      </c>
      <c r="K1533" s="88">
        <f t="shared" si="22"/>
        <v>1</v>
      </c>
      <c r="L1533" s="83"/>
    </row>
    <row r="1534" ht="36" spans="1:12">
      <c r="A1534" s="83"/>
      <c r="B1534" s="83"/>
      <c r="C1534" s="89"/>
      <c r="D1534" s="90"/>
      <c r="E1534" s="90"/>
      <c r="F1534" s="94" t="s">
        <v>5097</v>
      </c>
      <c r="G1534" s="71" t="s">
        <v>42</v>
      </c>
      <c r="H1534" s="94" t="s">
        <v>5098</v>
      </c>
      <c r="I1534" s="94" t="s">
        <v>5099</v>
      </c>
      <c r="J1534" s="87" t="s">
        <v>2297</v>
      </c>
      <c r="K1534" s="88">
        <f t="shared" si="22"/>
        <v>1</v>
      </c>
      <c r="L1534" s="83"/>
    </row>
    <row r="1535" ht="36" spans="1:12">
      <c r="A1535" s="83"/>
      <c r="B1535" s="83"/>
      <c r="C1535" s="89"/>
      <c r="D1535" s="90" t="s">
        <v>5100</v>
      </c>
      <c r="E1535" s="90" t="s">
        <v>5100</v>
      </c>
      <c r="F1535" s="94" t="s">
        <v>5101</v>
      </c>
      <c r="G1535" s="71" t="s">
        <v>32</v>
      </c>
      <c r="H1535" s="94" t="s">
        <v>5102</v>
      </c>
      <c r="I1535" s="94" t="s">
        <v>5103</v>
      </c>
      <c r="J1535" s="87" t="s">
        <v>2297</v>
      </c>
      <c r="K1535" s="88">
        <f t="shared" si="22"/>
        <v>1</v>
      </c>
      <c r="L1535" s="83"/>
    </row>
    <row r="1536" ht="36" spans="1:12">
      <c r="A1536" s="83"/>
      <c r="B1536" s="83"/>
      <c r="C1536" s="89"/>
      <c r="D1536" s="90"/>
      <c r="E1536" s="90"/>
      <c r="F1536" s="94" t="s">
        <v>5104</v>
      </c>
      <c r="G1536" s="71" t="s">
        <v>38</v>
      </c>
      <c r="H1536" s="94" t="s">
        <v>5104</v>
      </c>
      <c r="I1536" s="94" t="s">
        <v>5105</v>
      </c>
      <c r="J1536" s="87" t="s">
        <v>2297</v>
      </c>
      <c r="K1536" s="88">
        <f t="shared" si="22"/>
        <v>1</v>
      </c>
      <c r="L1536" s="83"/>
    </row>
    <row r="1537" ht="36" spans="1:12">
      <c r="A1537" s="83"/>
      <c r="B1537" s="83"/>
      <c r="C1537" s="89"/>
      <c r="D1537" s="90"/>
      <c r="E1537" s="90"/>
      <c r="F1537" s="94" t="s">
        <v>5106</v>
      </c>
      <c r="G1537" s="71" t="s">
        <v>42</v>
      </c>
      <c r="H1537" s="94" t="s">
        <v>5107</v>
      </c>
      <c r="I1537" s="94" t="s">
        <v>5108</v>
      </c>
      <c r="J1537" s="87" t="s">
        <v>2297</v>
      </c>
      <c r="K1537" s="88">
        <f t="shared" si="22"/>
        <v>1</v>
      </c>
      <c r="L1537" s="83"/>
    </row>
    <row r="1538" ht="36" spans="1:12">
      <c r="A1538" s="83"/>
      <c r="B1538" s="83"/>
      <c r="C1538" s="89"/>
      <c r="D1538" s="90" t="s">
        <v>5109</v>
      </c>
      <c r="E1538" s="90" t="s">
        <v>5109</v>
      </c>
      <c r="F1538" s="94" t="s">
        <v>5110</v>
      </c>
      <c r="G1538" s="71" t="s">
        <v>32</v>
      </c>
      <c r="H1538" s="94" t="s">
        <v>5111</v>
      </c>
      <c r="I1538" s="94" t="s">
        <v>5112</v>
      </c>
      <c r="J1538" s="87" t="s">
        <v>2297</v>
      </c>
      <c r="K1538" s="88">
        <f t="shared" si="22"/>
        <v>1</v>
      </c>
      <c r="L1538" s="83"/>
    </row>
    <row r="1539" ht="36" spans="1:12">
      <c r="A1539" s="83"/>
      <c r="B1539" s="83"/>
      <c r="C1539" s="89"/>
      <c r="D1539" s="90"/>
      <c r="E1539" s="90"/>
      <c r="F1539" s="94" t="s">
        <v>5109</v>
      </c>
      <c r="G1539" s="71" t="s">
        <v>38</v>
      </c>
      <c r="H1539" s="94" t="s">
        <v>5109</v>
      </c>
      <c r="I1539" s="94" t="s">
        <v>5113</v>
      </c>
      <c r="J1539" s="87" t="s">
        <v>2297</v>
      </c>
      <c r="K1539" s="88">
        <f t="shared" si="22"/>
        <v>1</v>
      </c>
      <c r="L1539" s="83"/>
    </row>
    <row r="1540" ht="36" spans="1:12">
      <c r="A1540" s="83"/>
      <c r="B1540" s="83"/>
      <c r="C1540" s="89"/>
      <c r="D1540" s="90"/>
      <c r="E1540" s="90"/>
      <c r="F1540" s="94" t="s">
        <v>5114</v>
      </c>
      <c r="G1540" s="71" t="s">
        <v>42</v>
      </c>
      <c r="H1540" s="94" t="s">
        <v>5115</v>
      </c>
      <c r="I1540" s="94" t="s">
        <v>5116</v>
      </c>
      <c r="J1540" s="87" t="s">
        <v>2297</v>
      </c>
      <c r="K1540" s="88">
        <f t="shared" si="22"/>
        <v>1</v>
      </c>
      <c r="L1540" s="83"/>
    </row>
    <row r="1541" ht="36" spans="1:12">
      <c r="A1541" s="83"/>
      <c r="B1541" s="83"/>
      <c r="C1541" s="89"/>
      <c r="D1541" s="90" t="s">
        <v>5117</v>
      </c>
      <c r="E1541" s="90" t="s">
        <v>5117</v>
      </c>
      <c r="F1541" s="94" t="s">
        <v>5118</v>
      </c>
      <c r="G1541" s="71" t="s">
        <v>32</v>
      </c>
      <c r="H1541" s="94" t="s">
        <v>5119</v>
      </c>
      <c r="I1541" s="94" t="s">
        <v>5120</v>
      </c>
      <c r="J1541" s="87" t="s">
        <v>2297</v>
      </c>
      <c r="K1541" s="88">
        <f t="shared" si="22"/>
        <v>1</v>
      </c>
      <c r="L1541" s="83"/>
    </row>
    <row r="1542" ht="36" spans="1:12">
      <c r="A1542" s="83"/>
      <c r="B1542" s="83"/>
      <c r="C1542" s="89"/>
      <c r="D1542" s="90"/>
      <c r="E1542" s="90"/>
      <c r="F1542" s="94" t="s">
        <v>5121</v>
      </c>
      <c r="G1542" s="71" t="s">
        <v>2375</v>
      </c>
      <c r="H1542" s="94" t="s">
        <v>5122</v>
      </c>
      <c r="I1542" s="94" t="s">
        <v>5123</v>
      </c>
      <c r="J1542" s="87" t="s">
        <v>2297</v>
      </c>
      <c r="K1542" s="88">
        <f t="shared" si="22"/>
        <v>1</v>
      </c>
      <c r="L1542" s="83"/>
    </row>
    <row r="1543" ht="36" spans="1:12">
      <c r="A1543" s="83"/>
      <c r="B1543" s="100"/>
      <c r="C1543" s="89"/>
      <c r="D1543" s="90"/>
      <c r="E1543" s="90"/>
      <c r="F1543" s="94" t="s">
        <v>5124</v>
      </c>
      <c r="G1543" s="71" t="s">
        <v>42</v>
      </c>
      <c r="H1543" s="94" t="s">
        <v>5125</v>
      </c>
      <c r="I1543" s="94" t="s">
        <v>5126</v>
      </c>
      <c r="J1543" s="87" t="s">
        <v>2297</v>
      </c>
      <c r="K1543" s="88">
        <f t="shared" si="22"/>
        <v>1</v>
      </c>
      <c r="L1543" s="100"/>
    </row>
    <row r="1544" ht="18" spans="1:12">
      <c r="A1544" s="83"/>
      <c r="B1544" s="84" t="s">
        <v>5127</v>
      </c>
      <c r="C1544" s="84" t="s">
        <v>5128</v>
      </c>
      <c r="D1544" s="84" t="s">
        <v>5129</v>
      </c>
      <c r="E1544" s="84" t="s">
        <v>5129</v>
      </c>
      <c r="F1544" s="86" t="s">
        <v>5130</v>
      </c>
      <c r="G1544" s="71" t="s">
        <v>32</v>
      </c>
      <c r="H1544" s="86" t="s">
        <v>5131</v>
      </c>
      <c r="I1544" s="86" t="s">
        <v>5132</v>
      </c>
      <c r="J1544" s="87" t="s">
        <v>2297</v>
      </c>
      <c r="K1544" s="88">
        <f t="shared" si="22"/>
        <v>1</v>
      </c>
      <c r="L1544" s="84" t="s">
        <v>5133</v>
      </c>
    </row>
    <row r="1545" ht="36" spans="1:12">
      <c r="A1545" s="83"/>
      <c r="B1545" s="84"/>
      <c r="C1545" s="84"/>
      <c r="D1545" s="84"/>
      <c r="E1545" s="84"/>
      <c r="F1545" s="86" t="s">
        <v>5134</v>
      </c>
      <c r="G1545" s="71" t="s">
        <v>38</v>
      </c>
      <c r="H1545" s="86" t="s">
        <v>5135</v>
      </c>
      <c r="I1545" s="86" t="s">
        <v>5136</v>
      </c>
      <c r="J1545" s="87" t="s">
        <v>2297</v>
      </c>
      <c r="K1545" s="88">
        <f t="shared" si="22"/>
        <v>1</v>
      </c>
      <c r="L1545" s="84"/>
    </row>
    <row r="1546" ht="18" spans="1:12">
      <c r="A1546" s="83"/>
      <c r="B1546" s="84"/>
      <c r="C1546" s="84"/>
      <c r="D1546" s="84"/>
      <c r="E1546" s="84"/>
      <c r="F1546" s="86" t="s">
        <v>5137</v>
      </c>
      <c r="G1546" s="71" t="s">
        <v>42</v>
      </c>
      <c r="H1546" s="86" t="s">
        <v>5138</v>
      </c>
      <c r="I1546" s="86" t="s">
        <v>5139</v>
      </c>
      <c r="J1546" s="87" t="s">
        <v>2297</v>
      </c>
      <c r="K1546" s="88">
        <f t="shared" si="22"/>
        <v>1</v>
      </c>
      <c r="L1546" s="84"/>
    </row>
    <row r="1547" ht="18" spans="1:12">
      <c r="A1547" s="83"/>
      <c r="B1547" s="84"/>
      <c r="C1547" s="84"/>
      <c r="D1547" s="84" t="s">
        <v>5140</v>
      </c>
      <c r="E1547" s="84" t="s">
        <v>5140</v>
      </c>
      <c r="F1547" s="86" t="s">
        <v>5141</v>
      </c>
      <c r="G1547" s="71" t="s">
        <v>32</v>
      </c>
      <c r="H1547" s="86" t="s">
        <v>5142</v>
      </c>
      <c r="I1547" s="86" t="s">
        <v>5143</v>
      </c>
      <c r="J1547" s="87" t="s">
        <v>2297</v>
      </c>
      <c r="K1547" s="88">
        <f t="shared" si="22"/>
        <v>1</v>
      </c>
      <c r="L1547" s="84"/>
    </row>
    <row r="1548" ht="36" spans="1:12">
      <c r="A1548" s="83"/>
      <c r="B1548" s="84"/>
      <c r="C1548" s="84"/>
      <c r="D1548" s="84"/>
      <c r="E1548" s="84"/>
      <c r="F1548" s="86" t="s">
        <v>5144</v>
      </c>
      <c r="G1548" s="71" t="s">
        <v>38</v>
      </c>
      <c r="H1548" s="86" t="s">
        <v>5145</v>
      </c>
      <c r="I1548" s="86" t="s">
        <v>5146</v>
      </c>
      <c r="J1548" s="87" t="s">
        <v>2297</v>
      </c>
      <c r="K1548" s="88">
        <f t="shared" si="22"/>
        <v>1</v>
      </c>
      <c r="L1548" s="84"/>
    </row>
    <row r="1549" ht="18" spans="1:12">
      <c r="A1549" s="83"/>
      <c r="B1549" s="84"/>
      <c r="C1549" s="84"/>
      <c r="D1549" s="84"/>
      <c r="E1549" s="84"/>
      <c r="F1549" s="86" t="s">
        <v>5147</v>
      </c>
      <c r="G1549" s="71" t="s">
        <v>42</v>
      </c>
      <c r="H1549" s="86" t="s">
        <v>5148</v>
      </c>
      <c r="I1549" s="86" t="s">
        <v>5149</v>
      </c>
      <c r="J1549" s="87" t="s">
        <v>2297</v>
      </c>
      <c r="K1549" s="88">
        <f t="shared" si="22"/>
        <v>1</v>
      </c>
      <c r="L1549" s="84"/>
    </row>
    <row r="1550" ht="18" spans="1:12">
      <c r="A1550" s="83"/>
      <c r="B1550" s="84"/>
      <c r="C1550" s="84"/>
      <c r="D1550" s="84" t="s">
        <v>5150</v>
      </c>
      <c r="E1550" s="84" t="s">
        <v>5150</v>
      </c>
      <c r="F1550" s="86" t="s">
        <v>5151</v>
      </c>
      <c r="G1550" s="71" t="s">
        <v>32</v>
      </c>
      <c r="H1550" s="86" t="s">
        <v>5152</v>
      </c>
      <c r="I1550" s="86" t="s">
        <v>5153</v>
      </c>
      <c r="J1550" s="87" t="s">
        <v>2297</v>
      </c>
      <c r="K1550" s="88">
        <f t="shared" si="22"/>
        <v>1</v>
      </c>
      <c r="L1550" s="84"/>
    </row>
    <row r="1551" ht="18" spans="1:12">
      <c r="A1551" s="83"/>
      <c r="B1551" s="84"/>
      <c r="C1551" s="84"/>
      <c r="D1551" s="84"/>
      <c r="E1551" s="84"/>
      <c r="F1551" s="86" t="s">
        <v>5154</v>
      </c>
      <c r="G1551" s="71" t="s">
        <v>38</v>
      </c>
      <c r="H1551" s="86" t="s">
        <v>5155</v>
      </c>
      <c r="I1551" s="86" t="s">
        <v>5156</v>
      </c>
      <c r="J1551" s="87" t="s">
        <v>2297</v>
      </c>
      <c r="K1551" s="88">
        <f t="shared" si="22"/>
        <v>1</v>
      </c>
      <c r="L1551" s="84"/>
    </row>
    <row r="1552" ht="18" spans="1:12">
      <c r="A1552" s="83"/>
      <c r="B1552" s="84"/>
      <c r="C1552" s="84"/>
      <c r="D1552" s="84"/>
      <c r="E1552" s="84"/>
      <c r="F1552" s="86" t="s">
        <v>5157</v>
      </c>
      <c r="G1552" s="71" t="s">
        <v>42</v>
      </c>
      <c r="H1552" s="86" t="s">
        <v>5158</v>
      </c>
      <c r="I1552" s="86" t="s">
        <v>5159</v>
      </c>
      <c r="J1552" s="87" t="s">
        <v>2297</v>
      </c>
      <c r="K1552" s="88">
        <f t="shared" si="22"/>
        <v>1</v>
      </c>
      <c r="L1552" s="84"/>
    </row>
    <row r="1553" ht="18" spans="1:12">
      <c r="A1553" s="83"/>
      <c r="B1553" s="84"/>
      <c r="C1553" s="84"/>
      <c r="D1553" s="84" t="s">
        <v>5160</v>
      </c>
      <c r="E1553" s="84" t="s">
        <v>5160</v>
      </c>
      <c r="F1553" s="86" t="s">
        <v>5161</v>
      </c>
      <c r="G1553" s="71" t="s">
        <v>32</v>
      </c>
      <c r="H1553" s="86" t="s">
        <v>5162</v>
      </c>
      <c r="I1553" s="86" t="s">
        <v>5163</v>
      </c>
      <c r="J1553" s="87" t="s">
        <v>2297</v>
      </c>
      <c r="K1553" s="88">
        <f t="shared" si="22"/>
        <v>1</v>
      </c>
      <c r="L1553" s="84"/>
    </row>
    <row r="1554" ht="36" spans="1:12">
      <c r="A1554" s="83"/>
      <c r="B1554" s="84"/>
      <c r="C1554" s="84"/>
      <c r="D1554" s="84"/>
      <c r="E1554" s="84"/>
      <c r="F1554" s="86" t="s">
        <v>5164</v>
      </c>
      <c r="G1554" s="71" t="s">
        <v>2375</v>
      </c>
      <c r="H1554" s="86" t="s">
        <v>5165</v>
      </c>
      <c r="I1554" s="86" t="s">
        <v>5166</v>
      </c>
      <c r="J1554" s="87" t="s">
        <v>2297</v>
      </c>
      <c r="K1554" s="88">
        <f t="shared" si="22"/>
        <v>1</v>
      </c>
      <c r="L1554" s="84"/>
    </row>
    <row r="1555" ht="18" spans="1:12">
      <c r="A1555" s="83"/>
      <c r="B1555" s="84"/>
      <c r="C1555" s="84"/>
      <c r="D1555" s="84"/>
      <c r="E1555" s="84"/>
      <c r="F1555" s="86" t="s">
        <v>5167</v>
      </c>
      <c r="G1555" s="71" t="s">
        <v>42</v>
      </c>
      <c r="H1555" s="86" t="s">
        <v>5168</v>
      </c>
      <c r="I1555" s="86" t="s">
        <v>5169</v>
      </c>
      <c r="J1555" s="87" t="s">
        <v>2297</v>
      </c>
      <c r="K1555" s="88">
        <f t="shared" si="22"/>
        <v>1</v>
      </c>
      <c r="L1555" s="84"/>
    </row>
    <row r="1556" ht="18" spans="1:12">
      <c r="A1556" s="83"/>
      <c r="B1556" s="81" t="s">
        <v>5170</v>
      </c>
      <c r="C1556" s="82" t="s">
        <v>5171</v>
      </c>
      <c r="D1556" s="82" t="s">
        <v>5172</v>
      </c>
      <c r="E1556" s="82" t="s">
        <v>5173</v>
      </c>
      <c r="F1556" s="85" t="s">
        <v>5174</v>
      </c>
      <c r="G1556" s="71" t="s">
        <v>32</v>
      </c>
      <c r="H1556" s="85" t="s">
        <v>5175</v>
      </c>
      <c r="I1556" s="85" t="s">
        <v>5176</v>
      </c>
      <c r="J1556" s="87" t="s">
        <v>2297</v>
      </c>
      <c r="K1556" s="88">
        <f t="shared" si="22"/>
        <v>1</v>
      </c>
      <c r="L1556" s="81" t="s">
        <v>2997</v>
      </c>
    </row>
    <row r="1557" ht="18" spans="1:12">
      <c r="A1557" s="83"/>
      <c r="B1557" s="83"/>
      <c r="C1557" s="82"/>
      <c r="D1557" s="82"/>
      <c r="E1557" s="82"/>
      <c r="F1557" s="85" t="s">
        <v>5177</v>
      </c>
      <c r="G1557" s="71" t="s">
        <v>2375</v>
      </c>
      <c r="H1557" s="85" t="s">
        <v>5178</v>
      </c>
      <c r="I1557" s="85" t="s">
        <v>5176</v>
      </c>
      <c r="J1557" s="87" t="s">
        <v>2297</v>
      </c>
      <c r="K1557" s="88">
        <f t="shared" si="22"/>
        <v>1</v>
      </c>
      <c r="L1557" s="83"/>
    </row>
    <row r="1558" ht="18" spans="1:12">
      <c r="A1558" s="83"/>
      <c r="B1558" s="83"/>
      <c r="C1558" s="82"/>
      <c r="D1558" s="82"/>
      <c r="E1558" s="82"/>
      <c r="F1558" s="85" t="s">
        <v>5179</v>
      </c>
      <c r="G1558" s="71" t="s">
        <v>42</v>
      </c>
      <c r="H1558" s="85" t="s">
        <v>5180</v>
      </c>
      <c r="I1558" s="85" t="s">
        <v>5180</v>
      </c>
      <c r="J1558" s="87" t="s">
        <v>2297</v>
      </c>
      <c r="K1558" s="88">
        <f t="shared" si="22"/>
        <v>1</v>
      </c>
      <c r="L1558" s="83"/>
    </row>
    <row r="1559" ht="18" spans="1:12">
      <c r="A1559" s="83"/>
      <c r="B1559" s="83"/>
      <c r="C1559" s="82"/>
      <c r="D1559" s="82" t="s">
        <v>5181</v>
      </c>
      <c r="E1559" s="82" t="s">
        <v>5182</v>
      </c>
      <c r="F1559" s="85" t="s">
        <v>5183</v>
      </c>
      <c r="G1559" s="71" t="s">
        <v>32</v>
      </c>
      <c r="H1559" s="85" t="s">
        <v>5184</v>
      </c>
      <c r="I1559" s="85" t="s">
        <v>5176</v>
      </c>
      <c r="J1559" s="87" t="s">
        <v>2297</v>
      </c>
      <c r="K1559" s="88">
        <f t="shared" si="22"/>
        <v>1</v>
      </c>
      <c r="L1559" s="83"/>
    </row>
    <row r="1560" ht="18" spans="1:12">
      <c r="A1560" s="83"/>
      <c r="B1560" s="83"/>
      <c r="C1560" s="82"/>
      <c r="D1560" s="82"/>
      <c r="E1560" s="82"/>
      <c r="F1560" s="85" t="s">
        <v>5185</v>
      </c>
      <c r="G1560" s="71" t="s">
        <v>2375</v>
      </c>
      <c r="H1560" s="85" t="s">
        <v>5178</v>
      </c>
      <c r="I1560" s="85" t="s">
        <v>5176</v>
      </c>
      <c r="J1560" s="87" t="s">
        <v>2297</v>
      </c>
      <c r="K1560" s="88">
        <f t="shared" si="22"/>
        <v>1</v>
      </c>
      <c r="L1560" s="83"/>
    </row>
    <row r="1561" ht="18" spans="1:12">
      <c r="A1561" s="83"/>
      <c r="B1561" s="83"/>
      <c r="C1561" s="82"/>
      <c r="D1561" s="82"/>
      <c r="E1561" s="82"/>
      <c r="F1561" s="85" t="s">
        <v>5186</v>
      </c>
      <c r="G1561" s="71" t="s">
        <v>42</v>
      </c>
      <c r="H1561" s="85" t="s">
        <v>5180</v>
      </c>
      <c r="I1561" s="85" t="s">
        <v>5180</v>
      </c>
      <c r="J1561" s="87" t="s">
        <v>2297</v>
      </c>
      <c r="K1561" s="88">
        <f t="shared" si="22"/>
        <v>1</v>
      </c>
      <c r="L1561" s="83"/>
    </row>
    <row r="1562" ht="18" spans="1:12">
      <c r="A1562" s="83"/>
      <c r="B1562" s="83"/>
      <c r="C1562" s="82"/>
      <c r="D1562" s="82" t="s">
        <v>5187</v>
      </c>
      <c r="E1562" s="82" t="s">
        <v>5188</v>
      </c>
      <c r="F1562" s="85" t="s">
        <v>5189</v>
      </c>
      <c r="G1562" s="71" t="s">
        <v>32</v>
      </c>
      <c r="H1562" s="85" t="s">
        <v>5190</v>
      </c>
      <c r="I1562" s="85" t="s">
        <v>5176</v>
      </c>
      <c r="J1562" s="87" t="s">
        <v>2297</v>
      </c>
      <c r="K1562" s="88">
        <f t="shared" si="22"/>
        <v>1</v>
      </c>
      <c r="L1562" s="83"/>
    </row>
    <row r="1563" ht="18" spans="1:12">
      <c r="A1563" s="83"/>
      <c r="B1563" s="83"/>
      <c r="C1563" s="82"/>
      <c r="D1563" s="82"/>
      <c r="E1563" s="82"/>
      <c r="F1563" s="85" t="s">
        <v>5191</v>
      </c>
      <c r="G1563" s="71" t="s">
        <v>2375</v>
      </c>
      <c r="H1563" s="85" t="s">
        <v>5178</v>
      </c>
      <c r="I1563" s="85" t="s">
        <v>5176</v>
      </c>
      <c r="J1563" s="87" t="s">
        <v>2297</v>
      </c>
      <c r="K1563" s="88">
        <f t="shared" si="22"/>
        <v>1</v>
      </c>
      <c r="L1563" s="83"/>
    </row>
    <row r="1564" ht="18" spans="1:12">
      <c r="A1564" s="83"/>
      <c r="B1564" s="83"/>
      <c r="C1564" s="82"/>
      <c r="D1564" s="82"/>
      <c r="E1564" s="82"/>
      <c r="F1564" s="85" t="s">
        <v>5192</v>
      </c>
      <c r="G1564" s="71" t="s">
        <v>42</v>
      </c>
      <c r="H1564" s="85" t="s">
        <v>5180</v>
      </c>
      <c r="I1564" s="85" t="s">
        <v>5180</v>
      </c>
      <c r="J1564" s="87" t="s">
        <v>2297</v>
      </c>
      <c r="K1564" s="88">
        <f t="shared" si="22"/>
        <v>1</v>
      </c>
      <c r="L1564" s="83"/>
    </row>
    <row r="1565" ht="18" spans="1:12">
      <c r="A1565" s="83"/>
      <c r="B1565" s="83"/>
      <c r="C1565" s="82"/>
      <c r="D1565" s="82" t="s">
        <v>5193</v>
      </c>
      <c r="E1565" s="82" t="s">
        <v>5194</v>
      </c>
      <c r="F1565" s="85" t="s">
        <v>5195</v>
      </c>
      <c r="G1565" s="71" t="s">
        <v>32</v>
      </c>
      <c r="H1565" s="85" t="s">
        <v>5196</v>
      </c>
      <c r="I1565" s="85" t="s">
        <v>5176</v>
      </c>
      <c r="J1565" s="87" t="s">
        <v>2297</v>
      </c>
      <c r="K1565" s="88">
        <f t="shared" si="22"/>
        <v>1</v>
      </c>
      <c r="L1565" s="83"/>
    </row>
    <row r="1566" ht="18" spans="1:12">
      <c r="A1566" s="83"/>
      <c r="B1566" s="83"/>
      <c r="C1566" s="82"/>
      <c r="D1566" s="82"/>
      <c r="E1566" s="82"/>
      <c r="F1566" s="85" t="s">
        <v>5197</v>
      </c>
      <c r="G1566" s="71" t="s">
        <v>2375</v>
      </c>
      <c r="H1566" s="85" t="s">
        <v>5178</v>
      </c>
      <c r="I1566" s="85" t="s">
        <v>5176</v>
      </c>
      <c r="J1566" s="87" t="s">
        <v>2297</v>
      </c>
      <c r="K1566" s="88">
        <f t="shared" si="22"/>
        <v>1</v>
      </c>
      <c r="L1566" s="83"/>
    </row>
    <row r="1567" ht="18" spans="1:12">
      <c r="A1567" s="83"/>
      <c r="B1567" s="100"/>
      <c r="C1567" s="82"/>
      <c r="D1567" s="82"/>
      <c r="E1567" s="82"/>
      <c r="F1567" s="85" t="s">
        <v>5198</v>
      </c>
      <c r="G1567" s="71" t="s">
        <v>42</v>
      </c>
      <c r="H1567" s="85" t="s">
        <v>5199</v>
      </c>
      <c r="I1567" s="85" t="s">
        <v>5199</v>
      </c>
      <c r="J1567" s="87" t="s">
        <v>2297</v>
      </c>
      <c r="K1567" s="88">
        <f t="shared" si="22"/>
        <v>1</v>
      </c>
      <c r="L1567" s="100"/>
    </row>
    <row r="1568" ht="18" spans="1:12">
      <c r="A1568" s="83"/>
      <c r="B1568" s="84" t="s">
        <v>5127</v>
      </c>
      <c r="C1568" s="84" t="s">
        <v>5200</v>
      </c>
      <c r="D1568" s="84" t="s">
        <v>5201</v>
      </c>
      <c r="E1568" s="84" t="s">
        <v>5201</v>
      </c>
      <c r="F1568" s="86" t="s">
        <v>5202</v>
      </c>
      <c r="G1568" s="71" t="s">
        <v>32</v>
      </c>
      <c r="H1568" s="86" t="s">
        <v>5203</v>
      </c>
      <c r="I1568" s="86" t="s">
        <v>5204</v>
      </c>
      <c r="J1568" s="87" t="s">
        <v>2297</v>
      </c>
      <c r="K1568" s="88">
        <f t="shared" si="22"/>
        <v>1</v>
      </c>
      <c r="L1568" s="84" t="s">
        <v>5133</v>
      </c>
    </row>
    <row r="1569" ht="18" spans="1:12">
      <c r="A1569" s="83"/>
      <c r="B1569" s="84"/>
      <c r="C1569" s="84"/>
      <c r="D1569" s="84"/>
      <c r="E1569" s="84"/>
      <c r="F1569" s="86" t="s">
        <v>5205</v>
      </c>
      <c r="G1569" s="71" t="s">
        <v>38</v>
      </c>
      <c r="H1569" s="86" t="s">
        <v>5206</v>
      </c>
      <c r="I1569" s="86" t="s">
        <v>5207</v>
      </c>
      <c r="J1569" s="87" t="s">
        <v>2297</v>
      </c>
      <c r="K1569" s="88">
        <f t="shared" si="22"/>
        <v>1</v>
      </c>
      <c r="L1569" s="84"/>
    </row>
    <row r="1570" ht="36" spans="1:12">
      <c r="A1570" s="83"/>
      <c r="B1570" s="84"/>
      <c r="C1570" s="84"/>
      <c r="D1570" s="84"/>
      <c r="E1570" s="84"/>
      <c r="F1570" s="86" t="s">
        <v>5208</v>
      </c>
      <c r="G1570" s="71" t="s">
        <v>42</v>
      </c>
      <c r="H1570" s="86" t="s">
        <v>5209</v>
      </c>
      <c r="I1570" s="86" t="s">
        <v>5210</v>
      </c>
      <c r="J1570" s="87" t="s">
        <v>2297</v>
      </c>
      <c r="K1570" s="88">
        <f t="shared" si="22"/>
        <v>1</v>
      </c>
      <c r="L1570" s="84"/>
    </row>
    <row r="1571" ht="18" spans="1:12">
      <c r="A1571" s="83"/>
      <c r="B1571" s="84"/>
      <c r="C1571" s="84"/>
      <c r="D1571" s="84" t="s">
        <v>5211</v>
      </c>
      <c r="E1571" s="84" t="s">
        <v>5211</v>
      </c>
      <c r="F1571" s="86" t="s">
        <v>5212</v>
      </c>
      <c r="G1571" s="71" t="s">
        <v>32</v>
      </c>
      <c r="H1571" s="86" t="s">
        <v>5213</v>
      </c>
      <c r="I1571" s="86" t="s">
        <v>5214</v>
      </c>
      <c r="J1571" s="87" t="s">
        <v>2297</v>
      </c>
      <c r="K1571" s="88">
        <f t="shared" si="22"/>
        <v>1</v>
      </c>
      <c r="L1571" s="84"/>
    </row>
    <row r="1572" ht="18" spans="1:12">
      <c r="A1572" s="83"/>
      <c r="B1572" s="84"/>
      <c r="C1572" s="84"/>
      <c r="D1572" s="84"/>
      <c r="E1572" s="84"/>
      <c r="F1572" s="86" t="s">
        <v>5215</v>
      </c>
      <c r="G1572" s="71" t="s">
        <v>38</v>
      </c>
      <c r="H1572" s="86" t="s">
        <v>5216</v>
      </c>
      <c r="I1572" s="86" t="s">
        <v>5217</v>
      </c>
      <c r="J1572" s="87" t="s">
        <v>2297</v>
      </c>
      <c r="K1572" s="88">
        <f t="shared" si="22"/>
        <v>1</v>
      </c>
      <c r="L1572" s="84"/>
    </row>
    <row r="1573" ht="36" spans="1:12">
      <c r="A1573" s="83"/>
      <c r="B1573" s="84"/>
      <c r="C1573" s="84"/>
      <c r="D1573" s="84"/>
      <c r="E1573" s="84"/>
      <c r="F1573" s="86" t="s">
        <v>5218</v>
      </c>
      <c r="G1573" s="71" t="s">
        <v>42</v>
      </c>
      <c r="H1573" s="86" t="s">
        <v>5219</v>
      </c>
      <c r="I1573" s="86" t="s">
        <v>5220</v>
      </c>
      <c r="J1573" s="87" t="s">
        <v>2297</v>
      </c>
      <c r="K1573" s="88">
        <f t="shared" si="22"/>
        <v>1</v>
      </c>
      <c r="L1573" s="84"/>
    </row>
    <row r="1574" ht="18" spans="1:12">
      <c r="A1574" s="83"/>
      <c r="B1574" s="84"/>
      <c r="C1574" s="84"/>
      <c r="D1574" s="84" t="s">
        <v>5221</v>
      </c>
      <c r="E1574" s="84" t="s">
        <v>5221</v>
      </c>
      <c r="F1574" s="86" t="s">
        <v>5222</v>
      </c>
      <c r="G1574" s="71" t="s">
        <v>32</v>
      </c>
      <c r="H1574" s="86" t="s">
        <v>5223</v>
      </c>
      <c r="I1574" s="86" t="s">
        <v>5224</v>
      </c>
      <c r="J1574" s="87" t="s">
        <v>2297</v>
      </c>
      <c r="K1574" s="88">
        <f t="shared" si="22"/>
        <v>1</v>
      </c>
      <c r="L1574" s="84"/>
    </row>
    <row r="1575" ht="18" spans="1:12">
      <c r="A1575" s="83"/>
      <c r="B1575" s="84"/>
      <c r="C1575" s="84"/>
      <c r="D1575" s="84"/>
      <c r="E1575" s="84"/>
      <c r="F1575" s="86" t="s">
        <v>5225</v>
      </c>
      <c r="G1575" s="71" t="s">
        <v>38</v>
      </c>
      <c r="H1575" s="86" t="s">
        <v>5226</v>
      </c>
      <c r="I1575" s="86" t="s">
        <v>5227</v>
      </c>
      <c r="J1575" s="87" t="s">
        <v>2297</v>
      </c>
      <c r="K1575" s="88">
        <f t="shared" si="22"/>
        <v>1</v>
      </c>
      <c r="L1575" s="84"/>
    </row>
    <row r="1576" ht="36" spans="1:12">
      <c r="A1576" s="83"/>
      <c r="B1576" s="84"/>
      <c r="C1576" s="84"/>
      <c r="D1576" s="84"/>
      <c r="E1576" s="84"/>
      <c r="F1576" s="86" t="s">
        <v>5228</v>
      </c>
      <c r="G1576" s="71" t="s">
        <v>42</v>
      </c>
      <c r="H1576" s="86" t="s">
        <v>5229</v>
      </c>
      <c r="I1576" s="86" t="s">
        <v>5230</v>
      </c>
      <c r="J1576" s="87" t="s">
        <v>2297</v>
      </c>
      <c r="K1576" s="88">
        <f t="shared" si="22"/>
        <v>1</v>
      </c>
      <c r="L1576" s="84"/>
    </row>
    <row r="1577" ht="18" spans="1:12">
      <c r="A1577" s="83"/>
      <c r="B1577" s="84"/>
      <c r="C1577" s="84"/>
      <c r="D1577" s="84" t="s">
        <v>5231</v>
      </c>
      <c r="E1577" s="84" t="s">
        <v>5231</v>
      </c>
      <c r="F1577" s="86" t="s">
        <v>5232</v>
      </c>
      <c r="G1577" s="71" t="s">
        <v>32</v>
      </c>
      <c r="H1577" s="86" t="s">
        <v>5233</v>
      </c>
      <c r="I1577" s="86" t="s">
        <v>5234</v>
      </c>
      <c r="J1577" s="87" t="s">
        <v>2297</v>
      </c>
      <c r="K1577" s="88">
        <f t="shared" si="22"/>
        <v>1</v>
      </c>
      <c r="L1577" s="84"/>
    </row>
    <row r="1578" ht="18" spans="1:12">
      <c r="A1578" s="83"/>
      <c r="B1578" s="84"/>
      <c r="C1578" s="84"/>
      <c r="D1578" s="84"/>
      <c r="E1578" s="84"/>
      <c r="F1578" s="86" t="s">
        <v>5235</v>
      </c>
      <c r="G1578" s="71" t="s">
        <v>2375</v>
      </c>
      <c r="H1578" s="86" t="s">
        <v>5236</v>
      </c>
      <c r="I1578" s="86" t="s">
        <v>5237</v>
      </c>
      <c r="J1578" s="87" t="s">
        <v>2297</v>
      </c>
      <c r="K1578" s="88">
        <f t="shared" si="22"/>
        <v>1</v>
      </c>
      <c r="L1578" s="84"/>
    </row>
    <row r="1579" ht="36" spans="1:12">
      <c r="A1579" s="83"/>
      <c r="B1579" s="84"/>
      <c r="C1579" s="84"/>
      <c r="D1579" s="84"/>
      <c r="E1579" s="84"/>
      <c r="F1579" s="86" t="s">
        <v>5238</v>
      </c>
      <c r="G1579" s="71" t="s">
        <v>42</v>
      </c>
      <c r="H1579" s="86" t="s">
        <v>5239</v>
      </c>
      <c r="I1579" s="86" t="s">
        <v>5240</v>
      </c>
      <c r="J1579" s="87" t="s">
        <v>2297</v>
      </c>
      <c r="K1579" s="88">
        <f t="shared" si="22"/>
        <v>1</v>
      </c>
      <c r="L1579" s="84"/>
    </row>
    <row r="1580" ht="36" spans="1:12">
      <c r="A1580" s="83"/>
      <c r="B1580" s="82" t="s">
        <v>5241</v>
      </c>
      <c r="C1580" s="82" t="s">
        <v>5242</v>
      </c>
      <c r="D1580" s="82" t="s">
        <v>5243</v>
      </c>
      <c r="E1580" s="82" t="s">
        <v>5243</v>
      </c>
      <c r="F1580" s="85" t="s">
        <v>5244</v>
      </c>
      <c r="G1580" s="71" t="s">
        <v>32</v>
      </c>
      <c r="H1580" s="85" t="s">
        <v>5245</v>
      </c>
      <c r="I1580" s="85" t="s">
        <v>5246</v>
      </c>
      <c r="J1580" s="87" t="s">
        <v>2297</v>
      </c>
      <c r="K1580" s="88">
        <f t="shared" si="22"/>
        <v>1</v>
      </c>
      <c r="L1580" s="82" t="s">
        <v>5247</v>
      </c>
    </row>
    <row r="1581" ht="36" spans="1:12">
      <c r="A1581" s="83"/>
      <c r="B1581" s="82"/>
      <c r="C1581" s="82"/>
      <c r="D1581" s="82"/>
      <c r="E1581" s="82"/>
      <c r="F1581" s="85" t="s">
        <v>5248</v>
      </c>
      <c r="G1581" s="71" t="s">
        <v>42</v>
      </c>
      <c r="H1581" s="85" t="s">
        <v>5249</v>
      </c>
      <c r="I1581" s="85" t="s">
        <v>5250</v>
      </c>
      <c r="J1581" s="87" t="s">
        <v>2297</v>
      </c>
      <c r="K1581" s="88">
        <f t="shared" si="22"/>
        <v>1</v>
      </c>
      <c r="L1581" s="82"/>
    </row>
    <row r="1582" ht="36" spans="1:12">
      <c r="A1582" s="83"/>
      <c r="B1582" s="82"/>
      <c r="C1582" s="82"/>
      <c r="D1582" s="82"/>
      <c r="E1582" s="82"/>
      <c r="F1582" s="85" t="s">
        <v>5251</v>
      </c>
      <c r="G1582" s="71" t="s">
        <v>38</v>
      </c>
      <c r="H1582" s="85" t="s">
        <v>5252</v>
      </c>
      <c r="I1582" s="85" t="s">
        <v>5253</v>
      </c>
      <c r="J1582" s="87" t="s">
        <v>2297</v>
      </c>
      <c r="K1582" s="88">
        <f t="shared" si="22"/>
        <v>1</v>
      </c>
      <c r="L1582" s="82"/>
    </row>
    <row r="1583" ht="36" spans="1:12">
      <c r="A1583" s="83"/>
      <c r="B1583" s="82"/>
      <c r="C1583" s="82"/>
      <c r="D1583" s="82" t="s">
        <v>5254</v>
      </c>
      <c r="E1583" s="82" t="s">
        <v>5254</v>
      </c>
      <c r="F1583" s="85" t="s">
        <v>5255</v>
      </c>
      <c r="G1583" s="71" t="s">
        <v>32</v>
      </c>
      <c r="H1583" s="85" t="s">
        <v>5256</v>
      </c>
      <c r="I1583" s="85" t="s">
        <v>5257</v>
      </c>
      <c r="J1583" s="87" t="s">
        <v>2297</v>
      </c>
      <c r="K1583" s="88">
        <f t="shared" si="22"/>
        <v>1</v>
      </c>
      <c r="L1583" s="82"/>
    </row>
    <row r="1584" ht="36" spans="1:12">
      <c r="A1584" s="83"/>
      <c r="B1584" s="82"/>
      <c r="C1584" s="82"/>
      <c r="D1584" s="82"/>
      <c r="E1584" s="82"/>
      <c r="F1584" s="85" t="s">
        <v>5258</v>
      </c>
      <c r="G1584" s="71" t="s">
        <v>42</v>
      </c>
      <c r="H1584" s="85" t="s">
        <v>5259</v>
      </c>
      <c r="I1584" s="85" t="s">
        <v>5260</v>
      </c>
      <c r="J1584" s="87" t="s">
        <v>2297</v>
      </c>
      <c r="K1584" s="88">
        <f t="shared" si="22"/>
        <v>1</v>
      </c>
      <c r="L1584" s="82"/>
    </row>
    <row r="1585" ht="36" spans="1:12">
      <c r="A1585" s="83"/>
      <c r="B1585" s="82"/>
      <c r="C1585" s="82"/>
      <c r="D1585" s="82"/>
      <c r="E1585" s="82"/>
      <c r="F1585" s="85" t="s">
        <v>5261</v>
      </c>
      <c r="G1585" s="71" t="s">
        <v>38</v>
      </c>
      <c r="H1585" s="85" t="s">
        <v>5262</v>
      </c>
      <c r="I1585" s="85" t="s">
        <v>5263</v>
      </c>
      <c r="J1585" s="87" t="s">
        <v>2297</v>
      </c>
      <c r="K1585" s="88">
        <f t="shared" si="22"/>
        <v>1</v>
      </c>
      <c r="L1585" s="82"/>
    </row>
    <row r="1586" ht="36" spans="1:12">
      <c r="A1586" s="83"/>
      <c r="B1586" s="82"/>
      <c r="C1586" s="82"/>
      <c r="D1586" s="82" t="s">
        <v>5264</v>
      </c>
      <c r="E1586" s="82" t="s">
        <v>5264</v>
      </c>
      <c r="F1586" s="85" t="s">
        <v>5265</v>
      </c>
      <c r="G1586" s="71" t="s">
        <v>32</v>
      </c>
      <c r="H1586" s="85" t="s">
        <v>5266</v>
      </c>
      <c r="I1586" s="85" t="s">
        <v>5267</v>
      </c>
      <c r="J1586" s="87" t="s">
        <v>2297</v>
      </c>
      <c r="K1586" s="88">
        <f t="shared" si="22"/>
        <v>1</v>
      </c>
      <c r="L1586" s="82"/>
    </row>
    <row r="1587" ht="36" spans="1:12">
      <c r="A1587" s="83"/>
      <c r="B1587" s="82"/>
      <c r="C1587" s="82"/>
      <c r="D1587" s="82"/>
      <c r="E1587" s="82"/>
      <c r="F1587" s="85" t="s">
        <v>5268</v>
      </c>
      <c r="G1587" s="71" t="s">
        <v>42</v>
      </c>
      <c r="H1587" s="85" t="s">
        <v>5269</v>
      </c>
      <c r="I1587" s="85" t="s">
        <v>5270</v>
      </c>
      <c r="J1587" s="87" t="s">
        <v>2297</v>
      </c>
      <c r="K1587" s="88">
        <f t="shared" si="22"/>
        <v>1</v>
      </c>
      <c r="L1587" s="82"/>
    </row>
    <row r="1588" ht="36" spans="1:12">
      <c r="A1588" s="83"/>
      <c r="B1588" s="82"/>
      <c r="C1588" s="82"/>
      <c r="D1588" s="82"/>
      <c r="E1588" s="82"/>
      <c r="F1588" s="85" t="s">
        <v>5271</v>
      </c>
      <c r="G1588" s="71" t="s">
        <v>38</v>
      </c>
      <c r="H1588" s="85" t="s">
        <v>5272</v>
      </c>
      <c r="I1588" s="85" t="s">
        <v>5273</v>
      </c>
      <c r="J1588" s="87" t="s">
        <v>2297</v>
      </c>
      <c r="K1588" s="88">
        <f t="shared" si="22"/>
        <v>1</v>
      </c>
      <c r="L1588" s="82"/>
    </row>
    <row r="1589" ht="36" spans="1:12">
      <c r="A1589" s="83"/>
      <c r="B1589" s="82"/>
      <c r="C1589" s="82"/>
      <c r="D1589" s="82" t="s">
        <v>5274</v>
      </c>
      <c r="E1589" s="82" t="s">
        <v>5274</v>
      </c>
      <c r="F1589" s="85" t="s">
        <v>5275</v>
      </c>
      <c r="G1589" s="71" t="s">
        <v>32</v>
      </c>
      <c r="H1589" s="85" t="s">
        <v>5276</v>
      </c>
      <c r="I1589" s="85" t="s">
        <v>5277</v>
      </c>
      <c r="J1589" s="87" t="s">
        <v>2297</v>
      </c>
      <c r="K1589" s="88">
        <f t="shared" ref="K1589:K1652" si="23">IF(J1589="新增",1,IF(J1589="复用",1/3,IF(J1589="利旧",0)))</f>
        <v>1</v>
      </c>
      <c r="L1589" s="82"/>
    </row>
    <row r="1590" ht="36" spans="1:12">
      <c r="A1590" s="83"/>
      <c r="B1590" s="82"/>
      <c r="C1590" s="82"/>
      <c r="D1590" s="82"/>
      <c r="E1590" s="82"/>
      <c r="F1590" s="85" t="s">
        <v>5278</v>
      </c>
      <c r="G1590" s="71" t="s">
        <v>42</v>
      </c>
      <c r="H1590" s="85" t="s">
        <v>5279</v>
      </c>
      <c r="I1590" s="85" t="s">
        <v>5280</v>
      </c>
      <c r="J1590" s="87" t="s">
        <v>2297</v>
      </c>
      <c r="K1590" s="88">
        <f t="shared" si="23"/>
        <v>1</v>
      </c>
      <c r="L1590" s="82"/>
    </row>
    <row r="1591" ht="36" spans="1:12">
      <c r="A1591" s="83"/>
      <c r="B1591" s="82"/>
      <c r="C1591" s="82"/>
      <c r="D1591" s="82"/>
      <c r="E1591" s="82"/>
      <c r="F1591" s="85" t="s">
        <v>5281</v>
      </c>
      <c r="G1591" s="71" t="s">
        <v>38</v>
      </c>
      <c r="H1591" s="85" t="s">
        <v>5282</v>
      </c>
      <c r="I1591" s="85" t="s">
        <v>5283</v>
      </c>
      <c r="J1591" s="87" t="s">
        <v>2297</v>
      </c>
      <c r="K1591" s="88">
        <f t="shared" si="23"/>
        <v>1</v>
      </c>
      <c r="L1591" s="82"/>
    </row>
    <row r="1592" ht="36" spans="1:12">
      <c r="A1592" s="83"/>
      <c r="B1592" s="82"/>
      <c r="C1592" s="82"/>
      <c r="D1592" s="82" t="s">
        <v>5284</v>
      </c>
      <c r="E1592" s="82" t="s">
        <v>5284</v>
      </c>
      <c r="F1592" s="85" t="s">
        <v>5285</v>
      </c>
      <c r="G1592" s="71" t="s">
        <v>32</v>
      </c>
      <c r="H1592" s="85" t="s">
        <v>5286</v>
      </c>
      <c r="I1592" s="85" t="s">
        <v>5287</v>
      </c>
      <c r="J1592" s="87" t="s">
        <v>2297</v>
      </c>
      <c r="K1592" s="88">
        <f t="shared" si="23"/>
        <v>1</v>
      </c>
      <c r="L1592" s="82"/>
    </row>
    <row r="1593" ht="53" spans="1:12">
      <c r="A1593" s="83"/>
      <c r="B1593" s="82"/>
      <c r="C1593" s="82"/>
      <c r="D1593" s="82"/>
      <c r="E1593" s="82"/>
      <c r="F1593" s="85" t="s">
        <v>5288</v>
      </c>
      <c r="G1593" s="71" t="s">
        <v>2375</v>
      </c>
      <c r="H1593" s="85" t="s">
        <v>5289</v>
      </c>
      <c r="I1593" s="85" t="s">
        <v>5290</v>
      </c>
      <c r="J1593" s="87" t="s">
        <v>2297</v>
      </c>
      <c r="K1593" s="88">
        <f t="shared" si="23"/>
        <v>1</v>
      </c>
      <c r="L1593" s="82"/>
    </row>
    <row r="1594" ht="36" spans="1:12">
      <c r="A1594" s="83"/>
      <c r="B1594" s="82"/>
      <c r="C1594" s="82"/>
      <c r="D1594" s="82"/>
      <c r="E1594" s="82"/>
      <c r="F1594" s="85" t="s">
        <v>5291</v>
      </c>
      <c r="G1594" s="71" t="s">
        <v>42</v>
      </c>
      <c r="H1594" s="85" t="s">
        <v>5292</v>
      </c>
      <c r="I1594" s="85" t="s">
        <v>5293</v>
      </c>
      <c r="J1594" s="87" t="s">
        <v>2297</v>
      </c>
      <c r="K1594" s="88">
        <f t="shared" si="23"/>
        <v>1</v>
      </c>
      <c r="L1594" s="82"/>
    </row>
    <row r="1595" ht="18" spans="1:12">
      <c r="A1595" s="83"/>
      <c r="B1595" s="82" t="s">
        <v>5241</v>
      </c>
      <c r="C1595" s="82" t="s">
        <v>5294</v>
      </c>
      <c r="D1595" s="82" t="s">
        <v>5295</v>
      </c>
      <c r="E1595" s="82" t="s">
        <v>5295</v>
      </c>
      <c r="F1595" s="85" t="s">
        <v>5296</v>
      </c>
      <c r="G1595" s="71" t="s">
        <v>32</v>
      </c>
      <c r="H1595" s="115" t="s">
        <v>5297</v>
      </c>
      <c r="I1595" s="115" t="s">
        <v>5298</v>
      </c>
      <c r="J1595" s="87" t="s">
        <v>2297</v>
      </c>
      <c r="K1595" s="88">
        <f t="shared" si="23"/>
        <v>1</v>
      </c>
      <c r="L1595" s="82" t="s">
        <v>5247</v>
      </c>
    </row>
    <row r="1596" ht="18" spans="1:12">
      <c r="A1596" s="83"/>
      <c r="B1596" s="82"/>
      <c r="C1596" s="82"/>
      <c r="D1596" s="82"/>
      <c r="E1596" s="82"/>
      <c r="F1596" s="85" t="s">
        <v>5299</v>
      </c>
      <c r="G1596" s="71" t="s">
        <v>38</v>
      </c>
      <c r="H1596" s="115" t="s">
        <v>5297</v>
      </c>
      <c r="I1596" s="115" t="s">
        <v>5300</v>
      </c>
      <c r="J1596" s="87" t="s">
        <v>2297</v>
      </c>
      <c r="K1596" s="88">
        <f t="shared" si="23"/>
        <v>1</v>
      </c>
      <c r="L1596" s="82"/>
    </row>
    <row r="1597" ht="18" spans="1:12">
      <c r="A1597" s="83"/>
      <c r="B1597" s="82"/>
      <c r="C1597" s="82"/>
      <c r="D1597" s="82"/>
      <c r="E1597" s="82"/>
      <c r="F1597" s="85" t="s">
        <v>5301</v>
      </c>
      <c r="G1597" s="71" t="s">
        <v>42</v>
      </c>
      <c r="H1597" s="115" t="s">
        <v>5302</v>
      </c>
      <c r="I1597" s="115" t="s">
        <v>5303</v>
      </c>
      <c r="J1597" s="87" t="s">
        <v>2297</v>
      </c>
      <c r="K1597" s="88">
        <f t="shared" si="23"/>
        <v>1</v>
      </c>
      <c r="L1597" s="82"/>
    </row>
    <row r="1598" ht="18" spans="1:12">
      <c r="A1598" s="83"/>
      <c r="B1598" s="82"/>
      <c r="C1598" s="82"/>
      <c r="D1598" s="82" t="s">
        <v>5304</v>
      </c>
      <c r="E1598" s="82" t="s">
        <v>5304</v>
      </c>
      <c r="F1598" s="85" t="s">
        <v>5305</v>
      </c>
      <c r="G1598" s="71" t="s">
        <v>32</v>
      </c>
      <c r="H1598" s="115" t="s">
        <v>5306</v>
      </c>
      <c r="I1598" s="115" t="s">
        <v>5298</v>
      </c>
      <c r="J1598" s="87" t="s">
        <v>2297</v>
      </c>
      <c r="K1598" s="88">
        <f t="shared" si="23"/>
        <v>1</v>
      </c>
      <c r="L1598" s="82"/>
    </row>
    <row r="1599" ht="18" spans="1:12">
      <c r="A1599" s="83"/>
      <c r="B1599" s="82"/>
      <c r="C1599" s="82"/>
      <c r="D1599" s="82"/>
      <c r="E1599" s="82"/>
      <c r="F1599" s="85" t="s">
        <v>5307</v>
      </c>
      <c r="G1599" s="71" t="s">
        <v>38</v>
      </c>
      <c r="H1599" s="115" t="s">
        <v>5297</v>
      </c>
      <c r="I1599" s="115" t="s">
        <v>5300</v>
      </c>
      <c r="J1599" s="87" t="s">
        <v>2297</v>
      </c>
      <c r="K1599" s="88">
        <f t="shared" si="23"/>
        <v>1</v>
      </c>
      <c r="L1599" s="82"/>
    </row>
    <row r="1600" ht="18" spans="1:12">
      <c r="A1600" s="83"/>
      <c r="B1600" s="82"/>
      <c r="C1600" s="82"/>
      <c r="D1600" s="82"/>
      <c r="E1600" s="82"/>
      <c r="F1600" s="85" t="s">
        <v>5308</v>
      </c>
      <c r="G1600" s="71" t="s">
        <v>42</v>
      </c>
      <c r="H1600" s="115" t="s">
        <v>5309</v>
      </c>
      <c r="I1600" s="115" t="s">
        <v>5303</v>
      </c>
      <c r="J1600" s="87" t="s">
        <v>2297</v>
      </c>
      <c r="K1600" s="88">
        <f t="shared" si="23"/>
        <v>1</v>
      </c>
      <c r="L1600" s="82"/>
    </row>
    <row r="1601" ht="18" spans="1:12">
      <c r="A1601" s="83"/>
      <c r="B1601" s="82"/>
      <c r="C1601" s="82"/>
      <c r="D1601" s="82" t="s">
        <v>5310</v>
      </c>
      <c r="E1601" s="82" t="s">
        <v>5310</v>
      </c>
      <c r="F1601" s="85" t="s">
        <v>5311</v>
      </c>
      <c r="G1601" s="71" t="s">
        <v>32</v>
      </c>
      <c r="H1601" s="115" t="s">
        <v>5312</v>
      </c>
      <c r="I1601" s="115" t="s">
        <v>5313</v>
      </c>
      <c r="J1601" s="87" t="s">
        <v>2297</v>
      </c>
      <c r="K1601" s="88">
        <f t="shared" si="23"/>
        <v>1</v>
      </c>
      <c r="L1601" s="82"/>
    </row>
    <row r="1602" ht="18" spans="1:12">
      <c r="A1602" s="83"/>
      <c r="B1602" s="82"/>
      <c r="C1602" s="82"/>
      <c r="D1602" s="82"/>
      <c r="E1602" s="82"/>
      <c r="F1602" s="85" t="s">
        <v>5314</v>
      </c>
      <c r="G1602" s="71" t="s">
        <v>2375</v>
      </c>
      <c r="H1602" s="115" t="s">
        <v>5297</v>
      </c>
      <c r="I1602" s="115" t="s">
        <v>5300</v>
      </c>
      <c r="J1602" s="87" t="s">
        <v>2297</v>
      </c>
      <c r="K1602" s="88">
        <f t="shared" si="23"/>
        <v>1</v>
      </c>
      <c r="L1602" s="82"/>
    </row>
    <row r="1603" ht="18" spans="1:12">
      <c r="A1603" s="83"/>
      <c r="B1603" s="82"/>
      <c r="C1603" s="82"/>
      <c r="D1603" s="82"/>
      <c r="E1603" s="82"/>
      <c r="F1603" s="85" t="s">
        <v>5315</v>
      </c>
      <c r="G1603" s="71" t="s">
        <v>42</v>
      </c>
      <c r="H1603" s="115" t="s">
        <v>5316</v>
      </c>
      <c r="I1603" s="115" t="s">
        <v>5317</v>
      </c>
      <c r="J1603" s="87" t="s">
        <v>2297</v>
      </c>
      <c r="K1603" s="88">
        <f t="shared" si="23"/>
        <v>1</v>
      </c>
      <c r="L1603" s="82"/>
    </row>
    <row r="1604" ht="18" spans="1:12">
      <c r="A1604" s="83"/>
      <c r="B1604" s="82"/>
      <c r="C1604" s="82"/>
      <c r="D1604" s="82" t="s">
        <v>5318</v>
      </c>
      <c r="E1604" s="82" t="s">
        <v>5318</v>
      </c>
      <c r="F1604" s="85" t="s">
        <v>5319</v>
      </c>
      <c r="G1604" s="71" t="s">
        <v>32</v>
      </c>
      <c r="H1604" s="115" t="s">
        <v>5320</v>
      </c>
      <c r="I1604" s="115" t="s">
        <v>5321</v>
      </c>
      <c r="J1604" s="87" t="s">
        <v>2297</v>
      </c>
      <c r="K1604" s="88">
        <f t="shared" si="23"/>
        <v>1</v>
      </c>
      <c r="L1604" s="82"/>
    </row>
    <row r="1605" ht="18" spans="1:12">
      <c r="A1605" s="83"/>
      <c r="B1605" s="82"/>
      <c r="C1605" s="82"/>
      <c r="D1605" s="82"/>
      <c r="E1605" s="82"/>
      <c r="F1605" s="85" t="s">
        <v>5322</v>
      </c>
      <c r="G1605" s="71" t="s">
        <v>38</v>
      </c>
      <c r="H1605" s="115" t="s">
        <v>5323</v>
      </c>
      <c r="I1605" s="115" t="s">
        <v>5324</v>
      </c>
      <c r="J1605" s="87" t="s">
        <v>2297</v>
      </c>
      <c r="K1605" s="88">
        <f t="shared" si="23"/>
        <v>1</v>
      </c>
      <c r="L1605" s="82"/>
    </row>
    <row r="1606" ht="18" spans="1:12">
      <c r="A1606" s="83"/>
      <c r="B1606" s="82"/>
      <c r="C1606" s="82"/>
      <c r="D1606" s="82"/>
      <c r="E1606" s="82"/>
      <c r="F1606" s="85" t="s">
        <v>5325</v>
      </c>
      <c r="G1606" s="71" t="s">
        <v>42</v>
      </c>
      <c r="H1606" s="115" t="s">
        <v>5326</v>
      </c>
      <c r="I1606" s="115" t="s">
        <v>5303</v>
      </c>
      <c r="J1606" s="87" t="s">
        <v>2297</v>
      </c>
      <c r="K1606" s="88">
        <f t="shared" si="23"/>
        <v>1</v>
      </c>
      <c r="L1606" s="82"/>
    </row>
    <row r="1607" ht="18" spans="1:12">
      <c r="A1607" s="83"/>
      <c r="B1607" s="82"/>
      <c r="C1607" s="82"/>
      <c r="D1607" s="82" t="s">
        <v>5327</v>
      </c>
      <c r="E1607" s="82" t="s">
        <v>5327</v>
      </c>
      <c r="F1607" s="85" t="s">
        <v>5328</v>
      </c>
      <c r="G1607" s="71" t="s">
        <v>32</v>
      </c>
      <c r="H1607" s="115" t="s">
        <v>5329</v>
      </c>
      <c r="I1607" s="115" t="s">
        <v>5330</v>
      </c>
      <c r="J1607" s="87" t="s">
        <v>2297</v>
      </c>
      <c r="K1607" s="88">
        <f t="shared" si="23"/>
        <v>1</v>
      </c>
      <c r="L1607" s="82"/>
    </row>
    <row r="1608" ht="18" spans="1:12">
      <c r="A1608" s="83"/>
      <c r="B1608" s="82"/>
      <c r="C1608" s="82"/>
      <c r="D1608" s="82"/>
      <c r="E1608" s="82"/>
      <c r="F1608" s="85" t="s">
        <v>5331</v>
      </c>
      <c r="G1608" s="71" t="s">
        <v>38</v>
      </c>
      <c r="H1608" s="115" t="s">
        <v>5297</v>
      </c>
      <c r="I1608" s="115" t="s">
        <v>5298</v>
      </c>
      <c r="J1608" s="87" t="s">
        <v>2297</v>
      </c>
      <c r="K1608" s="88">
        <f t="shared" si="23"/>
        <v>1</v>
      </c>
      <c r="L1608" s="82"/>
    </row>
    <row r="1609" ht="18" spans="1:12">
      <c r="A1609" s="83"/>
      <c r="B1609" s="82"/>
      <c r="C1609" s="82"/>
      <c r="D1609" s="82"/>
      <c r="E1609" s="82"/>
      <c r="F1609" s="85" t="s">
        <v>5332</v>
      </c>
      <c r="G1609" s="71" t="s">
        <v>42</v>
      </c>
      <c r="H1609" s="115" t="s">
        <v>5333</v>
      </c>
      <c r="I1609" s="115" t="s">
        <v>5334</v>
      </c>
      <c r="J1609" s="87" t="s">
        <v>2297</v>
      </c>
      <c r="K1609" s="88">
        <f t="shared" si="23"/>
        <v>1</v>
      </c>
      <c r="L1609" s="82"/>
    </row>
    <row r="1610" ht="18" spans="1:12">
      <c r="A1610" s="83"/>
      <c r="B1610" s="82"/>
      <c r="C1610" s="82"/>
      <c r="D1610" s="82" t="s">
        <v>5335</v>
      </c>
      <c r="E1610" s="82" t="s">
        <v>5335</v>
      </c>
      <c r="F1610" s="85" t="s">
        <v>5336</v>
      </c>
      <c r="G1610" s="71" t="s">
        <v>32</v>
      </c>
      <c r="H1610" s="115" t="s">
        <v>5337</v>
      </c>
      <c r="I1610" s="115" t="s">
        <v>5338</v>
      </c>
      <c r="J1610" s="87" t="s">
        <v>2297</v>
      </c>
      <c r="K1610" s="88">
        <f t="shared" si="23"/>
        <v>1</v>
      </c>
      <c r="L1610" s="82"/>
    </row>
    <row r="1611" ht="18" spans="1:12">
      <c r="A1611" s="83"/>
      <c r="B1611" s="82"/>
      <c r="C1611" s="82"/>
      <c r="D1611" s="82"/>
      <c r="E1611" s="82"/>
      <c r="F1611" s="85" t="s">
        <v>5339</v>
      </c>
      <c r="G1611" s="71" t="s">
        <v>2375</v>
      </c>
      <c r="H1611" s="115" t="s">
        <v>5297</v>
      </c>
      <c r="I1611" s="115" t="s">
        <v>5340</v>
      </c>
      <c r="J1611" s="87" t="s">
        <v>2297</v>
      </c>
      <c r="K1611" s="88">
        <f t="shared" si="23"/>
        <v>1</v>
      </c>
      <c r="L1611" s="82"/>
    </row>
    <row r="1612" ht="18" spans="1:12">
      <c r="A1612" s="83"/>
      <c r="B1612" s="82"/>
      <c r="C1612" s="82"/>
      <c r="D1612" s="82"/>
      <c r="E1612" s="82"/>
      <c r="F1612" s="85" t="s">
        <v>5341</v>
      </c>
      <c r="G1612" s="71" t="s">
        <v>42</v>
      </c>
      <c r="H1612" s="115" t="s">
        <v>5342</v>
      </c>
      <c r="I1612" s="115" t="s">
        <v>5343</v>
      </c>
      <c r="J1612" s="87" t="s">
        <v>2297</v>
      </c>
      <c r="K1612" s="88">
        <f t="shared" si="23"/>
        <v>1</v>
      </c>
      <c r="L1612" s="82"/>
    </row>
    <row r="1613" ht="18" spans="1:12">
      <c r="A1613" s="83"/>
      <c r="B1613" s="82" t="s">
        <v>5241</v>
      </c>
      <c r="C1613" s="84" t="s">
        <v>5344</v>
      </c>
      <c r="D1613" s="84" t="s">
        <v>5345</v>
      </c>
      <c r="E1613" s="84" t="s">
        <v>5345</v>
      </c>
      <c r="F1613" s="91" t="s">
        <v>5345</v>
      </c>
      <c r="G1613" s="71" t="s">
        <v>32</v>
      </c>
      <c r="H1613" s="91" t="s">
        <v>5346</v>
      </c>
      <c r="I1613" s="91" t="s">
        <v>5347</v>
      </c>
      <c r="J1613" s="87" t="s">
        <v>2297</v>
      </c>
      <c r="K1613" s="88">
        <f t="shared" si="23"/>
        <v>1</v>
      </c>
      <c r="L1613" s="82" t="s">
        <v>5247</v>
      </c>
    </row>
    <row r="1614" ht="18" spans="1:12">
      <c r="A1614" s="83"/>
      <c r="B1614" s="82"/>
      <c r="C1614" s="84"/>
      <c r="D1614" s="84"/>
      <c r="E1614" s="84"/>
      <c r="F1614" s="91" t="s">
        <v>5348</v>
      </c>
      <c r="G1614" s="71" t="s">
        <v>38</v>
      </c>
      <c r="H1614" s="91" t="s">
        <v>5349</v>
      </c>
      <c r="I1614" s="91" t="s">
        <v>5350</v>
      </c>
      <c r="J1614" s="87" t="s">
        <v>2297</v>
      </c>
      <c r="K1614" s="88">
        <f t="shared" si="23"/>
        <v>1</v>
      </c>
      <c r="L1614" s="82"/>
    </row>
    <row r="1615" ht="18" spans="1:12">
      <c r="A1615" s="83"/>
      <c r="B1615" s="82"/>
      <c r="C1615" s="84"/>
      <c r="D1615" s="84"/>
      <c r="E1615" s="84"/>
      <c r="F1615" s="91" t="s">
        <v>5351</v>
      </c>
      <c r="G1615" s="71" t="s">
        <v>42</v>
      </c>
      <c r="H1615" s="91" t="s">
        <v>5352</v>
      </c>
      <c r="I1615" s="91" t="s">
        <v>5353</v>
      </c>
      <c r="J1615" s="87" t="s">
        <v>2297</v>
      </c>
      <c r="K1615" s="88">
        <f t="shared" si="23"/>
        <v>1</v>
      </c>
      <c r="L1615" s="82"/>
    </row>
    <row r="1616" ht="18" spans="1:12">
      <c r="A1616" s="83"/>
      <c r="B1616" s="82"/>
      <c r="C1616" s="84"/>
      <c r="D1616" s="84" t="s">
        <v>5354</v>
      </c>
      <c r="E1616" s="84" t="s">
        <v>5354</v>
      </c>
      <c r="F1616" s="91" t="s">
        <v>5354</v>
      </c>
      <c r="G1616" s="71" t="s">
        <v>32</v>
      </c>
      <c r="H1616" s="91" t="s">
        <v>5355</v>
      </c>
      <c r="I1616" s="91" t="s">
        <v>5356</v>
      </c>
      <c r="J1616" s="87" t="s">
        <v>2297</v>
      </c>
      <c r="K1616" s="88">
        <f t="shared" si="23"/>
        <v>1</v>
      </c>
      <c r="L1616" s="82"/>
    </row>
    <row r="1617" ht="18" spans="1:12">
      <c r="A1617" s="83"/>
      <c r="B1617" s="82"/>
      <c r="C1617" s="84"/>
      <c r="D1617" s="84"/>
      <c r="E1617" s="84"/>
      <c r="F1617" s="91" t="s">
        <v>5357</v>
      </c>
      <c r="G1617" s="71" t="s">
        <v>38</v>
      </c>
      <c r="H1617" s="91" t="s">
        <v>5358</v>
      </c>
      <c r="I1617" s="91" t="s">
        <v>5359</v>
      </c>
      <c r="J1617" s="87" t="s">
        <v>2297</v>
      </c>
      <c r="K1617" s="88">
        <f t="shared" si="23"/>
        <v>1</v>
      </c>
      <c r="L1617" s="82"/>
    </row>
    <row r="1618" ht="18" spans="1:12">
      <c r="A1618" s="83"/>
      <c r="B1618" s="82"/>
      <c r="C1618" s="84"/>
      <c r="D1618" s="84"/>
      <c r="E1618" s="84"/>
      <c r="F1618" s="91" t="s">
        <v>5360</v>
      </c>
      <c r="G1618" s="71" t="s">
        <v>42</v>
      </c>
      <c r="H1618" s="91" t="s">
        <v>5361</v>
      </c>
      <c r="I1618" s="91" t="s">
        <v>5362</v>
      </c>
      <c r="J1618" s="87" t="s">
        <v>2297</v>
      </c>
      <c r="K1618" s="88">
        <f t="shared" si="23"/>
        <v>1</v>
      </c>
      <c r="L1618" s="82"/>
    </row>
    <row r="1619" ht="18" spans="1:12">
      <c r="A1619" s="83"/>
      <c r="B1619" s="82"/>
      <c r="C1619" s="84"/>
      <c r="D1619" s="84" t="s">
        <v>5363</v>
      </c>
      <c r="E1619" s="84" t="s">
        <v>5363</v>
      </c>
      <c r="F1619" s="91" t="s">
        <v>5363</v>
      </c>
      <c r="G1619" s="71" t="s">
        <v>32</v>
      </c>
      <c r="H1619" s="91" t="s">
        <v>5364</v>
      </c>
      <c r="I1619" s="91" t="s">
        <v>5365</v>
      </c>
      <c r="J1619" s="87" t="s">
        <v>2297</v>
      </c>
      <c r="K1619" s="88">
        <f t="shared" si="23"/>
        <v>1</v>
      </c>
      <c r="L1619" s="82"/>
    </row>
    <row r="1620" ht="18" spans="1:12">
      <c r="A1620" s="83"/>
      <c r="B1620" s="82"/>
      <c r="C1620" s="84"/>
      <c r="D1620" s="84"/>
      <c r="E1620" s="84"/>
      <c r="F1620" s="91" t="s">
        <v>5366</v>
      </c>
      <c r="G1620" s="71" t="s">
        <v>38</v>
      </c>
      <c r="H1620" s="91" t="s">
        <v>5367</v>
      </c>
      <c r="I1620" s="91" t="s">
        <v>5368</v>
      </c>
      <c r="J1620" s="87" t="s">
        <v>2297</v>
      </c>
      <c r="K1620" s="88">
        <f t="shared" si="23"/>
        <v>1</v>
      </c>
      <c r="L1620" s="82"/>
    </row>
    <row r="1621" ht="18" spans="1:12">
      <c r="A1621" s="83"/>
      <c r="B1621" s="82"/>
      <c r="C1621" s="84"/>
      <c r="D1621" s="84"/>
      <c r="E1621" s="84"/>
      <c r="F1621" s="91" t="s">
        <v>5369</v>
      </c>
      <c r="G1621" s="71" t="s">
        <v>42</v>
      </c>
      <c r="H1621" s="91" t="s">
        <v>5370</v>
      </c>
      <c r="I1621" s="91" t="s">
        <v>5371</v>
      </c>
      <c r="J1621" s="87" t="s">
        <v>2297</v>
      </c>
      <c r="K1621" s="88">
        <f t="shared" si="23"/>
        <v>1</v>
      </c>
      <c r="L1621" s="82"/>
    </row>
    <row r="1622" ht="18" spans="1:12">
      <c r="A1622" s="83"/>
      <c r="B1622" s="82"/>
      <c r="C1622" s="84"/>
      <c r="D1622" s="84" t="s">
        <v>5372</v>
      </c>
      <c r="E1622" s="84" t="s">
        <v>5372</v>
      </c>
      <c r="F1622" s="91" t="s">
        <v>5372</v>
      </c>
      <c r="G1622" s="71" t="s">
        <v>32</v>
      </c>
      <c r="H1622" s="91" t="s">
        <v>5373</v>
      </c>
      <c r="I1622" s="91" t="s">
        <v>2787</v>
      </c>
      <c r="J1622" s="87" t="s">
        <v>2297</v>
      </c>
      <c r="K1622" s="88">
        <f t="shared" si="23"/>
        <v>1</v>
      </c>
      <c r="L1622" s="82"/>
    </row>
    <row r="1623" ht="18" spans="1:12">
      <c r="A1623" s="83"/>
      <c r="B1623" s="82"/>
      <c r="C1623" s="84"/>
      <c r="D1623" s="84"/>
      <c r="E1623" s="84"/>
      <c r="F1623" s="91" t="s">
        <v>5374</v>
      </c>
      <c r="G1623" s="71" t="s">
        <v>38</v>
      </c>
      <c r="H1623" s="91" t="s">
        <v>5375</v>
      </c>
      <c r="I1623" s="91" t="s">
        <v>5376</v>
      </c>
      <c r="J1623" s="87" t="s">
        <v>2297</v>
      </c>
      <c r="K1623" s="88">
        <f t="shared" si="23"/>
        <v>1</v>
      </c>
      <c r="L1623" s="82"/>
    </row>
    <row r="1624" ht="18" spans="1:12">
      <c r="A1624" s="83"/>
      <c r="B1624" s="82"/>
      <c r="C1624" s="84"/>
      <c r="D1624" s="84"/>
      <c r="E1624" s="84"/>
      <c r="F1624" s="91" t="s">
        <v>5377</v>
      </c>
      <c r="G1624" s="71" t="s">
        <v>42</v>
      </c>
      <c r="H1624" s="91" t="s">
        <v>5378</v>
      </c>
      <c r="I1624" s="91" t="s">
        <v>5379</v>
      </c>
      <c r="J1624" s="87" t="s">
        <v>2297</v>
      </c>
      <c r="K1624" s="88">
        <f t="shared" si="23"/>
        <v>1</v>
      </c>
      <c r="L1624" s="82"/>
    </row>
    <row r="1625" ht="18" spans="1:12">
      <c r="A1625" s="83"/>
      <c r="B1625" s="82"/>
      <c r="C1625" s="84"/>
      <c r="D1625" s="84" t="s">
        <v>5380</v>
      </c>
      <c r="E1625" s="84" t="s">
        <v>5380</v>
      </c>
      <c r="F1625" s="91" t="s">
        <v>5380</v>
      </c>
      <c r="G1625" s="71" t="s">
        <v>32</v>
      </c>
      <c r="H1625" s="91" t="s">
        <v>5381</v>
      </c>
      <c r="I1625" s="91" t="s">
        <v>5382</v>
      </c>
      <c r="J1625" s="87" t="s">
        <v>2297</v>
      </c>
      <c r="K1625" s="88">
        <f t="shared" si="23"/>
        <v>1</v>
      </c>
      <c r="L1625" s="82"/>
    </row>
    <row r="1626" ht="18" spans="1:12">
      <c r="A1626" s="83"/>
      <c r="B1626" s="82"/>
      <c r="C1626" s="84"/>
      <c r="D1626" s="84"/>
      <c r="E1626" s="84"/>
      <c r="F1626" s="91" t="s">
        <v>5383</v>
      </c>
      <c r="G1626" s="71" t="s">
        <v>38</v>
      </c>
      <c r="H1626" s="91" t="s">
        <v>5384</v>
      </c>
      <c r="I1626" s="91" t="s">
        <v>5385</v>
      </c>
      <c r="J1626" s="87" t="s">
        <v>2297</v>
      </c>
      <c r="K1626" s="88">
        <f t="shared" si="23"/>
        <v>1</v>
      </c>
      <c r="L1626" s="82"/>
    </row>
    <row r="1627" ht="36" spans="1:12">
      <c r="A1627" s="83"/>
      <c r="B1627" s="82"/>
      <c r="C1627" s="84"/>
      <c r="D1627" s="84"/>
      <c r="E1627" s="84"/>
      <c r="F1627" s="91" t="s">
        <v>5386</v>
      </c>
      <c r="G1627" s="71" t="s">
        <v>42</v>
      </c>
      <c r="H1627" s="91" t="s">
        <v>5387</v>
      </c>
      <c r="I1627" s="91" t="s">
        <v>5388</v>
      </c>
      <c r="J1627" s="87" t="s">
        <v>2297</v>
      </c>
      <c r="K1627" s="88">
        <f t="shared" si="23"/>
        <v>1</v>
      </c>
      <c r="L1627" s="82"/>
    </row>
    <row r="1628" ht="18" spans="1:12">
      <c r="A1628" s="83"/>
      <c r="B1628" s="84" t="s">
        <v>5389</v>
      </c>
      <c r="C1628" s="89" t="s">
        <v>5390</v>
      </c>
      <c r="D1628" s="84" t="s">
        <v>5391</v>
      </c>
      <c r="E1628" s="84" t="s">
        <v>5391</v>
      </c>
      <c r="F1628" s="86" t="s">
        <v>5392</v>
      </c>
      <c r="G1628" s="71" t="s">
        <v>32</v>
      </c>
      <c r="H1628" s="86" t="s">
        <v>5393</v>
      </c>
      <c r="I1628" s="86" t="s">
        <v>5394</v>
      </c>
      <c r="J1628" s="87" t="s">
        <v>2297</v>
      </c>
      <c r="K1628" s="88">
        <f t="shared" si="23"/>
        <v>1</v>
      </c>
      <c r="L1628" s="84" t="s">
        <v>5395</v>
      </c>
    </row>
    <row r="1629" ht="18" spans="1:12">
      <c r="A1629" s="83"/>
      <c r="B1629" s="84"/>
      <c r="C1629" s="89"/>
      <c r="D1629" s="84"/>
      <c r="E1629" s="84"/>
      <c r="F1629" s="86" t="s">
        <v>5396</v>
      </c>
      <c r="G1629" s="71" t="s">
        <v>38</v>
      </c>
      <c r="H1629" s="86" t="s">
        <v>5397</v>
      </c>
      <c r="I1629" s="86" t="s">
        <v>5398</v>
      </c>
      <c r="J1629" s="87" t="s">
        <v>2297</v>
      </c>
      <c r="K1629" s="88">
        <f t="shared" si="23"/>
        <v>1</v>
      </c>
      <c r="L1629" s="84"/>
    </row>
    <row r="1630" ht="36" spans="1:12">
      <c r="A1630" s="83"/>
      <c r="B1630" s="84"/>
      <c r="C1630" s="89"/>
      <c r="D1630" s="84"/>
      <c r="E1630" s="84"/>
      <c r="F1630" s="86" t="s">
        <v>5399</v>
      </c>
      <c r="G1630" s="71" t="s">
        <v>42</v>
      </c>
      <c r="H1630" s="86" t="s">
        <v>5400</v>
      </c>
      <c r="I1630" s="86" t="s">
        <v>5401</v>
      </c>
      <c r="J1630" s="87" t="s">
        <v>2297</v>
      </c>
      <c r="K1630" s="88">
        <f t="shared" si="23"/>
        <v>1</v>
      </c>
      <c r="L1630" s="84"/>
    </row>
    <row r="1631" ht="18" spans="1:12">
      <c r="A1631" s="83"/>
      <c r="B1631" s="84"/>
      <c r="C1631" s="89"/>
      <c r="D1631" s="84" t="s">
        <v>5402</v>
      </c>
      <c r="E1631" s="84" t="s">
        <v>5402</v>
      </c>
      <c r="F1631" s="86" t="s">
        <v>5403</v>
      </c>
      <c r="G1631" s="71" t="s">
        <v>32</v>
      </c>
      <c r="H1631" s="86" t="s">
        <v>5404</v>
      </c>
      <c r="I1631" s="86" t="s">
        <v>5405</v>
      </c>
      <c r="J1631" s="87" t="s">
        <v>2297</v>
      </c>
      <c r="K1631" s="88">
        <f t="shared" si="23"/>
        <v>1</v>
      </c>
      <c r="L1631" s="84"/>
    </row>
    <row r="1632" ht="18" spans="1:12">
      <c r="A1632" s="83"/>
      <c r="B1632" s="84"/>
      <c r="C1632" s="89"/>
      <c r="D1632" s="84"/>
      <c r="E1632" s="84"/>
      <c r="F1632" s="86" t="s">
        <v>5406</v>
      </c>
      <c r="G1632" s="71" t="s">
        <v>38</v>
      </c>
      <c r="H1632" s="86" t="s">
        <v>5407</v>
      </c>
      <c r="I1632" s="86" t="s">
        <v>5408</v>
      </c>
      <c r="J1632" s="87" t="s">
        <v>2297</v>
      </c>
      <c r="K1632" s="88">
        <f t="shared" si="23"/>
        <v>1</v>
      </c>
      <c r="L1632" s="84"/>
    </row>
    <row r="1633" ht="36" spans="1:12">
      <c r="A1633" s="83"/>
      <c r="B1633" s="84"/>
      <c r="C1633" s="89"/>
      <c r="D1633" s="84"/>
      <c r="E1633" s="84"/>
      <c r="F1633" s="86" t="s">
        <v>5409</v>
      </c>
      <c r="G1633" s="71" t="s">
        <v>42</v>
      </c>
      <c r="H1633" s="86" t="s">
        <v>5410</v>
      </c>
      <c r="I1633" s="86" t="s">
        <v>5411</v>
      </c>
      <c r="J1633" s="87" t="s">
        <v>2297</v>
      </c>
      <c r="K1633" s="88">
        <f t="shared" si="23"/>
        <v>1</v>
      </c>
      <c r="L1633" s="84"/>
    </row>
    <row r="1634" ht="18" spans="1:12">
      <c r="A1634" s="83"/>
      <c r="B1634" s="84"/>
      <c r="C1634" s="89"/>
      <c r="D1634" s="84" t="s">
        <v>5412</v>
      </c>
      <c r="E1634" s="84" t="s">
        <v>5412</v>
      </c>
      <c r="F1634" s="86" t="s">
        <v>5413</v>
      </c>
      <c r="G1634" s="71" t="s">
        <v>32</v>
      </c>
      <c r="H1634" s="86" t="s">
        <v>5414</v>
      </c>
      <c r="I1634" s="86" t="s">
        <v>5415</v>
      </c>
      <c r="J1634" s="87" t="s">
        <v>2297</v>
      </c>
      <c r="K1634" s="88">
        <f t="shared" si="23"/>
        <v>1</v>
      </c>
      <c r="L1634" s="84"/>
    </row>
    <row r="1635" ht="18" spans="1:12">
      <c r="A1635" s="83"/>
      <c r="B1635" s="84"/>
      <c r="C1635" s="89"/>
      <c r="D1635" s="84"/>
      <c r="E1635" s="84"/>
      <c r="F1635" s="86" t="s">
        <v>5416</v>
      </c>
      <c r="G1635" s="71" t="s">
        <v>38</v>
      </c>
      <c r="H1635" s="86" t="s">
        <v>5417</v>
      </c>
      <c r="I1635" s="86" t="s">
        <v>5418</v>
      </c>
      <c r="J1635" s="87" t="s">
        <v>2297</v>
      </c>
      <c r="K1635" s="88">
        <f t="shared" si="23"/>
        <v>1</v>
      </c>
      <c r="L1635" s="84"/>
    </row>
    <row r="1636" ht="36" spans="1:12">
      <c r="A1636" s="83"/>
      <c r="B1636" s="84"/>
      <c r="C1636" s="89"/>
      <c r="D1636" s="84"/>
      <c r="E1636" s="84"/>
      <c r="F1636" s="86" t="s">
        <v>5419</v>
      </c>
      <c r="G1636" s="71" t="s">
        <v>42</v>
      </c>
      <c r="H1636" s="86" t="s">
        <v>5420</v>
      </c>
      <c r="I1636" s="86" t="s">
        <v>5421</v>
      </c>
      <c r="J1636" s="87" t="s">
        <v>2297</v>
      </c>
      <c r="K1636" s="88">
        <f t="shared" si="23"/>
        <v>1</v>
      </c>
      <c r="L1636" s="84"/>
    </row>
    <row r="1637" ht="18" spans="1:12">
      <c r="A1637" s="83"/>
      <c r="B1637" s="84"/>
      <c r="C1637" s="89"/>
      <c r="D1637" s="84" t="s">
        <v>5422</v>
      </c>
      <c r="E1637" s="84" t="s">
        <v>5422</v>
      </c>
      <c r="F1637" s="86" t="s">
        <v>5423</v>
      </c>
      <c r="G1637" s="71" t="s">
        <v>32</v>
      </c>
      <c r="H1637" s="86" t="s">
        <v>5424</v>
      </c>
      <c r="I1637" s="86" t="s">
        <v>5425</v>
      </c>
      <c r="J1637" s="87" t="s">
        <v>2297</v>
      </c>
      <c r="K1637" s="88">
        <f t="shared" si="23"/>
        <v>1</v>
      </c>
      <c r="L1637" s="84"/>
    </row>
    <row r="1638" ht="18" spans="1:12">
      <c r="A1638" s="83"/>
      <c r="B1638" s="84"/>
      <c r="C1638" s="89"/>
      <c r="D1638" s="84"/>
      <c r="E1638" s="84"/>
      <c r="F1638" s="86" t="s">
        <v>5426</v>
      </c>
      <c r="G1638" s="71" t="s">
        <v>2375</v>
      </c>
      <c r="H1638" s="86" t="s">
        <v>5427</v>
      </c>
      <c r="I1638" s="86" t="s">
        <v>5428</v>
      </c>
      <c r="J1638" s="87" t="s">
        <v>2297</v>
      </c>
      <c r="K1638" s="88">
        <f t="shared" si="23"/>
        <v>1</v>
      </c>
      <c r="L1638" s="84"/>
    </row>
    <row r="1639" ht="36" spans="1:12">
      <c r="A1639" s="83"/>
      <c r="B1639" s="84"/>
      <c r="C1639" s="89"/>
      <c r="D1639" s="84"/>
      <c r="E1639" s="84"/>
      <c r="F1639" s="86" t="s">
        <v>5429</v>
      </c>
      <c r="G1639" s="71" t="s">
        <v>42</v>
      </c>
      <c r="H1639" s="86" t="s">
        <v>5430</v>
      </c>
      <c r="I1639" s="86" t="s">
        <v>5431</v>
      </c>
      <c r="J1639" s="87" t="s">
        <v>2297</v>
      </c>
      <c r="K1639" s="88">
        <f t="shared" si="23"/>
        <v>1</v>
      </c>
      <c r="L1639" s="84"/>
    </row>
    <row r="1640" ht="18" spans="1:12">
      <c r="A1640" s="83"/>
      <c r="B1640" s="97" t="s">
        <v>5432</v>
      </c>
      <c r="C1640" s="90" t="s">
        <v>5433</v>
      </c>
      <c r="D1640" s="90" t="s">
        <v>5434</v>
      </c>
      <c r="E1640" s="90" t="s">
        <v>5434</v>
      </c>
      <c r="F1640" s="94" t="s">
        <v>5435</v>
      </c>
      <c r="G1640" s="71" t="s">
        <v>32</v>
      </c>
      <c r="H1640" s="94" t="s">
        <v>5436</v>
      </c>
      <c r="I1640" s="94" t="s">
        <v>5437</v>
      </c>
      <c r="J1640" s="87" t="s">
        <v>2297</v>
      </c>
      <c r="K1640" s="88">
        <f t="shared" si="23"/>
        <v>1</v>
      </c>
      <c r="L1640" s="97" t="s">
        <v>5247</v>
      </c>
    </row>
    <row r="1641" ht="18" spans="1:12">
      <c r="A1641" s="83"/>
      <c r="B1641" s="98"/>
      <c r="C1641" s="90"/>
      <c r="D1641" s="90"/>
      <c r="E1641" s="90"/>
      <c r="F1641" s="94" t="s">
        <v>5438</v>
      </c>
      <c r="G1641" s="71" t="s">
        <v>2375</v>
      </c>
      <c r="H1641" s="94" t="s">
        <v>5439</v>
      </c>
      <c r="I1641" s="94" t="s">
        <v>5440</v>
      </c>
      <c r="J1641" s="87" t="s">
        <v>2297</v>
      </c>
      <c r="K1641" s="88">
        <f t="shared" si="23"/>
        <v>1</v>
      </c>
      <c r="L1641" s="98"/>
    </row>
    <row r="1642" ht="18" spans="1:12">
      <c r="A1642" s="83"/>
      <c r="B1642" s="98"/>
      <c r="C1642" s="90"/>
      <c r="D1642" s="90"/>
      <c r="E1642" s="90"/>
      <c r="F1642" s="94" t="s">
        <v>5441</v>
      </c>
      <c r="G1642" s="71" t="s">
        <v>42</v>
      </c>
      <c r="H1642" s="94" t="s">
        <v>5442</v>
      </c>
      <c r="I1642" s="94" t="s">
        <v>5443</v>
      </c>
      <c r="J1642" s="87" t="s">
        <v>2297</v>
      </c>
      <c r="K1642" s="88">
        <f t="shared" si="23"/>
        <v>1</v>
      </c>
      <c r="L1642" s="98"/>
    </row>
    <row r="1643" ht="18" spans="1:12">
      <c r="A1643" s="83"/>
      <c r="B1643" s="98"/>
      <c r="C1643" s="90"/>
      <c r="D1643" s="90" t="s">
        <v>5444</v>
      </c>
      <c r="E1643" s="90" t="s">
        <v>5444</v>
      </c>
      <c r="F1643" s="94" t="s">
        <v>5445</v>
      </c>
      <c r="G1643" s="71" t="s">
        <v>32</v>
      </c>
      <c r="H1643" s="94" t="s">
        <v>5446</v>
      </c>
      <c r="I1643" s="94" t="s">
        <v>5447</v>
      </c>
      <c r="J1643" s="87" t="s">
        <v>2297</v>
      </c>
      <c r="K1643" s="88">
        <f t="shared" si="23"/>
        <v>1</v>
      </c>
      <c r="L1643" s="98"/>
    </row>
    <row r="1644" ht="18" spans="1:12">
      <c r="A1644" s="83"/>
      <c r="B1644" s="98"/>
      <c r="C1644" s="90"/>
      <c r="D1644" s="90"/>
      <c r="E1644" s="90"/>
      <c r="F1644" s="94" t="s">
        <v>5448</v>
      </c>
      <c r="G1644" s="71" t="s">
        <v>38</v>
      </c>
      <c r="H1644" s="94" t="s">
        <v>5449</v>
      </c>
      <c r="I1644" s="94" t="s">
        <v>5450</v>
      </c>
      <c r="J1644" s="87" t="s">
        <v>2297</v>
      </c>
      <c r="K1644" s="88">
        <f t="shared" si="23"/>
        <v>1</v>
      </c>
      <c r="L1644" s="98"/>
    </row>
    <row r="1645" ht="18" spans="1:12">
      <c r="A1645" s="83"/>
      <c r="B1645" s="98"/>
      <c r="C1645" s="90"/>
      <c r="D1645" s="90"/>
      <c r="E1645" s="90"/>
      <c r="F1645" s="94" t="s">
        <v>5451</v>
      </c>
      <c r="G1645" s="71" t="s">
        <v>42</v>
      </c>
      <c r="H1645" s="94" t="s">
        <v>5452</v>
      </c>
      <c r="I1645" s="94" t="s">
        <v>5453</v>
      </c>
      <c r="J1645" s="87" t="s">
        <v>2297</v>
      </c>
      <c r="K1645" s="88">
        <f t="shared" si="23"/>
        <v>1</v>
      </c>
      <c r="L1645" s="98"/>
    </row>
    <row r="1646" ht="18" spans="1:12">
      <c r="A1646" s="83"/>
      <c r="B1646" s="98"/>
      <c r="C1646" s="90"/>
      <c r="D1646" s="90" t="s">
        <v>5454</v>
      </c>
      <c r="E1646" s="90" t="s">
        <v>5454</v>
      </c>
      <c r="F1646" s="94" t="s">
        <v>5455</v>
      </c>
      <c r="G1646" s="71" t="s">
        <v>32</v>
      </c>
      <c r="H1646" s="94" t="s">
        <v>5456</v>
      </c>
      <c r="I1646" s="94" t="s">
        <v>5457</v>
      </c>
      <c r="J1646" s="87" t="s">
        <v>2297</v>
      </c>
      <c r="K1646" s="88">
        <f t="shared" si="23"/>
        <v>1</v>
      </c>
      <c r="L1646" s="98"/>
    </row>
    <row r="1647" ht="18" spans="1:12">
      <c r="A1647" s="83"/>
      <c r="B1647" s="98"/>
      <c r="C1647" s="90"/>
      <c r="D1647" s="90"/>
      <c r="E1647" s="90"/>
      <c r="F1647" s="94" t="s">
        <v>5458</v>
      </c>
      <c r="G1647" s="71" t="s">
        <v>38</v>
      </c>
      <c r="H1647" s="94" t="s">
        <v>5458</v>
      </c>
      <c r="I1647" s="94" t="s">
        <v>5459</v>
      </c>
      <c r="J1647" s="87" t="s">
        <v>2297</v>
      </c>
      <c r="K1647" s="88">
        <f t="shared" si="23"/>
        <v>1</v>
      </c>
      <c r="L1647" s="98"/>
    </row>
    <row r="1648" ht="18" spans="1:12">
      <c r="A1648" s="83"/>
      <c r="B1648" s="98"/>
      <c r="C1648" s="90"/>
      <c r="D1648" s="90"/>
      <c r="E1648" s="90"/>
      <c r="F1648" s="94" t="s">
        <v>5460</v>
      </c>
      <c r="G1648" s="71" t="s">
        <v>42</v>
      </c>
      <c r="H1648" s="94" t="s">
        <v>5461</v>
      </c>
      <c r="I1648" s="94" t="s">
        <v>5462</v>
      </c>
      <c r="J1648" s="87" t="s">
        <v>2297</v>
      </c>
      <c r="K1648" s="88">
        <f t="shared" si="23"/>
        <v>1</v>
      </c>
      <c r="L1648" s="98"/>
    </row>
    <row r="1649" ht="18" spans="1:12">
      <c r="A1649" s="83"/>
      <c r="B1649" s="98"/>
      <c r="C1649" s="90"/>
      <c r="D1649" s="90" t="s">
        <v>5463</v>
      </c>
      <c r="E1649" s="90" t="s">
        <v>5463</v>
      </c>
      <c r="F1649" s="94" t="s">
        <v>5464</v>
      </c>
      <c r="G1649" s="71" t="s">
        <v>32</v>
      </c>
      <c r="H1649" s="94" t="s">
        <v>5465</v>
      </c>
      <c r="I1649" s="94" t="s">
        <v>5466</v>
      </c>
      <c r="J1649" s="87" t="s">
        <v>2297</v>
      </c>
      <c r="K1649" s="88">
        <f t="shared" si="23"/>
        <v>1</v>
      </c>
      <c r="L1649" s="98"/>
    </row>
    <row r="1650" ht="18" spans="1:12">
      <c r="A1650" s="83"/>
      <c r="B1650" s="98"/>
      <c r="C1650" s="90"/>
      <c r="D1650" s="90"/>
      <c r="E1650" s="90"/>
      <c r="F1650" s="94" t="s">
        <v>5463</v>
      </c>
      <c r="G1650" s="71" t="s">
        <v>38</v>
      </c>
      <c r="H1650" s="94" t="s">
        <v>5463</v>
      </c>
      <c r="I1650" s="94" t="s">
        <v>5467</v>
      </c>
      <c r="J1650" s="87" t="s">
        <v>2297</v>
      </c>
      <c r="K1650" s="88">
        <f t="shared" si="23"/>
        <v>1</v>
      </c>
      <c r="L1650" s="98"/>
    </row>
    <row r="1651" ht="18" spans="1:12">
      <c r="A1651" s="83"/>
      <c r="B1651" s="99"/>
      <c r="C1651" s="90"/>
      <c r="D1651" s="90"/>
      <c r="E1651" s="90"/>
      <c r="F1651" s="94" t="s">
        <v>5468</v>
      </c>
      <c r="G1651" s="71" t="s">
        <v>42</v>
      </c>
      <c r="H1651" s="94" t="s">
        <v>5469</v>
      </c>
      <c r="I1651" s="94" t="s">
        <v>5470</v>
      </c>
      <c r="J1651" s="87" t="s">
        <v>2297</v>
      </c>
      <c r="K1651" s="88">
        <f t="shared" si="23"/>
        <v>1</v>
      </c>
      <c r="L1651" s="99"/>
    </row>
    <row r="1652" ht="18" spans="1:12">
      <c r="A1652" s="83"/>
      <c r="B1652" s="97" t="s">
        <v>5432</v>
      </c>
      <c r="C1652" s="84" t="s">
        <v>5471</v>
      </c>
      <c r="D1652" s="84" t="s">
        <v>5472</v>
      </c>
      <c r="E1652" s="84" t="s">
        <v>5472</v>
      </c>
      <c r="F1652" s="86" t="s">
        <v>5473</v>
      </c>
      <c r="G1652" s="71" t="s">
        <v>32</v>
      </c>
      <c r="H1652" s="86" t="s">
        <v>5474</v>
      </c>
      <c r="I1652" s="86" t="s">
        <v>5475</v>
      </c>
      <c r="J1652" s="87" t="s">
        <v>2297</v>
      </c>
      <c r="K1652" s="88">
        <f t="shared" si="23"/>
        <v>1</v>
      </c>
      <c r="L1652" s="97" t="s">
        <v>5247</v>
      </c>
    </row>
    <row r="1653" ht="18" spans="1:12">
      <c r="A1653" s="83"/>
      <c r="B1653" s="98"/>
      <c r="C1653" s="84"/>
      <c r="D1653" s="84"/>
      <c r="E1653" s="84"/>
      <c r="F1653" s="86" t="s">
        <v>5476</v>
      </c>
      <c r="G1653" s="71" t="s">
        <v>38</v>
      </c>
      <c r="H1653" s="86" t="s">
        <v>5477</v>
      </c>
      <c r="I1653" s="86" t="s">
        <v>5478</v>
      </c>
      <c r="J1653" s="87" t="s">
        <v>2297</v>
      </c>
      <c r="K1653" s="88">
        <f t="shared" ref="K1653:K1678" si="24">IF(J1653="新增",1,IF(J1653="复用",1/3,IF(J1653="利旧",0)))</f>
        <v>1</v>
      </c>
      <c r="L1653" s="98"/>
    </row>
    <row r="1654" ht="36" spans="1:12">
      <c r="A1654" s="83"/>
      <c r="B1654" s="98"/>
      <c r="C1654" s="84"/>
      <c r="D1654" s="84"/>
      <c r="E1654" s="84"/>
      <c r="F1654" s="86" t="s">
        <v>5479</v>
      </c>
      <c r="G1654" s="71" t="s">
        <v>42</v>
      </c>
      <c r="H1654" s="86" t="s">
        <v>5480</v>
      </c>
      <c r="I1654" s="86" t="s">
        <v>5481</v>
      </c>
      <c r="J1654" s="87" t="s">
        <v>2297</v>
      </c>
      <c r="K1654" s="88">
        <f t="shared" si="24"/>
        <v>1</v>
      </c>
      <c r="L1654" s="98"/>
    </row>
    <row r="1655" ht="18" spans="1:12">
      <c r="A1655" s="83"/>
      <c r="B1655" s="98"/>
      <c r="C1655" s="84"/>
      <c r="D1655" s="84" t="s">
        <v>5482</v>
      </c>
      <c r="E1655" s="84" t="s">
        <v>5482</v>
      </c>
      <c r="F1655" s="86" t="s">
        <v>5483</v>
      </c>
      <c r="G1655" s="71" t="s">
        <v>32</v>
      </c>
      <c r="H1655" s="86" t="s">
        <v>5484</v>
      </c>
      <c r="I1655" s="86" t="s">
        <v>5485</v>
      </c>
      <c r="J1655" s="87" t="s">
        <v>2297</v>
      </c>
      <c r="K1655" s="88">
        <f t="shared" si="24"/>
        <v>1</v>
      </c>
      <c r="L1655" s="98"/>
    </row>
    <row r="1656" ht="18" spans="1:12">
      <c r="A1656" s="83"/>
      <c r="B1656" s="98"/>
      <c r="C1656" s="84"/>
      <c r="D1656" s="84"/>
      <c r="E1656" s="84"/>
      <c r="F1656" s="86" t="s">
        <v>5486</v>
      </c>
      <c r="G1656" s="71" t="s">
        <v>38</v>
      </c>
      <c r="H1656" s="86" t="s">
        <v>5487</v>
      </c>
      <c r="I1656" s="86" t="s">
        <v>5488</v>
      </c>
      <c r="J1656" s="87" t="s">
        <v>2297</v>
      </c>
      <c r="K1656" s="88">
        <f t="shared" si="24"/>
        <v>1</v>
      </c>
      <c r="L1656" s="98"/>
    </row>
    <row r="1657" ht="36" spans="1:12">
      <c r="A1657" s="83"/>
      <c r="B1657" s="98"/>
      <c r="C1657" s="84"/>
      <c r="D1657" s="84"/>
      <c r="E1657" s="84"/>
      <c r="F1657" s="86" t="s">
        <v>5489</v>
      </c>
      <c r="G1657" s="71" t="s">
        <v>42</v>
      </c>
      <c r="H1657" s="86" t="s">
        <v>5490</v>
      </c>
      <c r="I1657" s="86" t="s">
        <v>5491</v>
      </c>
      <c r="J1657" s="87" t="s">
        <v>2297</v>
      </c>
      <c r="K1657" s="88">
        <f t="shared" si="24"/>
        <v>1</v>
      </c>
      <c r="L1657" s="98"/>
    </row>
    <row r="1658" ht="18" spans="1:12">
      <c r="A1658" s="83"/>
      <c r="B1658" s="98"/>
      <c r="C1658" s="84"/>
      <c r="D1658" s="84" t="s">
        <v>5492</v>
      </c>
      <c r="E1658" s="84" t="s">
        <v>5492</v>
      </c>
      <c r="F1658" s="86" t="s">
        <v>5493</v>
      </c>
      <c r="G1658" s="71" t="s">
        <v>32</v>
      </c>
      <c r="H1658" s="86" t="s">
        <v>5494</v>
      </c>
      <c r="I1658" s="86" t="s">
        <v>5495</v>
      </c>
      <c r="J1658" s="87" t="s">
        <v>2297</v>
      </c>
      <c r="K1658" s="88">
        <f t="shared" si="24"/>
        <v>1</v>
      </c>
      <c r="L1658" s="98"/>
    </row>
    <row r="1659" ht="18" spans="1:12">
      <c r="A1659" s="83"/>
      <c r="B1659" s="98"/>
      <c r="C1659" s="84"/>
      <c r="D1659" s="84"/>
      <c r="E1659" s="84"/>
      <c r="F1659" s="86" t="s">
        <v>5496</v>
      </c>
      <c r="G1659" s="71" t="s">
        <v>38</v>
      </c>
      <c r="H1659" s="86" t="s">
        <v>5497</v>
      </c>
      <c r="I1659" s="86" t="s">
        <v>5498</v>
      </c>
      <c r="J1659" s="87" t="s">
        <v>2297</v>
      </c>
      <c r="K1659" s="88">
        <f t="shared" si="24"/>
        <v>1</v>
      </c>
      <c r="L1659" s="98"/>
    </row>
    <row r="1660" ht="36" spans="1:12">
      <c r="A1660" s="83"/>
      <c r="B1660" s="98"/>
      <c r="C1660" s="84"/>
      <c r="D1660" s="84"/>
      <c r="E1660" s="84"/>
      <c r="F1660" s="86" t="s">
        <v>5499</v>
      </c>
      <c r="G1660" s="71" t="s">
        <v>42</v>
      </c>
      <c r="H1660" s="86" t="s">
        <v>5500</v>
      </c>
      <c r="I1660" s="86" t="s">
        <v>5501</v>
      </c>
      <c r="J1660" s="87" t="s">
        <v>2297</v>
      </c>
      <c r="K1660" s="88">
        <f t="shared" si="24"/>
        <v>1</v>
      </c>
      <c r="L1660" s="98"/>
    </row>
    <row r="1661" ht="18" spans="1:12">
      <c r="A1661" s="83"/>
      <c r="B1661" s="98"/>
      <c r="C1661" s="84"/>
      <c r="D1661" s="84" t="s">
        <v>5502</v>
      </c>
      <c r="E1661" s="84" t="s">
        <v>5502</v>
      </c>
      <c r="F1661" s="86" t="s">
        <v>5503</v>
      </c>
      <c r="G1661" s="71" t="s">
        <v>32</v>
      </c>
      <c r="H1661" s="86" t="s">
        <v>5504</v>
      </c>
      <c r="I1661" s="86" t="s">
        <v>5505</v>
      </c>
      <c r="J1661" s="87" t="s">
        <v>2297</v>
      </c>
      <c r="K1661" s="88">
        <f t="shared" si="24"/>
        <v>1</v>
      </c>
      <c r="L1661" s="98"/>
    </row>
    <row r="1662" ht="18" spans="1:12">
      <c r="A1662" s="83"/>
      <c r="B1662" s="98"/>
      <c r="C1662" s="84"/>
      <c r="D1662" s="84"/>
      <c r="E1662" s="84"/>
      <c r="F1662" s="86" t="s">
        <v>5506</v>
      </c>
      <c r="G1662" s="71" t="s">
        <v>2375</v>
      </c>
      <c r="H1662" s="86" t="s">
        <v>5507</v>
      </c>
      <c r="I1662" s="86" t="s">
        <v>5508</v>
      </c>
      <c r="J1662" s="87" t="s">
        <v>2297</v>
      </c>
      <c r="K1662" s="88">
        <f t="shared" si="24"/>
        <v>1</v>
      </c>
      <c r="L1662" s="98"/>
    </row>
    <row r="1663" ht="36" spans="1:12">
      <c r="A1663" s="83"/>
      <c r="B1663" s="99"/>
      <c r="C1663" s="84"/>
      <c r="D1663" s="84"/>
      <c r="E1663" s="84"/>
      <c r="F1663" s="86" t="s">
        <v>5509</v>
      </c>
      <c r="G1663" s="71" t="s">
        <v>42</v>
      </c>
      <c r="H1663" s="86" t="s">
        <v>5510</v>
      </c>
      <c r="I1663" s="86" t="s">
        <v>5511</v>
      </c>
      <c r="J1663" s="87" t="s">
        <v>2297</v>
      </c>
      <c r="K1663" s="88">
        <f t="shared" si="24"/>
        <v>1</v>
      </c>
      <c r="L1663" s="99"/>
    </row>
    <row r="1664" ht="18" spans="1:12">
      <c r="A1664" s="83"/>
      <c r="B1664" s="82" t="s">
        <v>5241</v>
      </c>
      <c r="C1664" s="82" t="s">
        <v>5512</v>
      </c>
      <c r="D1664" s="82" t="s">
        <v>5513</v>
      </c>
      <c r="E1664" s="82" t="s">
        <v>5513</v>
      </c>
      <c r="F1664" s="85" t="s">
        <v>5514</v>
      </c>
      <c r="G1664" s="71" t="s">
        <v>32</v>
      </c>
      <c r="H1664" s="115" t="s">
        <v>5515</v>
      </c>
      <c r="I1664" s="115" t="s">
        <v>5516</v>
      </c>
      <c r="J1664" s="87" t="s">
        <v>2297</v>
      </c>
      <c r="K1664" s="88">
        <f t="shared" si="24"/>
        <v>1</v>
      </c>
      <c r="L1664" s="82" t="s">
        <v>5247</v>
      </c>
    </row>
    <row r="1665" ht="18" spans="1:12">
      <c r="A1665" s="83"/>
      <c r="B1665" s="82"/>
      <c r="C1665" s="82"/>
      <c r="D1665" s="82"/>
      <c r="E1665" s="82"/>
      <c r="F1665" s="85" t="s">
        <v>5517</v>
      </c>
      <c r="G1665" s="71" t="s">
        <v>38</v>
      </c>
      <c r="H1665" s="115" t="s">
        <v>5515</v>
      </c>
      <c r="I1665" s="115" t="s">
        <v>5518</v>
      </c>
      <c r="J1665" s="87" t="s">
        <v>2297</v>
      </c>
      <c r="K1665" s="88">
        <f t="shared" si="24"/>
        <v>1</v>
      </c>
      <c r="L1665" s="82"/>
    </row>
    <row r="1666" ht="18" spans="1:12">
      <c r="A1666" s="83"/>
      <c r="B1666" s="82"/>
      <c r="C1666" s="82"/>
      <c r="D1666" s="82"/>
      <c r="E1666" s="82"/>
      <c r="F1666" s="85" t="s">
        <v>5519</v>
      </c>
      <c r="G1666" s="71" t="s">
        <v>42</v>
      </c>
      <c r="H1666" s="115" t="s">
        <v>5520</v>
      </c>
      <c r="I1666" s="115" t="s">
        <v>5521</v>
      </c>
      <c r="J1666" s="87" t="s">
        <v>2297</v>
      </c>
      <c r="K1666" s="88">
        <f t="shared" si="24"/>
        <v>1</v>
      </c>
      <c r="L1666" s="82"/>
    </row>
    <row r="1667" ht="18" spans="1:12">
      <c r="A1667" s="83"/>
      <c r="B1667" s="82"/>
      <c r="C1667" s="82"/>
      <c r="D1667" s="82" t="s">
        <v>5522</v>
      </c>
      <c r="E1667" s="82" t="s">
        <v>5522</v>
      </c>
      <c r="F1667" s="85" t="s">
        <v>5523</v>
      </c>
      <c r="G1667" s="71" t="s">
        <v>32</v>
      </c>
      <c r="H1667" s="115" t="s">
        <v>5524</v>
      </c>
      <c r="I1667" s="115" t="s">
        <v>5516</v>
      </c>
      <c r="J1667" s="87" t="s">
        <v>2297</v>
      </c>
      <c r="K1667" s="88">
        <f t="shared" si="24"/>
        <v>1</v>
      </c>
      <c r="L1667" s="82"/>
    </row>
    <row r="1668" ht="18" spans="1:12">
      <c r="A1668" s="83"/>
      <c r="B1668" s="82"/>
      <c r="C1668" s="82"/>
      <c r="D1668" s="82"/>
      <c r="E1668" s="82"/>
      <c r="F1668" s="85" t="s">
        <v>5525</v>
      </c>
      <c r="G1668" s="71" t="s">
        <v>38</v>
      </c>
      <c r="H1668" s="115" t="s">
        <v>5515</v>
      </c>
      <c r="I1668" s="115" t="s">
        <v>5526</v>
      </c>
      <c r="J1668" s="87" t="s">
        <v>2297</v>
      </c>
      <c r="K1668" s="88">
        <f t="shared" si="24"/>
        <v>1</v>
      </c>
      <c r="L1668" s="82"/>
    </row>
    <row r="1669" ht="18" spans="1:12">
      <c r="A1669" s="83"/>
      <c r="B1669" s="82"/>
      <c r="C1669" s="82"/>
      <c r="D1669" s="82"/>
      <c r="E1669" s="82"/>
      <c r="F1669" s="85" t="s">
        <v>5527</v>
      </c>
      <c r="G1669" s="71" t="s">
        <v>42</v>
      </c>
      <c r="H1669" s="115" t="s">
        <v>5528</v>
      </c>
      <c r="I1669" s="115" t="s">
        <v>5521</v>
      </c>
      <c r="J1669" s="87" t="s">
        <v>2297</v>
      </c>
      <c r="K1669" s="88">
        <f t="shared" si="24"/>
        <v>1</v>
      </c>
      <c r="L1669" s="82"/>
    </row>
    <row r="1670" ht="18" spans="1:12">
      <c r="A1670" s="83"/>
      <c r="B1670" s="82"/>
      <c r="C1670" s="82"/>
      <c r="D1670" s="82" t="s">
        <v>5529</v>
      </c>
      <c r="E1670" s="82" t="s">
        <v>5529</v>
      </c>
      <c r="F1670" s="85" t="s">
        <v>5530</v>
      </c>
      <c r="G1670" s="71" t="s">
        <v>32</v>
      </c>
      <c r="H1670" s="115" t="s">
        <v>5531</v>
      </c>
      <c r="I1670" s="115" t="s">
        <v>5532</v>
      </c>
      <c r="J1670" s="87" t="s">
        <v>2297</v>
      </c>
      <c r="K1670" s="88">
        <f t="shared" si="24"/>
        <v>1</v>
      </c>
      <c r="L1670" s="82"/>
    </row>
    <row r="1671" ht="18" spans="1:12">
      <c r="A1671" s="83"/>
      <c r="B1671" s="82"/>
      <c r="C1671" s="82"/>
      <c r="D1671" s="82"/>
      <c r="E1671" s="82"/>
      <c r="F1671" s="85" t="s">
        <v>5533</v>
      </c>
      <c r="G1671" s="71" t="s">
        <v>2375</v>
      </c>
      <c r="H1671" s="115" t="s">
        <v>5515</v>
      </c>
      <c r="I1671" s="115" t="s">
        <v>5526</v>
      </c>
      <c r="J1671" s="87" t="s">
        <v>2297</v>
      </c>
      <c r="K1671" s="88">
        <f t="shared" si="24"/>
        <v>1</v>
      </c>
      <c r="L1671" s="82"/>
    </row>
    <row r="1672" ht="18" spans="1:12">
      <c r="A1672" s="83"/>
      <c r="B1672" s="82"/>
      <c r="C1672" s="82"/>
      <c r="D1672" s="82"/>
      <c r="E1672" s="82"/>
      <c r="F1672" s="85" t="s">
        <v>5534</v>
      </c>
      <c r="G1672" s="71" t="s">
        <v>42</v>
      </c>
      <c r="H1672" s="115" t="s">
        <v>5535</v>
      </c>
      <c r="I1672" s="115" t="s">
        <v>5536</v>
      </c>
      <c r="J1672" s="87" t="s">
        <v>2297</v>
      </c>
      <c r="K1672" s="88">
        <f t="shared" si="24"/>
        <v>1</v>
      </c>
      <c r="L1672" s="82"/>
    </row>
    <row r="1673" ht="18" spans="1:12">
      <c r="A1673" s="83"/>
      <c r="B1673" s="82"/>
      <c r="C1673" s="82"/>
      <c r="D1673" s="82" t="s">
        <v>5537</v>
      </c>
      <c r="E1673" s="82" t="s">
        <v>5537</v>
      </c>
      <c r="F1673" s="85" t="s">
        <v>5538</v>
      </c>
      <c r="G1673" s="71" t="s">
        <v>32</v>
      </c>
      <c r="H1673" s="115" t="s">
        <v>5539</v>
      </c>
      <c r="I1673" s="115" t="s">
        <v>5540</v>
      </c>
      <c r="J1673" s="87" t="s">
        <v>2297</v>
      </c>
      <c r="K1673" s="88">
        <f t="shared" si="24"/>
        <v>1</v>
      </c>
      <c r="L1673" s="82"/>
    </row>
    <row r="1674" ht="18" spans="1:12">
      <c r="A1674" s="83"/>
      <c r="B1674" s="82"/>
      <c r="C1674" s="82"/>
      <c r="D1674" s="82"/>
      <c r="E1674" s="82"/>
      <c r="F1674" s="85" t="s">
        <v>5541</v>
      </c>
      <c r="G1674" s="116" t="s">
        <v>38</v>
      </c>
      <c r="H1674" s="115" t="s">
        <v>5323</v>
      </c>
      <c r="I1674" s="115" t="s">
        <v>5324</v>
      </c>
      <c r="J1674" s="87" t="s">
        <v>2297</v>
      </c>
      <c r="K1674" s="88">
        <f t="shared" si="24"/>
        <v>1</v>
      </c>
      <c r="L1674" s="82"/>
    </row>
    <row r="1675" ht="18" spans="1:12">
      <c r="A1675" s="83"/>
      <c r="B1675" s="82"/>
      <c r="C1675" s="82"/>
      <c r="D1675" s="82"/>
      <c r="E1675" s="82"/>
      <c r="F1675" s="85" t="s">
        <v>5542</v>
      </c>
      <c r="G1675" s="116" t="s">
        <v>42</v>
      </c>
      <c r="H1675" s="115" t="s">
        <v>5543</v>
      </c>
      <c r="I1675" s="115" t="s">
        <v>5521</v>
      </c>
      <c r="J1675" s="87" t="s">
        <v>2297</v>
      </c>
      <c r="K1675" s="88">
        <f t="shared" si="24"/>
        <v>1</v>
      </c>
      <c r="L1675" s="82"/>
    </row>
    <row r="1676" ht="18" spans="1:12">
      <c r="A1676" s="83"/>
      <c r="B1676" s="82"/>
      <c r="C1676" s="82"/>
      <c r="D1676" s="82" t="s">
        <v>5544</v>
      </c>
      <c r="E1676" s="82" t="s">
        <v>5544</v>
      </c>
      <c r="F1676" s="85" t="s">
        <v>5545</v>
      </c>
      <c r="G1676" s="116" t="s">
        <v>32</v>
      </c>
      <c r="H1676" s="115" t="s">
        <v>5546</v>
      </c>
      <c r="I1676" s="115" t="s">
        <v>5338</v>
      </c>
      <c r="J1676" s="87" t="s">
        <v>2297</v>
      </c>
      <c r="K1676" s="88">
        <f t="shared" si="24"/>
        <v>1</v>
      </c>
      <c r="L1676" s="82"/>
    </row>
    <row r="1677" ht="18" spans="1:12">
      <c r="A1677" s="83"/>
      <c r="B1677" s="82"/>
      <c r="C1677" s="82"/>
      <c r="D1677" s="82"/>
      <c r="E1677" s="82"/>
      <c r="F1677" s="85" t="s">
        <v>5547</v>
      </c>
      <c r="G1677" s="116" t="s">
        <v>2375</v>
      </c>
      <c r="H1677" s="115" t="s">
        <v>5515</v>
      </c>
      <c r="I1677" s="115" t="s">
        <v>5526</v>
      </c>
      <c r="J1677" s="87" t="s">
        <v>2297</v>
      </c>
      <c r="K1677" s="88">
        <f t="shared" si="24"/>
        <v>1</v>
      </c>
      <c r="L1677" s="82"/>
    </row>
    <row r="1678" ht="18" spans="1:12">
      <c r="A1678" s="100"/>
      <c r="B1678" s="82"/>
      <c r="C1678" s="82"/>
      <c r="D1678" s="82"/>
      <c r="E1678" s="82"/>
      <c r="F1678" s="85" t="s">
        <v>5548</v>
      </c>
      <c r="G1678" s="116" t="s">
        <v>42</v>
      </c>
      <c r="H1678" s="115" t="s">
        <v>5549</v>
      </c>
      <c r="I1678" s="115" t="s">
        <v>5550</v>
      </c>
      <c r="J1678" s="87" t="s">
        <v>2297</v>
      </c>
      <c r="K1678" s="88">
        <f t="shared" si="24"/>
        <v>1</v>
      </c>
      <c r="L1678" s="82"/>
    </row>
  </sheetData>
  <autoFilter ref="A1:K1678">
    <extLst/>
  </autoFilter>
  <mergeCells count="1522">
    <mergeCell ref="A2:A376"/>
    <mergeCell ref="A377:A682"/>
    <mergeCell ref="A683:A1075"/>
    <mergeCell ref="A1076:A1351"/>
    <mergeCell ref="A1352:A1678"/>
    <mergeCell ref="B2:B13"/>
    <mergeCell ref="B14:B22"/>
    <mergeCell ref="B23:B31"/>
    <mergeCell ref="B32:B43"/>
    <mergeCell ref="B44:B55"/>
    <mergeCell ref="B56:B64"/>
    <mergeCell ref="B65:B85"/>
    <mergeCell ref="B86:B97"/>
    <mergeCell ref="B98:B109"/>
    <mergeCell ref="B110:B118"/>
    <mergeCell ref="B119:B130"/>
    <mergeCell ref="B131:B142"/>
    <mergeCell ref="B143:B154"/>
    <mergeCell ref="B155:B166"/>
    <mergeCell ref="B167:B184"/>
    <mergeCell ref="B185:B196"/>
    <mergeCell ref="B197:B208"/>
    <mergeCell ref="B209:B220"/>
    <mergeCell ref="B221:B232"/>
    <mergeCell ref="B233:B244"/>
    <mergeCell ref="B245:B256"/>
    <mergeCell ref="B257:B265"/>
    <mergeCell ref="B266:B289"/>
    <mergeCell ref="B290:B301"/>
    <mergeCell ref="B302:B316"/>
    <mergeCell ref="B317:B328"/>
    <mergeCell ref="B329:B340"/>
    <mergeCell ref="B341:B352"/>
    <mergeCell ref="B353:B364"/>
    <mergeCell ref="B365:B376"/>
    <mergeCell ref="B377:B397"/>
    <mergeCell ref="B398:B409"/>
    <mergeCell ref="B410:B421"/>
    <mergeCell ref="B422:B430"/>
    <mergeCell ref="B431:B442"/>
    <mergeCell ref="B443:B451"/>
    <mergeCell ref="B452:B463"/>
    <mergeCell ref="B464:B475"/>
    <mergeCell ref="B476:B487"/>
    <mergeCell ref="B488:B496"/>
    <mergeCell ref="B497:B508"/>
    <mergeCell ref="B509:B520"/>
    <mergeCell ref="B521:B532"/>
    <mergeCell ref="B533:B544"/>
    <mergeCell ref="B545:B553"/>
    <mergeCell ref="B554:B565"/>
    <mergeCell ref="B566:B574"/>
    <mergeCell ref="B575:B586"/>
    <mergeCell ref="B587:B598"/>
    <mergeCell ref="B599:B610"/>
    <mergeCell ref="B611:B622"/>
    <mergeCell ref="B623:B634"/>
    <mergeCell ref="B635:B646"/>
    <mergeCell ref="B647:B658"/>
    <mergeCell ref="B659:B670"/>
    <mergeCell ref="B671:B682"/>
    <mergeCell ref="B683:B697"/>
    <mergeCell ref="B698:B709"/>
    <mergeCell ref="B710:B718"/>
    <mergeCell ref="B719:B733"/>
    <mergeCell ref="B734:B751"/>
    <mergeCell ref="B752:B763"/>
    <mergeCell ref="B764:B775"/>
    <mergeCell ref="B776:B790"/>
    <mergeCell ref="B791:B805"/>
    <mergeCell ref="B806:B817"/>
    <mergeCell ref="B818:B832"/>
    <mergeCell ref="B833:B844"/>
    <mergeCell ref="B845:B856"/>
    <mergeCell ref="B857:B868"/>
    <mergeCell ref="B869:B886"/>
    <mergeCell ref="B887:B901"/>
    <mergeCell ref="B902:B913"/>
    <mergeCell ref="B914:B928"/>
    <mergeCell ref="B929:B946"/>
    <mergeCell ref="B947:B958"/>
    <mergeCell ref="B959:B973"/>
    <mergeCell ref="B974:B985"/>
    <mergeCell ref="B986:B997"/>
    <mergeCell ref="B998:B1009"/>
    <mergeCell ref="B1010:B1021"/>
    <mergeCell ref="B1022:B1036"/>
    <mergeCell ref="B1037:B1048"/>
    <mergeCell ref="B1049:B1060"/>
    <mergeCell ref="B1061:B1075"/>
    <mergeCell ref="B1076:B1084"/>
    <mergeCell ref="B1085:B1096"/>
    <mergeCell ref="B1097:B1108"/>
    <mergeCell ref="B1109:B1120"/>
    <mergeCell ref="B1121:B1132"/>
    <mergeCell ref="B1133:B1144"/>
    <mergeCell ref="B1145:B1153"/>
    <mergeCell ref="B1154:B1165"/>
    <mergeCell ref="B1166:B1177"/>
    <mergeCell ref="B1178:B1189"/>
    <mergeCell ref="B1190:B1198"/>
    <mergeCell ref="B1199:B1210"/>
    <mergeCell ref="B1211:B1222"/>
    <mergeCell ref="B1223:B1231"/>
    <mergeCell ref="B1232:B1240"/>
    <mergeCell ref="B1241:B1258"/>
    <mergeCell ref="B1259:B1270"/>
    <mergeCell ref="B1271:B1279"/>
    <mergeCell ref="B1280:B1288"/>
    <mergeCell ref="B1289:B1306"/>
    <mergeCell ref="B1307:B1318"/>
    <mergeCell ref="B1319:B1330"/>
    <mergeCell ref="B1331:B1339"/>
    <mergeCell ref="B1340:B1351"/>
    <mergeCell ref="B1352:B1366"/>
    <mergeCell ref="B1367:B1381"/>
    <mergeCell ref="B1382:B1396"/>
    <mergeCell ref="B1397:B1411"/>
    <mergeCell ref="B1412:B1423"/>
    <mergeCell ref="B1424:B1438"/>
    <mergeCell ref="B1439:B1450"/>
    <mergeCell ref="B1451:B1462"/>
    <mergeCell ref="B1463:B1477"/>
    <mergeCell ref="B1478:B1489"/>
    <mergeCell ref="B1490:B1504"/>
    <mergeCell ref="B1505:B1519"/>
    <mergeCell ref="B1520:B1531"/>
    <mergeCell ref="B1532:B1543"/>
    <mergeCell ref="B1544:B1555"/>
    <mergeCell ref="B1556:B1567"/>
    <mergeCell ref="B1568:B1579"/>
    <mergeCell ref="B1580:B1594"/>
    <mergeCell ref="B1595:B1612"/>
    <mergeCell ref="B1613:B1627"/>
    <mergeCell ref="B1628:B1639"/>
    <mergeCell ref="B1640:B1651"/>
    <mergeCell ref="B1652:B1663"/>
    <mergeCell ref="B1664:B1678"/>
    <mergeCell ref="C2:C13"/>
    <mergeCell ref="C14:C22"/>
    <mergeCell ref="C23:C31"/>
    <mergeCell ref="C32:C43"/>
    <mergeCell ref="C44:C55"/>
    <mergeCell ref="C56:C64"/>
    <mergeCell ref="C65:C85"/>
    <mergeCell ref="C86:C97"/>
    <mergeCell ref="C98:C109"/>
    <mergeCell ref="C110:C118"/>
    <mergeCell ref="C119:C130"/>
    <mergeCell ref="C131:C142"/>
    <mergeCell ref="C143:C154"/>
    <mergeCell ref="C155:C166"/>
    <mergeCell ref="C167:C184"/>
    <mergeCell ref="C185:C196"/>
    <mergeCell ref="C197:C208"/>
    <mergeCell ref="C209:C220"/>
    <mergeCell ref="C221:C232"/>
    <mergeCell ref="C233:C244"/>
    <mergeCell ref="C245:C256"/>
    <mergeCell ref="C257:C265"/>
    <mergeCell ref="C266:C289"/>
    <mergeCell ref="C290:C301"/>
    <mergeCell ref="C302:C316"/>
    <mergeCell ref="C317:C328"/>
    <mergeCell ref="C329:C340"/>
    <mergeCell ref="C341:C352"/>
    <mergeCell ref="C353:C364"/>
    <mergeCell ref="C365:C376"/>
    <mergeCell ref="C377:C397"/>
    <mergeCell ref="C398:C409"/>
    <mergeCell ref="C410:C421"/>
    <mergeCell ref="C422:C430"/>
    <mergeCell ref="C431:C442"/>
    <mergeCell ref="C443:C451"/>
    <mergeCell ref="C452:C463"/>
    <mergeCell ref="C464:C475"/>
    <mergeCell ref="C476:C487"/>
    <mergeCell ref="C488:C496"/>
    <mergeCell ref="C497:C508"/>
    <mergeCell ref="C509:C520"/>
    <mergeCell ref="C521:C532"/>
    <mergeCell ref="C533:C544"/>
    <mergeCell ref="C545:C553"/>
    <mergeCell ref="C554:C565"/>
    <mergeCell ref="C566:C574"/>
    <mergeCell ref="C575:C586"/>
    <mergeCell ref="C587:C598"/>
    <mergeCell ref="C599:C610"/>
    <mergeCell ref="C611:C622"/>
    <mergeCell ref="C623:C634"/>
    <mergeCell ref="C635:C646"/>
    <mergeCell ref="C647:C658"/>
    <mergeCell ref="C659:C670"/>
    <mergeCell ref="C671:C682"/>
    <mergeCell ref="C683:C697"/>
    <mergeCell ref="C698:C709"/>
    <mergeCell ref="C710:C718"/>
    <mergeCell ref="C719:C733"/>
    <mergeCell ref="C734:C751"/>
    <mergeCell ref="C752:C763"/>
    <mergeCell ref="C764:C775"/>
    <mergeCell ref="C776:C790"/>
    <mergeCell ref="C791:C805"/>
    <mergeCell ref="C806:C817"/>
    <mergeCell ref="C818:C832"/>
    <mergeCell ref="C833:C844"/>
    <mergeCell ref="C845:C856"/>
    <mergeCell ref="C857:C868"/>
    <mergeCell ref="C869:C886"/>
    <mergeCell ref="C887:C901"/>
    <mergeCell ref="C902:C913"/>
    <mergeCell ref="C914:C928"/>
    <mergeCell ref="C929:C946"/>
    <mergeCell ref="C947:C958"/>
    <mergeCell ref="C959:C973"/>
    <mergeCell ref="C974:C985"/>
    <mergeCell ref="C986:C997"/>
    <mergeCell ref="C998:C1009"/>
    <mergeCell ref="C1010:C1021"/>
    <mergeCell ref="C1022:C1036"/>
    <mergeCell ref="C1037:C1048"/>
    <mergeCell ref="C1049:C1060"/>
    <mergeCell ref="C1061:C1075"/>
    <mergeCell ref="C1076:C1084"/>
    <mergeCell ref="C1085:C1096"/>
    <mergeCell ref="C1097:C1108"/>
    <mergeCell ref="C1109:C1120"/>
    <mergeCell ref="C1121:C1132"/>
    <mergeCell ref="C1133:C1144"/>
    <mergeCell ref="C1145:C1153"/>
    <mergeCell ref="C1154:C1165"/>
    <mergeCell ref="C1166:C1177"/>
    <mergeCell ref="C1178:C1189"/>
    <mergeCell ref="C1190:C1198"/>
    <mergeCell ref="C1199:C1210"/>
    <mergeCell ref="C1211:C1222"/>
    <mergeCell ref="C1223:C1231"/>
    <mergeCell ref="C1232:C1240"/>
    <mergeCell ref="C1241:C1258"/>
    <mergeCell ref="C1259:C1270"/>
    <mergeCell ref="C1271:C1279"/>
    <mergeCell ref="C1280:C1288"/>
    <mergeCell ref="C1289:C1306"/>
    <mergeCell ref="C1307:C1318"/>
    <mergeCell ref="C1319:C1330"/>
    <mergeCell ref="C1331:C1339"/>
    <mergeCell ref="C1340:C1351"/>
    <mergeCell ref="C1352:C1366"/>
    <mergeCell ref="C1367:C1381"/>
    <mergeCell ref="C1382:C1396"/>
    <mergeCell ref="C1397:C1411"/>
    <mergeCell ref="C1412:C1423"/>
    <mergeCell ref="C1424:C1438"/>
    <mergeCell ref="C1439:C1450"/>
    <mergeCell ref="C1451:C1462"/>
    <mergeCell ref="C1463:C1477"/>
    <mergeCell ref="C1478:C1489"/>
    <mergeCell ref="C1490:C1504"/>
    <mergeCell ref="C1505:C1519"/>
    <mergeCell ref="C1520:C1531"/>
    <mergeCell ref="C1532:C1543"/>
    <mergeCell ref="C1544:C1555"/>
    <mergeCell ref="C1556:C1567"/>
    <mergeCell ref="C1568:C1579"/>
    <mergeCell ref="C1580:C1594"/>
    <mergeCell ref="C1595:C1612"/>
    <mergeCell ref="C1613:C1627"/>
    <mergeCell ref="C1628:C1639"/>
    <mergeCell ref="C1640:C1651"/>
    <mergeCell ref="C1652:C1663"/>
    <mergeCell ref="C1664:C1678"/>
    <mergeCell ref="D2:D4"/>
    <mergeCell ref="D5:D7"/>
    <mergeCell ref="D8:D10"/>
    <mergeCell ref="D11:D13"/>
    <mergeCell ref="D14:D16"/>
    <mergeCell ref="D17:D19"/>
    <mergeCell ref="D20:D22"/>
    <mergeCell ref="D23:D25"/>
    <mergeCell ref="D26:D28"/>
    <mergeCell ref="D29:D31"/>
    <mergeCell ref="D32:D34"/>
    <mergeCell ref="D35:D37"/>
    <mergeCell ref="D38:D40"/>
    <mergeCell ref="D41:D43"/>
    <mergeCell ref="D44:D46"/>
    <mergeCell ref="D47:D49"/>
    <mergeCell ref="D50:D52"/>
    <mergeCell ref="D53:D55"/>
    <mergeCell ref="D56:D58"/>
    <mergeCell ref="D59:D61"/>
    <mergeCell ref="D62:D64"/>
    <mergeCell ref="D65:D67"/>
    <mergeCell ref="D68:D70"/>
    <mergeCell ref="D71:D73"/>
    <mergeCell ref="D74:D76"/>
    <mergeCell ref="D77:D79"/>
    <mergeCell ref="D80:D82"/>
    <mergeCell ref="D83:D85"/>
    <mergeCell ref="D86:D88"/>
    <mergeCell ref="D89:D91"/>
    <mergeCell ref="D92:D94"/>
    <mergeCell ref="D95:D97"/>
    <mergeCell ref="D98:D100"/>
    <mergeCell ref="D101:D103"/>
    <mergeCell ref="D104:D106"/>
    <mergeCell ref="D107:D109"/>
    <mergeCell ref="D110:D112"/>
    <mergeCell ref="D113:D115"/>
    <mergeCell ref="D116:D118"/>
    <mergeCell ref="D119:D121"/>
    <mergeCell ref="D122:D124"/>
    <mergeCell ref="D125:D127"/>
    <mergeCell ref="D128:D130"/>
    <mergeCell ref="D131:D133"/>
    <mergeCell ref="D134:D136"/>
    <mergeCell ref="D137:D139"/>
    <mergeCell ref="D140:D142"/>
    <mergeCell ref="D143:D145"/>
    <mergeCell ref="D146:D148"/>
    <mergeCell ref="D149:D151"/>
    <mergeCell ref="D152:D154"/>
    <mergeCell ref="D155:D157"/>
    <mergeCell ref="D158:D160"/>
    <mergeCell ref="D161:D163"/>
    <mergeCell ref="D164:D166"/>
    <mergeCell ref="D167:D169"/>
    <mergeCell ref="D170:D172"/>
    <mergeCell ref="D173:D175"/>
    <mergeCell ref="D176:D178"/>
    <mergeCell ref="D179:D181"/>
    <mergeCell ref="D182:D184"/>
    <mergeCell ref="D185:D187"/>
    <mergeCell ref="D188:D190"/>
    <mergeCell ref="D191:D193"/>
    <mergeCell ref="D194:D196"/>
    <mergeCell ref="D197:D199"/>
    <mergeCell ref="D200:D202"/>
    <mergeCell ref="D203:D205"/>
    <mergeCell ref="D206:D208"/>
    <mergeCell ref="D209:D211"/>
    <mergeCell ref="D212:D214"/>
    <mergeCell ref="D215:D217"/>
    <mergeCell ref="D218:D220"/>
    <mergeCell ref="D221:D223"/>
    <mergeCell ref="D224:D226"/>
    <mergeCell ref="D227:D229"/>
    <mergeCell ref="D230:D232"/>
    <mergeCell ref="D233:D235"/>
    <mergeCell ref="D236:D238"/>
    <mergeCell ref="D239:D241"/>
    <mergeCell ref="D242:D244"/>
    <mergeCell ref="D245:D247"/>
    <mergeCell ref="D248:D250"/>
    <mergeCell ref="D251:D253"/>
    <mergeCell ref="D254:D256"/>
    <mergeCell ref="D257:D259"/>
    <mergeCell ref="D260:D262"/>
    <mergeCell ref="D263:D265"/>
    <mergeCell ref="D266:D268"/>
    <mergeCell ref="D269:D271"/>
    <mergeCell ref="D272:D274"/>
    <mergeCell ref="D275:D277"/>
    <mergeCell ref="D278:D280"/>
    <mergeCell ref="D281:D283"/>
    <mergeCell ref="D284:D286"/>
    <mergeCell ref="D287:D289"/>
    <mergeCell ref="D290:D292"/>
    <mergeCell ref="D293:D295"/>
    <mergeCell ref="D296:D298"/>
    <mergeCell ref="D299:D301"/>
    <mergeCell ref="D302:D304"/>
    <mergeCell ref="D305:D307"/>
    <mergeCell ref="D308:D310"/>
    <mergeCell ref="D311:D313"/>
    <mergeCell ref="D314:D316"/>
    <mergeCell ref="D317:D319"/>
    <mergeCell ref="D320:D322"/>
    <mergeCell ref="D323:D325"/>
    <mergeCell ref="D326:D328"/>
    <mergeCell ref="D329:D331"/>
    <mergeCell ref="D332:D334"/>
    <mergeCell ref="D335:D337"/>
    <mergeCell ref="D338:D340"/>
    <mergeCell ref="D341:D343"/>
    <mergeCell ref="D344:D346"/>
    <mergeCell ref="D347:D349"/>
    <mergeCell ref="D350:D352"/>
    <mergeCell ref="D353:D355"/>
    <mergeCell ref="D356:D358"/>
    <mergeCell ref="D359:D361"/>
    <mergeCell ref="D362:D364"/>
    <mergeCell ref="D365:D367"/>
    <mergeCell ref="D368:D370"/>
    <mergeCell ref="D371:D373"/>
    <mergeCell ref="D374:D376"/>
    <mergeCell ref="D377:D379"/>
    <mergeCell ref="D380:D382"/>
    <mergeCell ref="D383:D385"/>
    <mergeCell ref="D386:D388"/>
    <mergeCell ref="D389:D391"/>
    <mergeCell ref="D392:D394"/>
    <mergeCell ref="D395:D397"/>
    <mergeCell ref="D398:D400"/>
    <mergeCell ref="D401:D403"/>
    <mergeCell ref="D404:D406"/>
    <mergeCell ref="D407:D409"/>
    <mergeCell ref="D410:D412"/>
    <mergeCell ref="D413:D415"/>
    <mergeCell ref="D416:D418"/>
    <mergeCell ref="D419:D421"/>
    <mergeCell ref="D422:D424"/>
    <mergeCell ref="D425:D427"/>
    <mergeCell ref="D428:D430"/>
    <mergeCell ref="D431:D433"/>
    <mergeCell ref="D434:D436"/>
    <mergeCell ref="D437:D439"/>
    <mergeCell ref="D440:D442"/>
    <mergeCell ref="D443:D445"/>
    <mergeCell ref="D446:D448"/>
    <mergeCell ref="D449:D451"/>
    <mergeCell ref="D452:D454"/>
    <mergeCell ref="D455:D457"/>
    <mergeCell ref="D458:D460"/>
    <mergeCell ref="D461:D463"/>
    <mergeCell ref="D464:D466"/>
    <mergeCell ref="D467:D469"/>
    <mergeCell ref="D470:D472"/>
    <mergeCell ref="D473:D475"/>
    <mergeCell ref="D476:D478"/>
    <mergeCell ref="D479:D481"/>
    <mergeCell ref="D482:D484"/>
    <mergeCell ref="D485:D487"/>
    <mergeCell ref="D488:D490"/>
    <mergeCell ref="D491:D493"/>
    <mergeCell ref="D494:D496"/>
    <mergeCell ref="D497:D499"/>
    <mergeCell ref="D500:D502"/>
    <mergeCell ref="D503:D505"/>
    <mergeCell ref="D506:D508"/>
    <mergeCell ref="D509:D511"/>
    <mergeCell ref="D512:D514"/>
    <mergeCell ref="D515:D517"/>
    <mergeCell ref="D518:D520"/>
    <mergeCell ref="D521:D523"/>
    <mergeCell ref="D524:D526"/>
    <mergeCell ref="D527:D529"/>
    <mergeCell ref="D530:D532"/>
    <mergeCell ref="D533:D535"/>
    <mergeCell ref="D536:D538"/>
    <mergeCell ref="D539:D541"/>
    <mergeCell ref="D542:D544"/>
    <mergeCell ref="D545:D547"/>
    <mergeCell ref="D548:D550"/>
    <mergeCell ref="D551:D553"/>
    <mergeCell ref="D554:D556"/>
    <mergeCell ref="D557:D559"/>
    <mergeCell ref="D560:D562"/>
    <mergeCell ref="D563:D565"/>
    <mergeCell ref="D566:D568"/>
    <mergeCell ref="D569:D571"/>
    <mergeCell ref="D572:D574"/>
    <mergeCell ref="D575:D577"/>
    <mergeCell ref="D578:D580"/>
    <mergeCell ref="D581:D583"/>
    <mergeCell ref="D584:D586"/>
    <mergeCell ref="D587:D589"/>
    <mergeCell ref="D590:D592"/>
    <mergeCell ref="D593:D595"/>
    <mergeCell ref="D596:D598"/>
    <mergeCell ref="D599:D601"/>
    <mergeCell ref="D602:D604"/>
    <mergeCell ref="D605:D607"/>
    <mergeCell ref="D608:D610"/>
    <mergeCell ref="D611:D613"/>
    <mergeCell ref="D614:D616"/>
    <mergeCell ref="D617:D619"/>
    <mergeCell ref="D620:D622"/>
    <mergeCell ref="D623:D625"/>
    <mergeCell ref="D626:D628"/>
    <mergeCell ref="D629:D631"/>
    <mergeCell ref="D632:D634"/>
    <mergeCell ref="D635:D637"/>
    <mergeCell ref="D638:D640"/>
    <mergeCell ref="D641:D643"/>
    <mergeCell ref="D644:D646"/>
    <mergeCell ref="D647:D649"/>
    <mergeCell ref="D650:D652"/>
    <mergeCell ref="D653:D655"/>
    <mergeCell ref="D656:D658"/>
    <mergeCell ref="D659:D661"/>
    <mergeCell ref="D662:D664"/>
    <mergeCell ref="D665:D667"/>
    <mergeCell ref="D668:D670"/>
    <mergeCell ref="D671:D673"/>
    <mergeCell ref="D674:D676"/>
    <mergeCell ref="D677:D679"/>
    <mergeCell ref="D680:D682"/>
    <mergeCell ref="D683:D685"/>
    <mergeCell ref="D686:D688"/>
    <mergeCell ref="D689:D691"/>
    <mergeCell ref="D692:D694"/>
    <mergeCell ref="D695:D697"/>
    <mergeCell ref="D698:D700"/>
    <mergeCell ref="D701:D703"/>
    <mergeCell ref="D704:D706"/>
    <mergeCell ref="D707:D709"/>
    <mergeCell ref="D710:D712"/>
    <mergeCell ref="D713:D715"/>
    <mergeCell ref="D716:D718"/>
    <mergeCell ref="D719:D721"/>
    <mergeCell ref="D722:D724"/>
    <mergeCell ref="D725:D727"/>
    <mergeCell ref="D728:D730"/>
    <mergeCell ref="D731:D733"/>
    <mergeCell ref="D734:D736"/>
    <mergeCell ref="D737:D739"/>
    <mergeCell ref="D740:D742"/>
    <mergeCell ref="D743:D745"/>
    <mergeCell ref="D746:D748"/>
    <mergeCell ref="D749:D751"/>
    <mergeCell ref="D752:D754"/>
    <mergeCell ref="D755:D757"/>
    <mergeCell ref="D758:D760"/>
    <mergeCell ref="D761:D763"/>
    <mergeCell ref="D764:D766"/>
    <mergeCell ref="D767:D769"/>
    <mergeCell ref="D770:D772"/>
    <mergeCell ref="D773:D775"/>
    <mergeCell ref="D776:D778"/>
    <mergeCell ref="D779:D781"/>
    <mergeCell ref="D782:D784"/>
    <mergeCell ref="D785:D787"/>
    <mergeCell ref="D788:D790"/>
    <mergeCell ref="D791:D793"/>
    <mergeCell ref="D794:D796"/>
    <mergeCell ref="D797:D799"/>
    <mergeCell ref="D800:D802"/>
    <mergeCell ref="D803:D805"/>
    <mergeCell ref="D806:D808"/>
    <mergeCell ref="D809:D811"/>
    <mergeCell ref="D812:D814"/>
    <mergeCell ref="D815:D817"/>
    <mergeCell ref="D818:D820"/>
    <mergeCell ref="D821:D823"/>
    <mergeCell ref="D824:D826"/>
    <mergeCell ref="D827:D829"/>
    <mergeCell ref="D830:D832"/>
    <mergeCell ref="D833:D835"/>
    <mergeCell ref="D836:D838"/>
    <mergeCell ref="D839:D841"/>
    <mergeCell ref="D842:D844"/>
    <mergeCell ref="D845:D847"/>
    <mergeCell ref="D848:D850"/>
    <mergeCell ref="D851:D853"/>
    <mergeCell ref="D854:D856"/>
    <mergeCell ref="D857:D859"/>
    <mergeCell ref="D860:D862"/>
    <mergeCell ref="D863:D865"/>
    <mergeCell ref="D866:D868"/>
    <mergeCell ref="D869:D871"/>
    <mergeCell ref="D872:D874"/>
    <mergeCell ref="D875:D877"/>
    <mergeCell ref="D878:D880"/>
    <mergeCell ref="D881:D883"/>
    <mergeCell ref="D884:D886"/>
    <mergeCell ref="D887:D889"/>
    <mergeCell ref="D890:D892"/>
    <mergeCell ref="D893:D895"/>
    <mergeCell ref="D896:D898"/>
    <mergeCell ref="D899:D901"/>
    <mergeCell ref="D902:D904"/>
    <mergeCell ref="D905:D907"/>
    <mergeCell ref="D908:D910"/>
    <mergeCell ref="D911:D913"/>
    <mergeCell ref="D914:D916"/>
    <mergeCell ref="D917:D919"/>
    <mergeCell ref="D920:D922"/>
    <mergeCell ref="D923:D925"/>
    <mergeCell ref="D926:D928"/>
    <mergeCell ref="D929:D931"/>
    <mergeCell ref="D932:D934"/>
    <mergeCell ref="D935:D937"/>
    <mergeCell ref="D938:D940"/>
    <mergeCell ref="D941:D943"/>
    <mergeCell ref="D944:D946"/>
    <mergeCell ref="D947:D949"/>
    <mergeCell ref="D950:D952"/>
    <mergeCell ref="D953:D955"/>
    <mergeCell ref="D956:D958"/>
    <mergeCell ref="D959:D961"/>
    <mergeCell ref="D962:D964"/>
    <mergeCell ref="D965:D967"/>
    <mergeCell ref="D968:D970"/>
    <mergeCell ref="D971:D973"/>
    <mergeCell ref="D974:D976"/>
    <mergeCell ref="D977:D979"/>
    <mergeCell ref="D980:D982"/>
    <mergeCell ref="D983:D985"/>
    <mergeCell ref="D986:D988"/>
    <mergeCell ref="D989:D991"/>
    <mergeCell ref="D992:D994"/>
    <mergeCell ref="D995:D997"/>
    <mergeCell ref="D998:D1000"/>
    <mergeCell ref="D1001:D1003"/>
    <mergeCell ref="D1004:D1006"/>
    <mergeCell ref="D1007:D1009"/>
    <mergeCell ref="D1010:D1012"/>
    <mergeCell ref="D1013:D1015"/>
    <mergeCell ref="D1016:D1018"/>
    <mergeCell ref="D1019:D1021"/>
    <mergeCell ref="D1022:D1024"/>
    <mergeCell ref="D1025:D1027"/>
    <mergeCell ref="D1028:D1030"/>
    <mergeCell ref="D1031:D1033"/>
    <mergeCell ref="D1034:D1036"/>
    <mergeCell ref="D1037:D1039"/>
    <mergeCell ref="D1040:D1042"/>
    <mergeCell ref="D1043:D1045"/>
    <mergeCell ref="D1046:D1048"/>
    <mergeCell ref="D1049:D1051"/>
    <mergeCell ref="D1052:D1054"/>
    <mergeCell ref="D1055:D1057"/>
    <mergeCell ref="D1058:D1060"/>
    <mergeCell ref="D1061:D1063"/>
    <mergeCell ref="D1064:D1066"/>
    <mergeCell ref="D1067:D1069"/>
    <mergeCell ref="D1070:D1072"/>
    <mergeCell ref="D1073:D1075"/>
    <mergeCell ref="D1076:D1078"/>
    <mergeCell ref="D1079:D1081"/>
    <mergeCell ref="D1082:D1084"/>
    <mergeCell ref="D1085:D1087"/>
    <mergeCell ref="D1088:D1090"/>
    <mergeCell ref="D1091:D1093"/>
    <mergeCell ref="D1094:D1096"/>
    <mergeCell ref="D1097:D1099"/>
    <mergeCell ref="D1100:D1102"/>
    <mergeCell ref="D1103:D1105"/>
    <mergeCell ref="D1106:D1108"/>
    <mergeCell ref="D1109:D1111"/>
    <mergeCell ref="D1112:D1114"/>
    <mergeCell ref="D1115:D1117"/>
    <mergeCell ref="D1118:D1120"/>
    <mergeCell ref="D1121:D1123"/>
    <mergeCell ref="D1124:D1126"/>
    <mergeCell ref="D1127:D1129"/>
    <mergeCell ref="D1130:D1132"/>
    <mergeCell ref="D1133:D1135"/>
    <mergeCell ref="D1136:D1138"/>
    <mergeCell ref="D1139:D1141"/>
    <mergeCell ref="D1142:D1144"/>
    <mergeCell ref="D1145:D1147"/>
    <mergeCell ref="D1148:D1150"/>
    <mergeCell ref="D1151:D1153"/>
    <mergeCell ref="D1154:D1156"/>
    <mergeCell ref="D1157:D1159"/>
    <mergeCell ref="D1160:D1162"/>
    <mergeCell ref="D1163:D1165"/>
    <mergeCell ref="D1166:D1168"/>
    <mergeCell ref="D1169:D1171"/>
    <mergeCell ref="D1172:D1174"/>
    <mergeCell ref="D1175:D1177"/>
    <mergeCell ref="D1178:D1180"/>
    <mergeCell ref="D1181:D1183"/>
    <mergeCell ref="D1184:D1186"/>
    <mergeCell ref="D1187:D1189"/>
    <mergeCell ref="D1190:D1192"/>
    <mergeCell ref="D1193:D1195"/>
    <mergeCell ref="D1196:D1198"/>
    <mergeCell ref="D1199:D1201"/>
    <mergeCell ref="D1202:D1204"/>
    <mergeCell ref="D1205:D1207"/>
    <mergeCell ref="D1208:D1210"/>
    <mergeCell ref="D1211:D1213"/>
    <mergeCell ref="D1214:D1216"/>
    <mergeCell ref="D1217:D1219"/>
    <mergeCell ref="D1220:D1222"/>
    <mergeCell ref="D1223:D1225"/>
    <mergeCell ref="D1226:D1228"/>
    <mergeCell ref="D1229:D1231"/>
    <mergeCell ref="D1232:D1234"/>
    <mergeCell ref="D1235:D1237"/>
    <mergeCell ref="D1238:D1240"/>
    <mergeCell ref="D1241:D1243"/>
    <mergeCell ref="D1244:D1246"/>
    <mergeCell ref="D1247:D1249"/>
    <mergeCell ref="D1250:D1252"/>
    <mergeCell ref="D1253:D1255"/>
    <mergeCell ref="D1256:D1258"/>
    <mergeCell ref="D1259:D1261"/>
    <mergeCell ref="D1262:D1264"/>
    <mergeCell ref="D1265:D1267"/>
    <mergeCell ref="D1268:D1270"/>
    <mergeCell ref="D1271:D1273"/>
    <mergeCell ref="D1274:D1276"/>
    <mergeCell ref="D1277:D1279"/>
    <mergeCell ref="D1280:D1282"/>
    <mergeCell ref="D1283:D1285"/>
    <mergeCell ref="D1286:D1288"/>
    <mergeCell ref="D1289:D1291"/>
    <mergeCell ref="D1292:D1294"/>
    <mergeCell ref="D1295:D1297"/>
    <mergeCell ref="D1298:D1300"/>
    <mergeCell ref="D1301:D1303"/>
    <mergeCell ref="D1304:D1306"/>
    <mergeCell ref="D1307:D1309"/>
    <mergeCell ref="D1310:D1312"/>
    <mergeCell ref="D1313:D1315"/>
    <mergeCell ref="D1316:D1318"/>
    <mergeCell ref="D1319:D1321"/>
    <mergeCell ref="D1322:D1324"/>
    <mergeCell ref="D1325:D1327"/>
    <mergeCell ref="D1328:D1330"/>
    <mergeCell ref="D1331:D1333"/>
    <mergeCell ref="D1334:D1336"/>
    <mergeCell ref="D1337:D1339"/>
    <mergeCell ref="D1340:D1342"/>
    <mergeCell ref="D1343:D1345"/>
    <mergeCell ref="D1346:D1348"/>
    <mergeCell ref="D1349:D1351"/>
    <mergeCell ref="D1352:D1354"/>
    <mergeCell ref="D1355:D1357"/>
    <mergeCell ref="D1358:D1360"/>
    <mergeCell ref="D1361:D1363"/>
    <mergeCell ref="D1364:D1366"/>
    <mergeCell ref="D1367:D1369"/>
    <mergeCell ref="D1370:D1372"/>
    <mergeCell ref="D1373:D1375"/>
    <mergeCell ref="D1376:D1378"/>
    <mergeCell ref="D1379:D1381"/>
    <mergeCell ref="D1382:D1384"/>
    <mergeCell ref="D1385:D1387"/>
    <mergeCell ref="D1388:D1390"/>
    <mergeCell ref="D1391:D1393"/>
    <mergeCell ref="D1394:D1396"/>
    <mergeCell ref="D1397:D1399"/>
    <mergeCell ref="D1400:D1402"/>
    <mergeCell ref="D1403:D1405"/>
    <mergeCell ref="D1406:D1408"/>
    <mergeCell ref="D1409:D1411"/>
    <mergeCell ref="D1412:D1414"/>
    <mergeCell ref="D1415:D1417"/>
    <mergeCell ref="D1418:D1420"/>
    <mergeCell ref="D1421:D1423"/>
    <mergeCell ref="D1424:D1426"/>
    <mergeCell ref="D1427:D1429"/>
    <mergeCell ref="D1430:D1432"/>
    <mergeCell ref="D1433:D1435"/>
    <mergeCell ref="D1436:D1438"/>
    <mergeCell ref="D1439:D1441"/>
    <mergeCell ref="D1442:D1444"/>
    <mergeCell ref="D1445:D1447"/>
    <mergeCell ref="D1448:D1450"/>
    <mergeCell ref="D1451:D1453"/>
    <mergeCell ref="D1454:D1456"/>
    <mergeCell ref="D1457:D1459"/>
    <mergeCell ref="D1460:D1462"/>
    <mergeCell ref="D1463:D1465"/>
    <mergeCell ref="D1466:D1468"/>
    <mergeCell ref="D1469:D1471"/>
    <mergeCell ref="D1472:D1474"/>
    <mergeCell ref="D1475:D1477"/>
    <mergeCell ref="D1478:D1480"/>
    <mergeCell ref="D1481:D1483"/>
    <mergeCell ref="D1484:D1486"/>
    <mergeCell ref="D1487:D1489"/>
    <mergeCell ref="D1490:D1492"/>
    <mergeCell ref="D1493:D1495"/>
    <mergeCell ref="D1496:D1498"/>
    <mergeCell ref="D1499:D1501"/>
    <mergeCell ref="D1502:D1504"/>
    <mergeCell ref="D1505:D1507"/>
    <mergeCell ref="D1508:D1510"/>
    <mergeCell ref="D1511:D1513"/>
    <mergeCell ref="D1514:D1516"/>
    <mergeCell ref="D1517:D1519"/>
    <mergeCell ref="D1520:D1522"/>
    <mergeCell ref="D1523:D1525"/>
    <mergeCell ref="D1526:D1528"/>
    <mergeCell ref="D1529:D1531"/>
    <mergeCell ref="D1532:D1534"/>
    <mergeCell ref="D1535:D1537"/>
    <mergeCell ref="D1538:D1540"/>
    <mergeCell ref="D1541:D1543"/>
    <mergeCell ref="D1544:D1546"/>
    <mergeCell ref="D1547:D1549"/>
    <mergeCell ref="D1550:D1552"/>
    <mergeCell ref="D1553:D1555"/>
    <mergeCell ref="D1556:D1558"/>
    <mergeCell ref="D1559:D1561"/>
    <mergeCell ref="D1562:D1564"/>
    <mergeCell ref="D1565:D1567"/>
    <mergeCell ref="D1568:D1570"/>
    <mergeCell ref="D1571:D1573"/>
    <mergeCell ref="D1574:D1576"/>
    <mergeCell ref="D1577:D1579"/>
    <mergeCell ref="D1580:D1582"/>
    <mergeCell ref="D1583:D1585"/>
    <mergeCell ref="D1586:D1588"/>
    <mergeCell ref="D1589:D1591"/>
    <mergeCell ref="D1592:D1594"/>
    <mergeCell ref="D1595:D1597"/>
    <mergeCell ref="D1598:D1600"/>
    <mergeCell ref="D1601:D1603"/>
    <mergeCell ref="D1604:D1606"/>
    <mergeCell ref="D1607:D1609"/>
    <mergeCell ref="D1610:D1612"/>
    <mergeCell ref="D1613:D1615"/>
    <mergeCell ref="D1616:D1618"/>
    <mergeCell ref="D1619:D1621"/>
    <mergeCell ref="D1622:D1624"/>
    <mergeCell ref="D1625:D1627"/>
    <mergeCell ref="D1628:D1630"/>
    <mergeCell ref="D1631:D1633"/>
    <mergeCell ref="D1634:D1636"/>
    <mergeCell ref="D1637:D1639"/>
    <mergeCell ref="D1640:D1642"/>
    <mergeCell ref="D1643:D1645"/>
    <mergeCell ref="D1646:D1648"/>
    <mergeCell ref="D1649:D1651"/>
    <mergeCell ref="D1652:D1654"/>
    <mergeCell ref="D1655:D1657"/>
    <mergeCell ref="D1658:D1660"/>
    <mergeCell ref="D1661:D1663"/>
    <mergeCell ref="D1664:D1666"/>
    <mergeCell ref="D1667:D1669"/>
    <mergeCell ref="D1670:D1672"/>
    <mergeCell ref="D1673:D1675"/>
    <mergeCell ref="D1676:D1678"/>
    <mergeCell ref="E2:E4"/>
    <mergeCell ref="E5:E7"/>
    <mergeCell ref="E8:E10"/>
    <mergeCell ref="E11:E13"/>
    <mergeCell ref="E14:E16"/>
    <mergeCell ref="E17:E19"/>
    <mergeCell ref="E20:E22"/>
    <mergeCell ref="E23:E25"/>
    <mergeCell ref="E26:E28"/>
    <mergeCell ref="E29:E31"/>
    <mergeCell ref="E32:E34"/>
    <mergeCell ref="E35:E37"/>
    <mergeCell ref="E38:E40"/>
    <mergeCell ref="E41:E43"/>
    <mergeCell ref="E44:E46"/>
    <mergeCell ref="E47:E49"/>
    <mergeCell ref="E50:E52"/>
    <mergeCell ref="E53:E55"/>
    <mergeCell ref="E56:E58"/>
    <mergeCell ref="E59:E61"/>
    <mergeCell ref="E62:E64"/>
    <mergeCell ref="E65:E67"/>
    <mergeCell ref="E68:E70"/>
    <mergeCell ref="E71:E73"/>
    <mergeCell ref="E74:E76"/>
    <mergeCell ref="E77:E79"/>
    <mergeCell ref="E80:E82"/>
    <mergeCell ref="E83:E85"/>
    <mergeCell ref="E86:E88"/>
    <mergeCell ref="E89:E91"/>
    <mergeCell ref="E92:E94"/>
    <mergeCell ref="E95:E97"/>
    <mergeCell ref="E98:E100"/>
    <mergeCell ref="E101:E103"/>
    <mergeCell ref="E104:E106"/>
    <mergeCell ref="E107:E109"/>
    <mergeCell ref="E110:E112"/>
    <mergeCell ref="E113:E115"/>
    <mergeCell ref="E116:E118"/>
    <mergeCell ref="E119:E121"/>
    <mergeCell ref="E122:E124"/>
    <mergeCell ref="E125:E127"/>
    <mergeCell ref="E128:E130"/>
    <mergeCell ref="E131:E133"/>
    <mergeCell ref="E134:E136"/>
    <mergeCell ref="E137:E139"/>
    <mergeCell ref="E140:E142"/>
    <mergeCell ref="E143:E145"/>
    <mergeCell ref="E146:E148"/>
    <mergeCell ref="E149:E151"/>
    <mergeCell ref="E152:E154"/>
    <mergeCell ref="E155:E157"/>
    <mergeCell ref="E158:E160"/>
    <mergeCell ref="E161:E163"/>
    <mergeCell ref="E164:E166"/>
    <mergeCell ref="E167:E169"/>
    <mergeCell ref="E170:E172"/>
    <mergeCell ref="E173:E175"/>
    <mergeCell ref="E176:E178"/>
    <mergeCell ref="E179:E181"/>
    <mergeCell ref="E182:E184"/>
    <mergeCell ref="E185:E187"/>
    <mergeCell ref="E188:E190"/>
    <mergeCell ref="E191:E193"/>
    <mergeCell ref="E194:E196"/>
    <mergeCell ref="E197:E199"/>
    <mergeCell ref="E200:E202"/>
    <mergeCell ref="E203:E205"/>
    <mergeCell ref="E206:E208"/>
    <mergeCell ref="E209:E211"/>
    <mergeCell ref="E212:E214"/>
    <mergeCell ref="E215:E217"/>
    <mergeCell ref="E218:E220"/>
    <mergeCell ref="E221:E223"/>
    <mergeCell ref="E224:E226"/>
    <mergeCell ref="E227:E229"/>
    <mergeCell ref="E230:E232"/>
    <mergeCell ref="E233:E235"/>
    <mergeCell ref="E236:E238"/>
    <mergeCell ref="E239:E241"/>
    <mergeCell ref="E242:E244"/>
    <mergeCell ref="E245:E247"/>
    <mergeCell ref="E248:E250"/>
    <mergeCell ref="E251:E253"/>
    <mergeCell ref="E254:E256"/>
    <mergeCell ref="E257:E259"/>
    <mergeCell ref="E260:E262"/>
    <mergeCell ref="E263:E265"/>
    <mergeCell ref="E266:E268"/>
    <mergeCell ref="E269:E271"/>
    <mergeCell ref="E272:E274"/>
    <mergeCell ref="E275:E277"/>
    <mergeCell ref="E278:E280"/>
    <mergeCell ref="E281:E283"/>
    <mergeCell ref="E284:E286"/>
    <mergeCell ref="E287:E289"/>
    <mergeCell ref="E290:E292"/>
    <mergeCell ref="E293:E295"/>
    <mergeCell ref="E296:E298"/>
    <mergeCell ref="E299:E301"/>
    <mergeCell ref="E302:E304"/>
    <mergeCell ref="E305:E307"/>
    <mergeCell ref="E308:E310"/>
    <mergeCell ref="E311:E313"/>
    <mergeCell ref="E314:E316"/>
    <mergeCell ref="E317:E319"/>
    <mergeCell ref="E320:E322"/>
    <mergeCell ref="E323:E325"/>
    <mergeCell ref="E326:E328"/>
    <mergeCell ref="E329:E331"/>
    <mergeCell ref="E332:E334"/>
    <mergeCell ref="E335:E337"/>
    <mergeCell ref="E338:E340"/>
    <mergeCell ref="E341:E343"/>
    <mergeCell ref="E344:E346"/>
    <mergeCell ref="E347:E349"/>
    <mergeCell ref="E350:E352"/>
    <mergeCell ref="E353:E355"/>
    <mergeCell ref="E356:E358"/>
    <mergeCell ref="E359:E361"/>
    <mergeCell ref="E362:E364"/>
    <mergeCell ref="E365:E367"/>
    <mergeCell ref="E368:E370"/>
    <mergeCell ref="E371:E373"/>
    <mergeCell ref="E374:E376"/>
    <mergeCell ref="E377:E379"/>
    <mergeCell ref="E380:E382"/>
    <mergeCell ref="E383:E385"/>
    <mergeCell ref="E386:E388"/>
    <mergeCell ref="E389:E391"/>
    <mergeCell ref="E392:E394"/>
    <mergeCell ref="E395:E397"/>
    <mergeCell ref="E398:E400"/>
    <mergeCell ref="E401:E403"/>
    <mergeCell ref="E404:E406"/>
    <mergeCell ref="E407:E409"/>
    <mergeCell ref="E410:E412"/>
    <mergeCell ref="E413:E415"/>
    <mergeCell ref="E416:E418"/>
    <mergeCell ref="E419:E421"/>
    <mergeCell ref="E422:E424"/>
    <mergeCell ref="E425:E427"/>
    <mergeCell ref="E428:E430"/>
    <mergeCell ref="E431:E433"/>
    <mergeCell ref="E434:E436"/>
    <mergeCell ref="E437:E439"/>
    <mergeCell ref="E440:E442"/>
    <mergeCell ref="E443:E445"/>
    <mergeCell ref="E446:E448"/>
    <mergeCell ref="E449:E451"/>
    <mergeCell ref="E452:E454"/>
    <mergeCell ref="E455:E457"/>
    <mergeCell ref="E458:E460"/>
    <mergeCell ref="E461:E463"/>
    <mergeCell ref="E464:E466"/>
    <mergeCell ref="E467:E469"/>
    <mergeCell ref="E470:E472"/>
    <mergeCell ref="E473:E475"/>
    <mergeCell ref="E476:E478"/>
    <mergeCell ref="E479:E481"/>
    <mergeCell ref="E482:E484"/>
    <mergeCell ref="E485:E487"/>
    <mergeCell ref="E488:E490"/>
    <mergeCell ref="E491:E493"/>
    <mergeCell ref="E494:E496"/>
    <mergeCell ref="E497:E499"/>
    <mergeCell ref="E500:E502"/>
    <mergeCell ref="E503:E505"/>
    <mergeCell ref="E506:E508"/>
    <mergeCell ref="E509:E511"/>
    <mergeCell ref="E512:E514"/>
    <mergeCell ref="E515:E517"/>
    <mergeCell ref="E518:E520"/>
    <mergeCell ref="E521:E523"/>
    <mergeCell ref="E524:E526"/>
    <mergeCell ref="E527:E529"/>
    <mergeCell ref="E530:E532"/>
    <mergeCell ref="E533:E535"/>
    <mergeCell ref="E536:E538"/>
    <mergeCell ref="E539:E541"/>
    <mergeCell ref="E542:E544"/>
    <mergeCell ref="E545:E547"/>
    <mergeCell ref="E548:E550"/>
    <mergeCell ref="E551:E553"/>
    <mergeCell ref="E554:E556"/>
    <mergeCell ref="E557:E559"/>
    <mergeCell ref="E560:E562"/>
    <mergeCell ref="E563:E565"/>
    <mergeCell ref="E566:E568"/>
    <mergeCell ref="E569:E571"/>
    <mergeCell ref="E572:E574"/>
    <mergeCell ref="E575:E577"/>
    <mergeCell ref="E578:E580"/>
    <mergeCell ref="E581:E583"/>
    <mergeCell ref="E584:E586"/>
    <mergeCell ref="E587:E589"/>
    <mergeCell ref="E590:E592"/>
    <mergeCell ref="E593:E595"/>
    <mergeCell ref="E596:E598"/>
    <mergeCell ref="E599:E601"/>
    <mergeCell ref="E602:E604"/>
    <mergeCell ref="E605:E607"/>
    <mergeCell ref="E608:E610"/>
    <mergeCell ref="E611:E613"/>
    <mergeCell ref="E614:E616"/>
    <mergeCell ref="E617:E619"/>
    <mergeCell ref="E620:E622"/>
    <mergeCell ref="E623:E625"/>
    <mergeCell ref="E626:E628"/>
    <mergeCell ref="E629:E631"/>
    <mergeCell ref="E632:E634"/>
    <mergeCell ref="E635:E637"/>
    <mergeCell ref="E638:E640"/>
    <mergeCell ref="E641:E643"/>
    <mergeCell ref="E644:E646"/>
    <mergeCell ref="E647:E649"/>
    <mergeCell ref="E650:E652"/>
    <mergeCell ref="E653:E655"/>
    <mergeCell ref="E656:E658"/>
    <mergeCell ref="E659:E661"/>
    <mergeCell ref="E662:E664"/>
    <mergeCell ref="E665:E667"/>
    <mergeCell ref="E668:E670"/>
    <mergeCell ref="E671:E673"/>
    <mergeCell ref="E674:E676"/>
    <mergeCell ref="E677:E679"/>
    <mergeCell ref="E680:E682"/>
    <mergeCell ref="E683:E685"/>
    <mergeCell ref="E686:E688"/>
    <mergeCell ref="E689:E691"/>
    <mergeCell ref="E692:E694"/>
    <mergeCell ref="E695:E697"/>
    <mergeCell ref="E698:E700"/>
    <mergeCell ref="E701:E703"/>
    <mergeCell ref="E704:E706"/>
    <mergeCell ref="E707:E709"/>
    <mergeCell ref="E710:E712"/>
    <mergeCell ref="E713:E715"/>
    <mergeCell ref="E716:E718"/>
    <mergeCell ref="E719:E721"/>
    <mergeCell ref="E722:E724"/>
    <mergeCell ref="E725:E727"/>
    <mergeCell ref="E728:E730"/>
    <mergeCell ref="E731:E733"/>
    <mergeCell ref="E734:E736"/>
    <mergeCell ref="E737:E739"/>
    <mergeCell ref="E740:E742"/>
    <mergeCell ref="E743:E745"/>
    <mergeCell ref="E746:E748"/>
    <mergeCell ref="E749:E751"/>
    <mergeCell ref="E752:E754"/>
    <mergeCell ref="E755:E757"/>
    <mergeCell ref="E758:E760"/>
    <mergeCell ref="E761:E763"/>
    <mergeCell ref="E764:E766"/>
    <mergeCell ref="E767:E769"/>
    <mergeCell ref="E770:E772"/>
    <mergeCell ref="E773:E775"/>
    <mergeCell ref="E776:E778"/>
    <mergeCell ref="E779:E781"/>
    <mergeCell ref="E782:E784"/>
    <mergeCell ref="E785:E787"/>
    <mergeCell ref="E788:E790"/>
    <mergeCell ref="E791:E793"/>
    <mergeCell ref="E794:E796"/>
    <mergeCell ref="E797:E799"/>
    <mergeCell ref="E800:E802"/>
    <mergeCell ref="E803:E805"/>
    <mergeCell ref="E806:E808"/>
    <mergeCell ref="E809:E811"/>
    <mergeCell ref="E812:E814"/>
    <mergeCell ref="E815:E817"/>
    <mergeCell ref="E818:E820"/>
    <mergeCell ref="E821:E823"/>
    <mergeCell ref="E824:E826"/>
    <mergeCell ref="E827:E829"/>
    <mergeCell ref="E830:E832"/>
    <mergeCell ref="E833:E835"/>
    <mergeCell ref="E836:E838"/>
    <mergeCell ref="E839:E841"/>
    <mergeCell ref="E842:E844"/>
    <mergeCell ref="E845:E847"/>
    <mergeCell ref="E848:E850"/>
    <mergeCell ref="E851:E853"/>
    <mergeCell ref="E854:E856"/>
    <mergeCell ref="E857:E859"/>
    <mergeCell ref="E860:E862"/>
    <mergeCell ref="E863:E865"/>
    <mergeCell ref="E866:E868"/>
    <mergeCell ref="E869:E871"/>
    <mergeCell ref="E872:E874"/>
    <mergeCell ref="E875:E877"/>
    <mergeCell ref="E878:E880"/>
    <mergeCell ref="E881:E883"/>
    <mergeCell ref="E884:E886"/>
    <mergeCell ref="E887:E889"/>
    <mergeCell ref="E890:E892"/>
    <mergeCell ref="E893:E895"/>
    <mergeCell ref="E896:E898"/>
    <mergeCell ref="E899:E901"/>
    <mergeCell ref="E902:E904"/>
    <mergeCell ref="E905:E907"/>
    <mergeCell ref="E908:E910"/>
    <mergeCell ref="E911:E913"/>
    <mergeCell ref="E914:E916"/>
    <mergeCell ref="E917:E919"/>
    <mergeCell ref="E920:E922"/>
    <mergeCell ref="E923:E925"/>
    <mergeCell ref="E926:E928"/>
    <mergeCell ref="E929:E931"/>
    <mergeCell ref="E932:E934"/>
    <mergeCell ref="E935:E937"/>
    <mergeCell ref="E938:E940"/>
    <mergeCell ref="E941:E943"/>
    <mergeCell ref="E944:E946"/>
    <mergeCell ref="E947:E949"/>
    <mergeCell ref="E950:E952"/>
    <mergeCell ref="E953:E955"/>
    <mergeCell ref="E956:E958"/>
    <mergeCell ref="E959:E961"/>
    <mergeCell ref="E962:E964"/>
    <mergeCell ref="E965:E967"/>
    <mergeCell ref="E968:E970"/>
    <mergeCell ref="E971:E973"/>
    <mergeCell ref="E974:E976"/>
    <mergeCell ref="E977:E979"/>
    <mergeCell ref="E980:E982"/>
    <mergeCell ref="E983:E985"/>
    <mergeCell ref="E986:E988"/>
    <mergeCell ref="E989:E991"/>
    <mergeCell ref="E992:E994"/>
    <mergeCell ref="E995:E997"/>
    <mergeCell ref="E998:E1000"/>
    <mergeCell ref="E1001:E1003"/>
    <mergeCell ref="E1004:E1006"/>
    <mergeCell ref="E1007:E1009"/>
    <mergeCell ref="E1010:E1012"/>
    <mergeCell ref="E1013:E1015"/>
    <mergeCell ref="E1016:E1018"/>
    <mergeCell ref="E1019:E1021"/>
    <mergeCell ref="E1022:E1024"/>
    <mergeCell ref="E1025:E1027"/>
    <mergeCell ref="E1028:E1030"/>
    <mergeCell ref="E1031:E1033"/>
    <mergeCell ref="E1034:E1036"/>
    <mergeCell ref="E1037:E1039"/>
    <mergeCell ref="E1040:E1042"/>
    <mergeCell ref="E1043:E1045"/>
    <mergeCell ref="E1046:E1048"/>
    <mergeCell ref="E1049:E1051"/>
    <mergeCell ref="E1052:E1054"/>
    <mergeCell ref="E1055:E1057"/>
    <mergeCell ref="E1058:E1060"/>
    <mergeCell ref="E1061:E1063"/>
    <mergeCell ref="E1064:E1066"/>
    <mergeCell ref="E1067:E1069"/>
    <mergeCell ref="E1070:E1072"/>
    <mergeCell ref="E1073:E1075"/>
    <mergeCell ref="E1076:E1078"/>
    <mergeCell ref="E1079:E1081"/>
    <mergeCell ref="E1082:E1084"/>
    <mergeCell ref="E1085:E1087"/>
    <mergeCell ref="E1088:E1090"/>
    <mergeCell ref="E1091:E1093"/>
    <mergeCell ref="E1094:E1096"/>
    <mergeCell ref="E1097:E1099"/>
    <mergeCell ref="E1100:E1102"/>
    <mergeCell ref="E1103:E1105"/>
    <mergeCell ref="E1106:E1108"/>
    <mergeCell ref="E1109:E1111"/>
    <mergeCell ref="E1112:E1114"/>
    <mergeCell ref="E1115:E1117"/>
    <mergeCell ref="E1118:E1120"/>
    <mergeCell ref="E1121:E1123"/>
    <mergeCell ref="E1124:E1126"/>
    <mergeCell ref="E1127:E1129"/>
    <mergeCell ref="E1130:E1132"/>
    <mergeCell ref="E1133:E1135"/>
    <mergeCell ref="E1136:E1138"/>
    <mergeCell ref="E1139:E1141"/>
    <mergeCell ref="E1142:E1144"/>
    <mergeCell ref="E1145:E1147"/>
    <mergeCell ref="E1148:E1150"/>
    <mergeCell ref="E1151:E1153"/>
    <mergeCell ref="E1154:E1156"/>
    <mergeCell ref="E1157:E1159"/>
    <mergeCell ref="E1160:E1162"/>
    <mergeCell ref="E1163:E1165"/>
    <mergeCell ref="E1166:E1168"/>
    <mergeCell ref="E1169:E1171"/>
    <mergeCell ref="E1172:E1174"/>
    <mergeCell ref="E1175:E1177"/>
    <mergeCell ref="E1178:E1180"/>
    <mergeCell ref="E1181:E1183"/>
    <mergeCell ref="E1184:E1186"/>
    <mergeCell ref="E1187:E1189"/>
    <mergeCell ref="E1190:E1192"/>
    <mergeCell ref="E1193:E1195"/>
    <mergeCell ref="E1196:E1198"/>
    <mergeCell ref="E1199:E1201"/>
    <mergeCell ref="E1202:E1204"/>
    <mergeCell ref="E1205:E1207"/>
    <mergeCell ref="E1208:E1210"/>
    <mergeCell ref="E1211:E1213"/>
    <mergeCell ref="E1214:E1216"/>
    <mergeCell ref="E1217:E1219"/>
    <mergeCell ref="E1220:E1222"/>
    <mergeCell ref="E1223:E1225"/>
    <mergeCell ref="E1226:E1228"/>
    <mergeCell ref="E1229:E1231"/>
    <mergeCell ref="E1232:E1234"/>
    <mergeCell ref="E1235:E1237"/>
    <mergeCell ref="E1238:E1240"/>
    <mergeCell ref="E1241:E1243"/>
    <mergeCell ref="E1244:E1246"/>
    <mergeCell ref="E1247:E1249"/>
    <mergeCell ref="E1250:E1252"/>
    <mergeCell ref="E1253:E1255"/>
    <mergeCell ref="E1256:E1258"/>
    <mergeCell ref="E1259:E1261"/>
    <mergeCell ref="E1262:E1264"/>
    <mergeCell ref="E1265:E1267"/>
    <mergeCell ref="E1268:E1270"/>
    <mergeCell ref="E1271:E1273"/>
    <mergeCell ref="E1274:E1276"/>
    <mergeCell ref="E1277:E1279"/>
    <mergeCell ref="E1280:E1282"/>
    <mergeCell ref="E1283:E1285"/>
    <mergeCell ref="E1286:E1288"/>
    <mergeCell ref="E1289:E1291"/>
    <mergeCell ref="E1292:E1294"/>
    <mergeCell ref="E1295:E1297"/>
    <mergeCell ref="E1298:E1300"/>
    <mergeCell ref="E1301:E1303"/>
    <mergeCell ref="E1304:E1306"/>
    <mergeCell ref="E1307:E1309"/>
    <mergeCell ref="E1310:E1312"/>
    <mergeCell ref="E1313:E1315"/>
    <mergeCell ref="E1316:E1318"/>
    <mergeCell ref="E1319:E1321"/>
    <mergeCell ref="E1322:E1324"/>
    <mergeCell ref="E1325:E1327"/>
    <mergeCell ref="E1328:E1330"/>
    <mergeCell ref="E1331:E1333"/>
    <mergeCell ref="E1334:E1336"/>
    <mergeCell ref="E1337:E1339"/>
    <mergeCell ref="E1340:E1342"/>
    <mergeCell ref="E1343:E1345"/>
    <mergeCell ref="E1346:E1348"/>
    <mergeCell ref="E1349:E1351"/>
    <mergeCell ref="E1352:E1354"/>
    <mergeCell ref="E1355:E1357"/>
    <mergeCell ref="E1358:E1360"/>
    <mergeCell ref="E1361:E1363"/>
    <mergeCell ref="E1364:E1366"/>
    <mergeCell ref="E1367:E1369"/>
    <mergeCell ref="E1370:E1372"/>
    <mergeCell ref="E1373:E1375"/>
    <mergeCell ref="E1376:E1378"/>
    <mergeCell ref="E1379:E1381"/>
    <mergeCell ref="E1382:E1384"/>
    <mergeCell ref="E1385:E1387"/>
    <mergeCell ref="E1388:E1390"/>
    <mergeCell ref="E1391:E1393"/>
    <mergeCell ref="E1394:E1396"/>
    <mergeCell ref="E1397:E1399"/>
    <mergeCell ref="E1400:E1402"/>
    <mergeCell ref="E1403:E1405"/>
    <mergeCell ref="E1406:E1408"/>
    <mergeCell ref="E1409:E1411"/>
    <mergeCell ref="E1412:E1414"/>
    <mergeCell ref="E1415:E1417"/>
    <mergeCell ref="E1418:E1420"/>
    <mergeCell ref="E1421:E1423"/>
    <mergeCell ref="E1424:E1426"/>
    <mergeCell ref="E1427:E1429"/>
    <mergeCell ref="E1430:E1432"/>
    <mergeCell ref="E1433:E1435"/>
    <mergeCell ref="E1436:E1438"/>
    <mergeCell ref="E1439:E1441"/>
    <mergeCell ref="E1442:E1444"/>
    <mergeCell ref="E1445:E1447"/>
    <mergeCell ref="E1448:E1450"/>
    <mergeCell ref="E1451:E1453"/>
    <mergeCell ref="E1454:E1456"/>
    <mergeCell ref="E1457:E1459"/>
    <mergeCell ref="E1460:E1462"/>
    <mergeCell ref="E1463:E1465"/>
    <mergeCell ref="E1466:E1468"/>
    <mergeCell ref="E1469:E1471"/>
    <mergeCell ref="E1472:E1474"/>
    <mergeCell ref="E1475:E1477"/>
    <mergeCell ref="E1478:E1480"/>
    <mergeCell ref="E1481:E1483"/>
    <mergeCell ref="E1484:E1486"/>
    <mergeCell ref="E1487:E1489"/>
    <mergeCell ref="E1490:E1492"/>
    <mergeCell ref="E1493:E1495"/>
    <mergeCell ref="E1496:E1498"/>
    <mergeCell ref="E1499:E1501"/>
    <mergeCell ref="E1502:E1504"/>
    <mergeCell ref="E1505:E1507"/>
    <mergeCell ref="E1508:E1510"/>
    <mergeCell ref="E1511:E1513"/>
    <mergeCell ref="E1514:E1516"/>
    <mergeCell ref="E1517:E1519"/>
    <mergeCell ref="E1520:E1522"/>
    <mergeCell ref="E1523:E1525"/>
    <mergeCell ref="E1526:E1528"/>
    <mergeCell ref="E1529:E1531"/>
    <mergeCell ref="E1532:E1534"/>
    <mergeCell ref="E1535:E1537"/>
    <mergeCell ref="E1538:E1540"/>
    <mergeCell ref="E1541:E1543"/>
    <mergeCell ref="E1544:E1546"/>
    <mergeCell ref="E1547:E1549"/>
    <mergeCell ref="E1550:E1552"/>
    <mergeCell ref="E1553:E1555"/>
    <mergeCell ref="E1556:E1558"/>
    <mergeCell ref="E1559:E1561"/>
    <mergeCell ref="E1562:E1564"/>
    <mergeCell ref="E1565:E1567"/>
    <mergeCell ref="E1568:E1570"/>
    <mergeCell ref="E1571:E1573"/>
    <mergeCell ref="E1574:E1576"/>
    <mergeCell ref="E1577:E1579"/>
    <mergeCell ref="E1580:E1582"/>
    <mergeCell ref="E1583:E1585"/>
    <mergeCell ref="E1586:E1588"/>
    <mergeCell ref="E1589:E1591"/>
    <mergeCell ref="E1592:E1594"/>
    <mergeCell ref="E1595:E1597"/>
    <mergeCell ref="E1598:E1600"/>
    <mergeCell ref="E1601:E1603"/>
    <mergeCell ref="E1604:E1606"/>
    <mergeCell ref="E1607:E1609"/>
    <mergeCell ref="E1610:E1612"/>
    <mergeCell ref="E1613:E1615"/>
    <mergeCell ref="E1616:E1618"/>
    <mergeCell ref="E1619:E1621"/>
    <mergeCell ref="E1622:E1624"/>
    <mergeCell ref="E1625:E1627"/>
    <mergeCell ref="E1628:E1630"/>
    <mergeCell ref="E1631:E1633"/>
    <mergeCell ref="E1634:E1636"/>
    <mergeCell ref="E1637:E1639"/>
    <mergeCell ref="E1640:E1642"/>
    <mergeCell ref="E1643:E1645"/>
    <mergeCell ref="E1646:E1648"/>
    <mergeCell ref="E1649:E1651"/>
    <mergeCell ref="E1652:E1654"/>
    <mergeCell ref="E1655:E1657"/>
    <mergeCell ref="E1658:E1660"/>
    <mergeCell ref="E1661:E1663"/>
    <mergeCell ref="E1664:E1666"/>
    <mergeCell ref="E1667:E1669"/>
    <mergeCell ref="E1670:E1672"/>
    <mergeCell ref="E1673:E1675"/>
    <mergeCell ref="E1676:E1678"/>
    <mergeCell ref="L2:L13"/>
    <mergeCell ref="L14:L22"/>
    <mergeCell ref="L23:L31"/>
    <mergeCell ref="L32:L43"/>
    <mergeCell ref="L44:L55"/>
    <mergeCell ref="L56:L64"/>
    <mergeCell ref="L65:L85"/>
    <mergeCell ref="L86:L97"/>
    <mergeCell ref="L98:L109"/>
    <mergeCell ref="L110:L118"/>
    <mergeCell ref="L119:L130"/>
    <mergeCell ref="L131:L142"/>
    <mergeCell ref="L143:L154"/>
    <mergeCell ref="L155:L166"/>
    <mergeCell ref="L167:L184"/>
    <mergeCell ref="L185:L196"/>
    <mergeCell ref="L197:L208"/>
    <mergeCell ref="L209:L220"/>
    <mergeCell ref="L221:L232"/>
    <mergeCell ref="L233:L244"/>
    <mergeCell ref="L245:L256"/>
    <mergeCell ref="L257:L265"/>
    <mergeCell ref="L266:L289"/>
    <mergeCell ref="L290:L301"/>
    <mergeCell ref="L302:L316"/>
    <mergeCell ref="L317:L328"/>
    <mergeCell ref="L329:L340"/>
    <mergeCell ref="L341:L352"/>
    <mergeCell ref="L353:L364"/>
    <mergeCell ref="L365:L376"/>
    <mergeCell ref="L377:L397"/>
    <mergeCell ref="L398:L409"/>
    <mergeCell ref="L410:L421"/>
    <mergeCell ref="L422:L430"/>
    <mergeCell ref="L431:L442"/>
    <mergeCell ref="L443:L451"/>
    <mergeCell ref="L452:L463"/>
    <mergeCell ref="L464:L475"/>
    <mergeCell ref="L476:L487"/>
    <mergeCell ref="L488:L496"/>
    <mergeCell ref="L497:L508"/>
    <mergeCell ref="L509:L520"/>
    <mergeCell ref="L521:L532"/>
    <mergeCell ref="L533:L544"/>
    <mergeCell ref="L545:L553"/>
    <mergeCell ref="L554:L565"/>
    <mergeCell ref="L566:L574"/>
    <mergeCell ref="L575:L586"/>
    <mergeCell ref="L587:L598"/>
    <mergeCell ref="L599:L610"/>
    <mergeCell ref="L611:L622"/>
    <mergeCell ref="L623:L634"/>
    <mergeCell ref="L635:L646"/>
    <mergeCell ref="L647:L658"/>
    <mergeCell ref="L659:L670"/>
    <mergeCell ref="L671:L682"/>
    <mergeCell ref="L683:L697"/>
    <mergeCell ref="L698:L709"/>
    <mergeCell ref="L710:L718"/>
    <mergeCell ref="L719:L733"/>
    <mergeCell ref="L734:L751"/>
    <mergeCell ref="L752:L763"/>
    <mergeCell ref="L764:L775"/>
    <mergeCell ref="L776:L790"/>
    <mergeCell ref="L791:L805"/>
    <mergeCell ref="L806:L817"/>
    <mergeCell ref="L818:L832"/>
    <mergeCell ref="L833:L844"/>
    <mergeCell ref="L845:L856"/>
    <mergeCell ref="L857:L868"/>
    <mergeCell ref="L869:L886"/>
    <mergeCell ref="L887:L901"/>
    <mergeCell ref="L902:L913"/>
    <mergeCell ref="L914:L928"/>
    <mergeCell ref="L929:L946"/>
    <mergeCell ref="L947:L958"/>
    <mergeCell ref="L959:L973"/>
    <mergeCell ref="L974:L985"/>
    <mergeCell ref="L986:L997"/>
    <mergeCell ref="L998:L1009"/>
    <mergeCell ref="L1010:L1021"/>
    <mergeCell ref="L1022:L1036"/>
    <mergeCell ref="L1037:L1048"/>
    <mergeCell ref="L1049:L1060"/>
    <mergeCell ref="L1061:L1075"/>
    <mergeCell ref="L1076:L1084"/>
    <mergeCell ref="L1085:L1096"/>
    <mergeCell ref="L1097:L1108"/>
    <mergeCell ref="L1109:L1120"/>
    <mergeCell ref="L1121:L1132"/>
    <mergeCell ref="L1133:L1144"/>
    <mergeCell ref="L1145:L1153"/>
    <mergeCell ref="L1154:L1165"/>
    <mergeCell ref="L1166:L1177"/>
    <mergeCell ref="L1178:L1189"/>
    <mergeCell ref="L1190:L1198"/>
    <mergeCell ref="L1199:L1210"/>
    <mergeCell ref="L1211:L1222"/>
    <mergeCell ref="L1223:L1231"/>
    <mergeCell ref="L1232:L1240"/>
    <mergeCell ref="L1241:L1258"/>
    <mergeCell ref="L1259:L1270"/>
    <mergeCell ref="L1271:L1279"/>
    <mergeCell ref="L1280:L1288"/>
    <mergeCell ref="L1289:L1306"/>
    <mergeCell ref="L1307:L1318"/>
    <mergeCell ref="L1319:L1330"/>
    <mergeCell ref="L1331:L1339"/>
    <mergeCell ref="L1340:L1351"/>
    <mergeCell ref="L1352:L1366"/>
    <mergeCell ref="L1367:L1381"/>
    <mergeCell ref="L1382:L1396"/>
    <mergeCell ref="L1397:L1411"/>
    <mergeCell ref="L1412:L1423"/>
    <mergeCell ref="L1424:L1438"/>
    <mergeCell ref="L1439:L1450"/>
    <mergeCell ref="L1451:L1462"/>
    <mergeCell ref="L1463:L1477"/>
    <mergeCell ref="L1478:L1489"/>
    <mergeCell ref="L1490:L1504"/>
    <mergeCell ref="L1505:L1519"/>
    <mergeCell ref="L1520:L1531"/>
    <mergeCell ref="L1532:L1543"/>
    <mergeCell ref="L1544:L1555"/>
    <mergeCell ref="L1556:L1567"/>
    <mergeCell ref="L1568:L1579"/>
    <mergeCell ref="L1580:L1594"/>
    <mergeCell ref="L1595:L1612"/>
    <mergeCell ref="L1613:L1627"/>
    <mergeCell ref="L1628:L1639"/>
    <mergeCell ref="L1640:L1651"/>
    <mergeCell ref="L1652:L1663"/>
    <mergeCell ref="L1664:L1678"/>
  </mergeCells>
  <conditionalFormatting sqref="D765">
    <cfRule type="duplicateValues" dxfId="0" priority="150"/>
  </conditionalFormatting>
  <conditionalFormatting sqref="D771">
    <cfRule type="duplicateValues" dxfId="0" priority="149"/>
  </conditionalFormatting>
  <conditionalFormatting sqref="D774">
    <cfRule type="duplicateValues" dxfId="0" priority="148"/>
  </conditionalFormatting>
  <conditionalFormatting sqref="C806">
    <cfRule type="duplicateValues" dxfId="1" priority="122"/>
  </conditionalFormatting>
  <conditionalFormatting sqref="C845">
    <cfRule type="duplicateValues" dxfId="0" priority="168" stopIfTrue="1"/>
  </conditionalFormatting>
  <conditionalFormatting sqref="D845">
    <cfRule type="duplicateValues" dxfId="0" priority="166" stopIfTrue="1"/>
  </conditionalFormatting>
  <conditionalFormatting sqref="E845">
    <cfRule type="duplicateValues" dxfId="0" priority="167" stopIfTrue="1"/>
  </conditionalFormatting>
  <conditionalFormatting sqref="C857">
    <cfRule type="duplicateValues" dxfId="1" priority="115"/>
  </conditionalFormatting>
  <conditionalFormatting sqref="D899">
    <cfRule type="duplicateValues" dxfId="1" priority="206"/>
  </conditionalFormatting>
  <conditionalFormatting sqref="E899">
    <cfRule type="duplicateValues" dxfId="1" priority="212"/>
  </conditionalFormatting>
  <conditionalFormatting sqref="F899">
    <cfRule type="duplicateValues" dxfId="1" priority="211"/>
  </conditionalFormatting>
  <conditionalFormatting sqref="F900">
    <cfRule type="duplicateValues" dxfId="1" priority="210"/>
  </conditionalFormatting>
  <conditionalFormatting sqref="F901">
    <cfRule type="duplicateValues" dxfId="1" priority="209"/>
  </conditionalFormatting>
  <conditionalFormatting sqref="C947">
    <cfRule type="duplicateValues" dxfId="1" priority="200"/>
  </conditionalFormatting>
  <conditionalFormatting sqref="C1022">
    <cfRule type="duplicateValues" dxfId="1" priority="108"/>
  </conditionalFormatting>
  <conditionalFormatting sqref="D1031">
    <cfRule type="duplicateValues" dxfId="1" priority="99"/>
  </conditionalFormatting>
  <conditionalFormatting sqref="E1031">
    <cfRule type="duplicateValues" dxfId="1" priority="102"/>
  </conditionalFormatting>
  <conditionalFormatting sqref="D1394">
    <cfRule type="duplicateValues" dxfId="1" priority="82"/>
  </conditionalFormatting>
  <conditionalFormatting sqref="E1394">
    <cfRule type="duplicateValues" dxfId="1" priority="88"/>
  </conditionalFormatting>
  <conditionalFormatting sqref="F1394">
    <cfRule type="duplicateValues" dxfId="1" priority="87"/>
  </conditionalFormatting>
  <conditionalFormatting sqref="F1395">
    <cfRule type="duplicateValues" dxfId="1" priority="86"/>
  </conditionalFormatting>
  <conditionalFormatting sqref="F1396">
    <cfRule type="duplicateValues" dxfId="1" priority="85"/>
  </conditionalFormatting>
  <conditionalFormatting sqref="D1502">
    <cfRule type="duplicateValues" dxfId="1" priority="25"/>
  </conditionalFormatting>
  <conditionalFormatting sqref="E1502">
    <cfRule type="duplicateValues" dxfId="1" priority="31"/>
  </conditionalFormatting>
  <conditionalFormatting sqref="F1502">
    <cfRule type="duplicateValues" dxfId="1" priority="30"/>
  </conditionalFormatting>
  <conditionalFormatting sqref="F1503">
    <cfRule type="duplicateValues" dxfId="1" priority="29"/>
  </conditionalFormatting>
  <conditionalFormatting sqref="F1504">
    <cfRule type="duplicateValues" dxfId="1" priority="28"/>
  </conditionalFormatting>
  <conditionalFormatting sqref="C1580">
    <cfRule type="duplicateValues" dxfId="0" priority="67" stopIfTrue="1"/>
  </conditionalFormatting>
  <conditionalFormatting sqref="C1628">
    <cfRule type="duplicateValues" dxfId="1" priority="53"/>
  </conditionalFormatting>
  <conditionalFormatting sqref="D740:D745">
    <cfRule type="duplicateValues" dxfId="1" priority="171"/>
    <cfRule type="duplicateValues" dxfId="1" priority="172"/>
  </conditionalFormatting>
  <conditionalFormatting sqref="D746:D748">
    <cfRule type="duplicateValues" dxfId="1" priority="169"/>
    <cfRule type="duplicateValues" dxfId="1" priority="170"/>
  </conditionalFormatting>
  <conditionalFormatting sqref="D752:D763">
    <cfRule type="duplicateValues" dxfId="1" priority="140"/>
    <cfRule type="duplicateValues" dxfId="1" priority="141"/>
  </conditionalFormatting>
  <conditionalFormatting sqref="D806:D817">
    <cfRule type="duplicateValues" dxfId="1" priority="120"/>
    <cfRule type="duplicateValues" dxfId="1" priority="121"/>
  </conditionalFormatting>
  <conditionalFormatting sqref="D818:D829">
    <cfRule type="duplicateValues" dxfId="1" priority="153"/>
    <cfRule type="duplicateValues" dxfId="1" priority="154"/>
  </conditionalFormatting>
  <conditionalFormatting sqref="D830:D832">
    <cfRule type="duplicateValues" dxfId="1" priority="151"/>
    <cfRule type="duplicateValues" dxfId="1" priority="152"/>
  </conditionalFormatting>
  <conditionalFormatting sqref="D833:D844">
    <cfRule type="duplicateValues" dxfId="1" priority="144"/>
    <cfRule type="duplicateValues" dxfId="1" priority="145"/>
  </conditionalFormatting>
  <conditionalFormatting sqref="D857:D868">
    <cfRule type="duplicateValues" dxfId="1" priority="113"/>
    <cfRule type="duplicateValues" dxfId="1" priority="114"/>
  </conditionalFormatting>
  <conditionalFormatting sqref="D872:D880">
    <cfRule type="duplicateValues" dxfId="1" priority="181"/>
    <cfRule type="duplicateValues" dxfId="1" priority="182"/>
  </conditionalFormatting>
  <conditionalFormatting sqref="D899:D901">
    <cfRule type="duplicateValues" dxfId="1" priority="204"/>
    <cfRule type="duplicateValues" dxfId="1" priority="205"/>
  </conditionalFormatting>
  <conditionalFormatting sqref="D902:D913">
    <cfRule type="duplicateValues" dxfId="2" priority="138" stopIfTrue="1"/>
  </conditionalFormatting>
  <conditionalFormatting sqref="D935:D940">
    <cfRule type="duplicateValues" dxfId="1" priority="128"/>
    <cfRule type="duplicateValues" dxfId="1" priority="129"/>
  </conditionalFormatting>
  <conditionalFormatting sqref="D941:D943">
    <cfRule type="duplicateValues" dxfId="1" priority="126"/>
    <cfRule type="duplicateValues" dxfId="1" priority="127"/>
  </conditionalFormatting>
  <conditionalFormatting sqref="D947:D958">
    <cfRule type="duplicateValues" dxfId="1" priority="198"/>
    <cfRule type="duplicateValues" dxfId="1" priority="199"/>
  </conditionalFormatting>
  <conditionalFormatting sqref="D959:D970">
    <cfRule type="duplicateValues" dxfId="1" priority="191"/>
    <cfRule type="duplicateValues" dxfId="1" priority="192"/>
  </conditionalFormatting>
  <conditionalFormatting sqref="D971:D973">
    <cfRule type="duplicateValues" dxfId="1" priority="189"/>
    <cfRule type="duplicateValues" dxfId="1" priority="190"/>
  </conditionalFormatting>
  <conditionalFormatting sqref="D986:D997">
    <cfRule type="duplicateValues" dxfId="1" priority="91"/>
    <cfRule type="duplicateValues" dxfId="1" priority="92"/>
  </conditionalFormatting>
  <conditionalFormatting sqref="D1031:D1033">
    <cfRule type="duplicateValues" dxfId="1" priority="100"/>
    <cfRule type="duplicateValues" dxfId="1" priority="101"/>
  </conditionalFormatting>
  <conditionalFormatting sqref="D1037:D1048">
    <cfRule type="duplicateValues" dxfId="1" priority="95"/>
    <cfRule type="duplicateValues" dxfId="1" priority="96"/>
  </conditionalFormatting>
  <conditionalFormatting sqref="D1382:D1384">
    <cfRule type="duplicateValues" dxfId="1" priority="89"/>
  </conditionalFormatting>
  <conditionalFormatting sqref="D1385:D1387">
    <cfRule type="duplicateValues" dxfId="1" priority="78"/>
  </conditionalFormatting>
  <conditionalFormatting sqref="D1388:D1390">
    <cfRule type="duplicateValues" dxfId="1" priority="76"/>
  </conditionalFormatting>
  <conditionalFormatting sqref="D1391:D1393">
    <cfRule type="duplicateValues" dxfId="1" priority="74"/>
  </conditionalFormatting>
  <conditionalFormatting sqref="D1394:D1396">
    <cfRule type="duplicateValues" dxfId="1" priority="80"/>
    <cfRule type="duplicateValues" dxfId="1" priority="81"/>
  </conditionalFormatting>
  <conditionalFormatting sqref="D1406:D1408">
    <cfRule type="duplicateValues" dxfId="1" priority="42"/>
    <cfRule type="duplicateValues" dxfId="1" priority="43"/>
  </conditionalFormatting>
  <conditionalFormatting sqref="D1439:D1447">
    <cfRule type="duplicateValues" dxfId="1" priority="38"/>
    <cfRule type="duplicateValues" dxfId="1" priority="39"/>
  </conditionalFormatting>
  <conditionalFormatting sqref="D1448:D1450">
    <cfRule type="duplicateValues" dxfId="1" priority="34"/>
    <cfRule type="duplicateValues" dxfId="1" priority="35"/>
  </conditionalFormatting>
  <conditionalFormatting sqref="D1490:D1492">
    <cfRule type="duplicateValues" dxfId="1" priority="32"/>
  </conditionalFormatting>
  <conditionalFormatting sqref="D1493:D1495">
    <cfRule type="duplicateValues" dxfId="1" priority="21"/>
  </conditionalFormatting>
  <conditionalFormatting sqref="D1496:D1498">
    <cfRule type="duplicateValues" dxfId="1" priority="19"/>
  </conditionalFormatting>
  <conditionalFormatting sqref="D1499:D1501">
    <cfRule type="duplicateValues" dxfId="1" priority="17"/>
  </conditionalFormatting>
  <conditionalFormatting sqref="D1502:D1504">
    <cfRule type="duplicateValues" dxfId="1" priority="23"/>
    <cfRule type="duplicateValues" dxfId="1" priority="24"/>
  </conditionalFormatting>
  <conditionalFormatting sqref="D1514:D1516">
    <cfRule type="duplicateValues" dxfId="1" priority="9"/>
    <cfRule type="duplicateValues" dxfId="1" priority="10"/>
  </conditionalFormatting>
  <conditionalFormatting sqref="D1520:D1528">
    <cfRule type="duplicateValues" dxfId="1" priority="5"/>
    <cfRule type="duplicateValues" dxfId="1" priority="6"/>
  </conditionalFormatting>
  <conditionalFormatting sqref="D1529:D1531">
    <cfRule type="duplicateValues" dxfId="1" priority="1"/>
    <cfRule type="duplicateValues" dxfId="1" priority="2"/>
  </conditionalFormatting>
  <conditionalFormatting sqref="D1544:D1546">
    <cfRule type="duplicateValues" dxfId="1" priority="69"/>
  </conditionalFormatting>
  <conditionalFormatting sqref="D1547:D1549">
    <cfRule type="duplicateValues" dxfId="1" priority="68"/>
  </conditionalFormatting>
  <conditionalFormatting sqref="D1550:D1555">
    <cfRule type="duplicateValues" dxfId="1" priority="70"/>
  </conditionalFormatting>
  <conditionalFormatting sqref="D1613:D1624">
    <cfRule type="duplicateValues" dxfId="1" priority="59"/>
    <cfRule type="duplicateValues" dxfId="1" priority="60"/>
  </conditionalFormatting>
  <conditionalFormatting sqref="D1625:D1627">
    <cfRule type="duplicateValues" dxfId="1" priority="57"/>
    <cfRule type="duplicateValues" dxfId="1" priority="58"/>
  </conditionalFormatting>
  <conditionalFormatting sqref="D1628:D1639">
    <cfRule type="duplicateValues" dxfId="1" priority="51"/>
    <cfRule type="duplicateValues" dxfId="1" priority="52"/>
  </conditionalFormatting>
  <conditionalFormatting sqref="E740:E745">
    <cfRule type="duplicateValues" dxfId="1" priority="177"/>
    <cfRule type="duplicateValues" dxfId="1" priority="178"/>
  </conditionalFormatting>
  <conditionalFormatting sqref="E746:E748">
    <cfRule type="duplicateValues" dxfId="1" priority="175"/>
    <cfRule type="duplicateValues" dxfId="1" priority="176"/>
  </conditionalFormatting>
  <conditionalFormatting sqref="E752:E763">
    <cfRule type="duplicateValues" dxfId="1" priority="142"/>
    <cfRule type="duplicateValues" dxfId="1" priority="143"/>
  </conditionalFormatting>
  <conditionalFormatting sqref="E806:E817">
    <cfRule type="duplicateValues" dxfId="1" priority="124"/>
    <cfRule type="duplicateValues" dxfId="1" priority="125"/>
  </conditionalFormatting>
  <conditionalFormatting sqref="E818:E829">
    <cfRule type="duplicateValues" dxfId="1" priority="157"/>
    <cfRule type="duplicateValues" dxfId="1" priority="158"/>
  </conditionalFormatting>
  <conditionalFormatting sqref="E830:E832">
    <cfRule type="duplicateValues" dxfId="1" priority="155"/>
    <cfRule type="duplicateValues" dxfId="1" priority="156"/>
  </conditionalFormatting>
  <conditionalFormatting sqref="E833:E844">
    <cfRule type="duplicateValues" dxfId="1" priority="146"/>
    <cfRule type="duplicateValues" dxfId="1" priority="147"/>
  </conditionalFormatting>
  <conditionalFormatting sqref="E857:E868">
    <cfRule type="duplicateValues" dxfId="1" priority="117"/>
    <cfRule type="duplicateValues" dxfId="1" priority="118"/>
  </conditionalFormatting>
  <conditionalFormatting sqref="E872:E880">
    <cfRule type="duplicateValues" dxfId="1" priority="185"/>
    <cfRule type="duplicateValues" dxfId="1" priority="186"/>
  </conditionalFormatting>
  <conditionalFormatting sqref="E899:E901">
    <cfRule type="duplicateValues" dxfId="1" priority="207"/>
    <cfRule type="duplicateValues" dxfId="1" priority="208"/>
  </conditionalFormatting>
  <conditionalFormatting sqref="E902:E913">
    <cfRule type="duplicateValues" dxfId="2" priority="139" stopIfTrue="1"/>
  </conditionalFormatting>
  <conditionalFormatting sqref="E935:E940">
    <cfRule type="duplicateValues" dxfId="1" priority="134"/>
    <cfRule type="duplicateValues" dxfId="1" priority="135"/>
  </conditionalFormatting>
  <conditionalFormatting sqref="E941:E943">
    <cfRule type="duplicateValues" dxfId="1" priority="132"/>
    <cfRule type="duplicateValues" dxfId="1" priority="133"/>
  </conditionalFormatting>
  <conditionalFormatting sqref="E947:E958">
    <cfRule type="duplicateValues" dxfId="1" priority="202"/>
    <cfRule type="duplicateValues" dxfId="1" priority="203"/>
  </conditionalFormatting>
  <conditionalFormatting sqref="E959:E970">
    <cfRule type="duplicateValues" dxfId="1" priority="195"/>
    <cfRule type="duplicateValues" dxfId="1" priority="196"/>
  </conditionalFormatting>
  <conditionalFormatting sqref="E971:E973">
    <cfRule type="duplicateValues" dxfId="1" priority="193"/>
    <cfRule type="duplicateValues" dxfId="1" priority="194"/>
  </conditionalFormatting>
  <conditionalFormatting sqref="E986:E997">
    <cfRule type="duplicateValues" dxfId="1" priority="93"/>
    <cfRule type="duplicateValues" dxfId="1" priority="94"/>
  </conditionalFormatting>
  <conditionalFormatting sqref="E1031:E1033">
    <cfRule type="duplicateValues" dxfId="1" priority="103"/>
    <cfRule type="duplicateValues" dxfId="1" priority="104"/>
  </conditionalFormatting>
  <conditionalFormatting sqref="E1037:E1048">
    <cfRule type="duplicateValues" dxfId="1" priority="97"/>
    <cfRule type="duplicateValues" dxfId="1" priority="98"/>
  </conditionalFormatting>
  <conditionalFormatting sqref="E1382:E1384">
    <cfRule type="duplicateValues" dxfId="1" priority="90"/>
  </conditionalFormatting>
  <conditionalFormatting sqref="E1385:E1387">
    <cfRule type="duplicateValues" dxfId="1" priority="79"/>
  </conditionalFormatting>
  <conditionalFormatting sqref="E1388:E1390">
    <cfRule type="duplicateValues" dxfId="1" priority="77"/>
  </conditionalFormatting>
  <conditionalFormatting sqref="E1391:E1393">
    <cfRule type="duplicateValues" dxfId="1" priority="75"/>
  </conditionalFormatting>
  <conditionalFormatting sqref="E1394:E1396">
    <cfRule type="duplicateValues" dxfId="1" priority="83"/>
    <cfRule type="duplicateValues" dxfId="1" priority="84"/>
  </conditionalFormatting>
  <conditionalFormatting sqref="E1406:E1408">
    <cfRule type="duplicateValues" dxfId="1" priority="44"/>
    <cfRule type="duplicateValues" dxfId="1" priority="45"/>
  </conditionalFormatting>
  <conditionalFormatting sqref="E1439:E1447">
    <cfRule type="duplicateValues" dxfId="1" priority="40"/>
    <cfRule type="duplicateValues" dxfId="1" priority="41"/>
  </conditionalFormatting>
  <conditionalFormatting sqref="E1448:E1450">
    <cfRule type="duplicateValues" dxfId="1" priority="36"/>
    <cfRule type="duplicateValues" dxfId="1" priority="37"/>
  </conditionalFormatting>
  <conditionalFormatting sqref="E1490:E1492">
    <cfRule type="duplicateValues" dxfId="1" priority="33"/>
  </conditionalFormatting>
  <conditionalFormatting sqref="E1493:E1495">
    <cfRule type="duplicateValues" dxfId="1" priority="22"/>
  </conditionalFormatting>
  <conditionalFormatting sqref="E1496:E1498">
    <cfRule type="duplicateValues" dxfId="1" priority="20"/>
  </conditionalFormatting>
  <conditionalFormatting sqref="E1499:E1501">
    <cfRule type="duplicateValues" dxfId="1" priority="18"/>
  </conditionalFormatting>
  <conditionalFormatting sqref="E1502:E1504">
    <cfRule type="duplicateValues" dxfId="1" priority="26"/>
    <cfRule type="duplicateValues" dxfId="1" priority="27"/>
  </conditionalFormatting>
  <conditionalFormatting sqref="E1514:E1516">
    <cfRule type="duplicateValues" dxfId="1" priority="11"/>
    <cfRule type="duplicateValues" dxfId="1" priority="12"/>
  </conditionalFormatting>
  <conditionalFormatting sqref="E1520:E1528">
    <cfRule type="duplicateValues" dxfId="1" priority="7"/>
    <cfRule type="duplicateValues" dxfId="1" priority="8"/>
  </conditionalFormatting>
  <conditionalFormatting sqref="E1529:E1531">
    <cfRule type="duplicateValues" dxfId="1" priority="3"/>
    <cfRule type="duplicateValues" dxfId="1" priority="4"/>
  </conditionalFormatting>
  <conditionalFormatting sqref="E1544:E1546">
    <cfRule type="duplicateValues" dxfId="1" priority="72"/>
  </conditionalFormatting>
  <conditionalFormatting sqref="E1547:E1549">
    <cfRule type="duplicateValues" dxfId="1" priority="71"/>
  </conditionalFormatting>
  <conditionalFormatting sqref="E1550:E1555">
    <cfRule type="duplicateValues" dxfId="1" priority="73"/>
  </conditionalFormatting>
  <conditionalFormatting sqref="E1613:E1624">
    <cfRule type="duplicateValues" dxfId="1" priority="63"/>
    <cfRule type="duplicateValues" dxfId="1" priority="64"/>
  </conditionalFormatting>
  <conditionalFormatting sqref="E1625:E1627">
    <cfRule type="duplicateValues" dxfId="1" priority="61"/>
    <cfRule type="duplicateValues" dxfId="1" priority="62"/>
  </conditionalFormatting>
  <conditionalFormatting sqref="E1628:E1639">
    <cfRule type="duplicateValues" dxfId="1" priority="55"/>
    <cfRule type="duplicateValues" dxfId="1" priority="56"/>
  </conditionalFormatting>
  <conditionalFormatting sqref="I776:I790">
    <cfRule type="duplicateValues" dxfId="1" priority="164"/>
  </conditionalFormatting>
  <conditionalFormatting sqref="I791:I793">
    <cfRule type="duplicateValues" dxfId="1" priority="163"/>
  </conditionalFormatting>
  <conditionalFormatting sqref="I794:I796">
    <cfRule type="duplicateValues" dxfId="1" priority="162"/>
  </conditionalFormatting>
  <conditionalFormatting sqref="I797:I799">
    <cfRule type="duplicateValues" dxfId="1" priority="161"/>
  </conditionalFormatting>
  <conditionalFormatting sqref="I800:I802">
    <cfRule type="duplicateValues" dxfId="1" priority="160"/>
  </conditionalFormatting>
  <conditionalFormatting sqref="I803:I805">
    <cfRule type="duplicateValues" dxfId="1" priority="159"/>
  </conditionalFormatting>
  <conditionalFormatting sqref="D734:D739 D749:D751">
    <cfRule type="duplicateValues" dxfId="1" priority="173"/>
    <cfRule type="duplicateValues" dxfId="1" priority="174"/>
  </conditionalFormatting>
  <conditionalFormatting sqref="E734:E739 E749:E751">
    <cfRule type="duplicateValues" dxfId="1" priority="179"/>
    <cfRule type="duplicateValues" dxfId="1" priority="180"/>
  </conditionalFormatting>
  <conditionalFormatting sqref="D764 D766:D770 D772:D773 D775">
    <cfRule type="duplicateValues" dxfId="0" priority="165"/>
  </conditionalFormatting>
  <conditionalFormatting sqref="D806 D809 D815 D812">
    <cfRule type="duplicateValues" dxfId="1" priority="119"/>
  </conditionalFormatting>
  <conditionalFormatting sqref="E806 E809 E815 E812">
    <cfRule type="duplicateValues" dxfId="1" priority="123"/>
  </conditionalFormatting>
  <conditionalFormatting sqref="D857 D863 D866 D860">
    <cfRule type="duplicateValues" dxfId="1" priority="112"/>
  </conditionalFormatting>
  <conditionalFormatting sqref="E857 E863 E866 E860">
    <cfRule type="duplicateValues" dxfId="1" priority="116"/>
  </conditionalFormatting>
  <conditionalFormatting sqref="D869:D871 D881:D886">
    <cfRule type="duplicateValues" dxfId="1" priority="183"/>
    <cfRule type="duplicateValues" dxfId="1" priority="184"/>
  </conditionalFormatting>
  <conditionalFormatting sqref="E869:E871 E881:E886">
    <cfRule type="duplicateValues" dxfId="1" priority="187"/>
    <cfRule type="duplicateValues" dxfId="1" priority="188"/>
  </conditionalFormatting>
  <conditionalFormatting sqref="D929:D934 D944:D946">
    <cfRule type="duplicateValues" dxfId="1" priority="130"/>
    <cfRule type="duplicateValues" dxfId="1" priority="131"/>
  </conditionalFormatting>
  <conditionalFormatting sqref="E929:E934 E944:E946">
    <cfRule type="duplicateValues" dxfId="1" priority="136"/>
    <cfRule type="duplicateValues" dxfId="1" priority="137"/>
  </conditionalFormatting>
  <conditionalFormatting sqref="D947 D953 D956 D950">
    <cfRule type="duplicateValues" dxfId="1" priority="197"/>
  </conditionalFormatting>
  <conditionalFormatting sqref="E947 E953 E956 E950">
    <cfRule type="duplicateValues" dxfId="1" priority="201"/>
  </conditionalFormatting>
  <conditionalFormatting sqref="D1022 D1028 D1025 D1034">
    <cfRule type="duplicateValues" dxfId="1" priority="105"/>
  </conditionalFormatting>
  <conditionalFormatting sqref="D1022:D1030 D1034:D1036">
    <cfRule type="duplicateValues" dxfId="1" priority="106"/>
    <cfRule type="duplicateValues" dxfId="1" priority="107"/>
  </conditionalFormatting>
  <conditionalFormatting sqref="E1022 E1028 E1025 E1034">
    <cfRule type="duplicateValues" dxfId="1" priority="109"/>
  </conditionalFormatting>
  <conditionalFormatting sqref="E1022:E1030 E1034:E1036">
    <cfRule type="duplicateValues" dxfId="1" priority="110"/>
    <cfRule type="duplicateValues" dxfId="1" priority="111"/>
  </conditionalFormatting>
  <conditionalFormatting sqref="D1397:D1405 D1409:D1411">
    <cfRule type="duplicateValues" dxfId="1" priority="46"/>
    <cfRule type="duplicateValues" dxfId="1" priority="47"/>
  </conditionalFormatting>
  <conditionalFormatting sqref="E1397:E1405 E1409:E1411">
    <cfRule type="duplicateValues" dxfId="1" priority="48"/>
    <cfRule type="duplicateValues" dxfId="1" priority="49"/>
  </conditionalFormatting>
  <conditionalFormatting sqref="D1505:D1513 D1517:D1519">
    <cfRule type="duplicateValues" dxfId="1" priority="13"/>
    <cfRule type="duplicateValues" dxfId="1" priority="14"/>
  </conditionalFormatting>
  <conditionalFormatting sqref="E1505:E1513 E1517:E1519">
    <cfRule type="duplicateValues" dxfId="1" priority="15"/>
    <cfRule type="duplicateValues" dxfId="1" priority="16"/>
  </conditionalFormatting>
  <conditionalFormatting sqref="D1580 D1583 D1586 D1589 D1592">
    <cfRule type="duplicateValues" dxfId="0" priority="65" stopIfTrue="1"/>
  </conditionalFormatting>
  <conditionalFormatting sqref="E1580 E1583 E1586 E1589 E1592">
    <cfRule type="duplicateValues" dxfId="0" priority="66" stopIfTrue="1"/>
  </conditionalFormatting>
  <conditionalFormatting sqref="D1628 D1631 D1637 D1634">
    <cfRule type="duplicateValues" dxfId="1" priority="50"/>
  </conditionalFormatting>
  <conditionalFormatting sqref="E1628 E1631 E1637 E1634">
    <cfRule type="duplicateValues" dxfId="1" priority="54"/>
  </conditionalFormatting>
  <dataValidations count="4">
    <dataValidation type="list" allowBlank="1" showInputMessage="1" showErrorMessage="1" sqref="G1593 G683:G709 G719:G763 G806:G844 G857:G901 G914:G973 G986:G997 G1010:G1060 G1382:G1423 G1439:G1450 G1490:G1531 G1544:G1579 G1595:G1639 G1652:G1678">
      <formula1>"E,X,R,W"</formula1>
    </dataValidation>
    <dataValidation type="list" allowBlank="1" showErrorMessage="1" sqref="G1594 G710:G711 G713:G714 G716:G717 G764:G775 G845:G849 G851:G852 G854:G855 G902:G913 G1580:G1592">
      <formula1>"E,X,R,W"</formula1>
    </dataValidation>
    <dataValidation type="list" allowBlank="1" showErrorMessage="1" sqref="J2:J682 J1076:J1351">
      <formula1>"新增,复用,利旧"</formula1>
    </dataValidation>
    <dataValidation type="list" allowBlank="1" showInputMessage="1" showErrorMessage="1" sqref="J683:J1075 J1352:J1678">
      <formula1>"新增,复用,利旧"</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6"/>
  <sheetViews>
    <sheetView zoomScale="70" zoomScaleNormal="70" workbookViewId="0">
      <selection activeCell="C3" sqref="C3"/>
    </sheetView>
  </sheetViews>
  <sheetFormatPr defaultColWidth="14" defaultRowHeight="14.4"/>
  <cols>
    <col min="1" max="1" width="11" customWidth="1"/>
    <col min="2" max="2" width="44" customWidth="1"/>
    <col min="3" max="3" width="80" customWidth="1"/>
    <col min="4" max="4" width="70" customWidth="1"/>
    <col min="5" max="5" width="33" customWidth="1"/>
    <col min="6" max="6" width="14" customWidth="1"/>
    <col min="7" max="7" width="12" customWidth="1"/>
    <col min="8" max="20" width="10" customWidth="1"/>
  </cols>
  <sheetData>
    <row r="1" ht="36" customHeight="1" spans="1:9">
      <c r="A1" s="25" t="s">
        <v>5551</v>
      </c>
      <c r="B1" s="26"/>
      <c r="C1" s="26"/>
      <c r="D1" s="27"/>
      <c r="E1" s="56"/>
      <c r="F1" s="56"/>
      <c r="G1" s="57"/>
      <c r="H1" s="57"/>
      <c r="I1" s="57"/>
    </row>
    <row r="2" ht="16.95" customHeight="1" spans="1:4">
      <c r="A2" s="28" t="s">
        <v>5552</v>
      </c>
      <c r="B2" s="28"/>
      <c r="C2" s="29" t="s">
        <v>5553</v>
      </c>
      <c r="D2" s="14">
        <f>C56</f>
        <v>1.4183</v>
      </c>
    </row>
    <row r="3" ht="16.95" customHeight="1" spans="1:6">
      <c r="A3" s="28" t="str">
        <f>B42</f>
        <v>软件规模变更因子</v>
      </c>
      <c r="B3" s="28"/>
      <c r="C3" s="30" t="s">
        <v>5554</v>
      </c>
      <c r="D3" s="9">
        <f>IF(C3=B43,D43,IF(C3=B44,D44,IF(C3=B45,D45,IF(C3=B46,D46))))</f>
        <v>1</v>
      </c>
      <c r="E3" s="58"/>
      <c r="F3" s="58"/>
    </row>
    <row r="4" ht="16.95" customHeight="1" spans="1:4">
      <c r="A4" s="28" t="s">
        <v>5555</v>
      </c>
      <c r="B4" s="28"/>
      <c r="C4" s="29" t="s">
        <v>5556</v>
      </c>
      <c r="D4" s="31">
        <f>IF(C4=B14,D14,IF(C4=B15,D15,IF(C4=B16,D16,IF(C4=B16,D16,IF(C4=B17,D17,IF(C4=B18,D18,IF(C4=B19,D19,IF(C4=B20,D20,0))))))))</f>
        <v>1</v>
      </c>
    </row>
    <row r="5" ht="34.05" customHeight="1" spans="1:4">
      <c r="A5" s="28" t="s">
        <v>5557</v>
      </c>
      <c r="B5" s="32" t="s">
        <v>5558</v>
      </c>
      <c r="C5" s="30" t="s">
        <v>5559</v>
      </c>
      <c r="D5" s="33">
        <f>IF(C5=C23,D23,IF(C5=C24,D24,-10))</f>
        <v>1</v>
      </c>
    </row>
    <row r="6" ht="16.95" customHeight="1" spans="1:4">
      <c r="A6" s="28"/>
      <c r="B6" s="32" t="s">
        <v>5560</v>
      </c>
      <c r="C6" s="30" t="s">
        <v>5561</v>
      </c>
      <c r="D6" s="33">
        <f>IF(C6=C25,D25,IF(C6=C26,D26,-10))</f>
        <v>1</v>
      </c>
    </row>
    <row r="7" ht="16.95" customHeight="1" spans="1:4">
      <c r="A7" s="28"/>
      <c r="B7" s="32" t="s">
        <v>5562</v>
      </c>
      <c r="C7" s="30" t="s">
        <v>5563</v>
      </c>
      <c r="D7" s="33">
        <f>IF(C7=C27,D27,IF(C7=C28,D28,-10))</f>
        <v>1</v>
      </c>
    </row>
    <row r="8" ht="16.95" customHeight="1" spans="1:4">
      <c r="A8" s="28"/>
      <c r="B8" s="32" t="s">
        <v>5564</v>
      </c>
      <c r="C8" s="30" t="s">
        <v>5565</v>
      </c>
      <c r="D8" s="33">
        <f>IF(C8=C29,D29,IF(C8=C30,D30,-10))</f>
        <v>1</v>
      </c>
    </row>
    <row r="9" ht="16.95" customHeight="1" spans="1:4">
      <c r="A9" s="28" t="s">
        <v>5566</v>
      </c>
      <c r="B9" s="34"/>
      <c r="C9" s="29" t="s">
        <v>5567</v>
      </c>
      <c r="D9" s="31">
        <f>IF(C9=B33,D33,IF(C9=B34,D34,IF(C9=B35,D35,-10)))</f>
        <v>1</v>
      </c>
    </row>
    <row r="10" ht="16.95" customHeight="1" spans="1:4">
      <c r="A10" s="28" t="s">
        <v>5568</v>
      </c>
      <c r="B10" s="28"/>
      <c r="C10" s="30" t="s">
        <v>5569</v>
      </c>
      <c r="D10" s="31">
        <f>IF(C10=B38,D38,IF(C10=B39,D39,IF(C10=B40,D40,0)))</f>
        <v>0.8</v>
      </c>
    </row>
    <row r="11" ht="16.95" customHeight="1" spans="1:4">
      <c r="A11" s="28" t="str">
        <f>B48</f>
        <v>完整性级别调整因子</v>
      </c>
      <c r="B11" s="35"/>
      <c r="C11" s="30" t="s">
        <v>5570</v>
      </c>
      <c r="D11" s="9">
        <f>IF(C11=B49,D49,IF(C11=B50,D50,IF(C11=B51,D51,IF(C11=B52,D52))))</f>
        <v>1</v>
      </c>
    </row>
    <row r="12" ht="15" customHeight="1" spans="1:4">
      <c r="A12" s="36"/>
      <c r="B12" s="37"/>
      <c r="C12" s="38"/>
      <c r="D12" s="39"/>
    </row>
    <row r="13" ht="16.95" customHeight="1" spans="2:4">
      <c r="B13" s="32" t="s">
        <v>5571</v>
      </c>
      <c r="C13" s="32" t="s">
        <v>5572</v>
      </c>
      <c r="D13" s="32" t="s">
        <v>5573</v>
      </c>
    </row>
    <row r="14" ht="16.95" customHeight="1" spans="2:4">
      <c r="B14" s="40" t="s">
        <v>5556</v>
      </c>
      <c r="C14" s="41" t="s">
        <v>5574</v>
      </c>
      <c r="D14" s="42">
        <v>1</v>
      </c>
    </row>
    <row r="15" ht="34.05" customHeight="1" spans="2:4">
      <c r="B15" s="40" t="s">
        <v>5575</v>
      </c>
      <c r="C15" s="41" t="s">
        <v>5576</v>
      </c>
      <c r="D15" s="42">
        <v>1.2</v>
      </c>
    </row>
    <row r="16" ht="16.95" customHeight="1" spans="2:4">
      <c r="B16" s="40" t="s">
        <v>5577</v>
      </c>
      <c r="C16" s="41" t="s">
        <v>5578</v>
      </c>
      <c r="D16" s="42">
        <v>1.3</v>
      </c>
    </row>
    <row r="17" ht="16.95" customHeight="1" spans="2:4">
      <c r="B17" s="40" t="s">
        <v>5579</v>
      </c>
      <c r="C17" s="41" t="s">
        <v>5580</v>
      </c>
      <c r="D17" s="42">
        <v>1.7</v>
      </c>
    </row>
    <row r="18" ht="16.95" customHeight="1" spans="2:4">
      <c r="B18" s="40" t="s">
        <v>5581</v>
      </c>
      <c r="C18" s="41" t="s">
        <v>5582</v>
      </c>
      <c r="D18" s="42">
        <v>1.7</v>
      </c>
    </row>
    <row r="19" ht="16.95" customHeight="1" spans="2:4">
      <c r="B19" s="40" t="s">
        <v>5583</v>
      </c>
      <c r="C19" s="41" t="s">
        <v>5584</v>
      </c>
      <c r="D19" s="42">
        <v>1.9</v>
      </c>
    </row>
    <row r="20" ht="16.95" customHeight="1" spans="2:4">
      <c r="B20" s="40" t="s">
        <v>5585</v>
      </c>
      <c r="C20" s="41" t="s">
        <v>5586</v>
      </c>
      <c r="D20" s="42">
        <v>2</v>
      </c>
    </row>
    <row r="21" ht="16.95" customHeight="1" spans="2:4">
      <c r="B21" s="43"/>
      <c r="C21" s="44"/>
      <c r="D21" s="45"/>
    </row>
    <row r="22" ht="16.95" customHeight="1" spans="2:6">
      <c r="B22" s="32" t="s">
        <v>5557</v>
      </c>
      <c r="C22" s="32" t="s">
        <v>5587</v>
      </c>
      <c r="D22" s="32" t="s">
        <v>5573</v>
      </c>
      <c r="E22" s="59" t="s">
        <v>5588</v>
      </c>
      <c r="F22" s="60" t="s">
        <v>5589</v>
      </c>
    </row>
    <row r="23" ht="16.95" customHeight="1" spans="2:5">
      <c r="B23" s="40" t="s">
        <v>5558</v>
      </c>
      <c r="C23" s="41" t="s">
        <v>5590</v>
      </c>
      <c r="D23" s="40">
        <v>-1</v>
      </c>
      <c r="E23" s="59"/>
    </row>
    <row r="24" ht="34.05" customHeight="1" spans="2:5">
      <c r="B24" s="40"/>
      <c r="C24" s="41" t="s">
        <v>5559</v>
      </c>
      <c r="D24" s="40">
        <v>1</v>
      </c>
      <c r="E24" s="59"/>
    </row>
    <row r="25" ht="16.95" customHeight="1" spans="2:5">
      <c r="B25" s="40" t="s">
        <v>5560</v>
      </c>
      <c r="C25" s="41" t="s">
        <v>5591</v>
      </c>
      <c r="D25" s="40">
        <v>-1</v>
      </c>
      <c r="E25" s="59"/>
    </row>
    <row r="26" ht="16.95" customHeight="1" spans="2:5">
      <c r="B26" s="40"/>
      <c r="C26" s="41" t="s">
        <v>5561</v>
      </c>
      <c r="D26" s="40">
        <v>1</v>
      </c>
      <c r="E26" s="59"/>
    </row>
    <row r="27" ht="16.95" customHeight="1" spans="2:5">
      <c r="B27" s="40" t="s">
        <v>5562</v>
      </c>
      <c r="C27" s="41" t="s">
        <v>5592</v>
      </c>
      <c r="D27" s="40">
        <v>-1</v>
      </c>
      <c r="E27" s="59"/>
    </row>
    <row r="28" ht="16.95" customHeight="1" spans="2:5">
      <c r="B28" s="40"/>
      <c r="C28" s="41" t="s">
        <v>5563</v>
      </c>
      <c r="D28" s="40">
        <v>1</v>
      </c>
      <c r="E28" s="59"/>
    </row>
    <row r="29" ht="16.95" customHeight="1" spans="2:5">
      <c r="B29" s="40" t="s">
        <v>5564</v>
      </c>
      <c r="C29" s="41" t="s">
        <v>5593</v>
      </c>
      <c r="D29" s="40">
        <v>-1</v>
      </c>
      <c r="E29" s="59"/>
    </row>
    <row r="30" ht="16.95" customHeight="1" spans="2:5">
      <c r="B30" s="40"/>
      <c r="C30" s="41" t="s">
        <v>5565</v>
      </c>
      <c r="D30" s="40">
        <v>1</v>
      </c>
      <c r="E30" s="59"/>
    </row>
    <row r="31" ht="16.95" customHeight="1"/>
    <row r="32" ht="16.05" customHeight="1" spans="2:4">
      <c r="B32" s="46" t="s">
        <v>5566</v>
      </c>
      <c r="C32" s="47"/>
      <c r="D32" s="32" t="s">
        <v>5573</v>
      </c>
    </row>
    <row r="33" ht="16.05" customHeight="1" spans="2:10">
      <c r="B33" s="40" t="s">
        <v>5594</v>
      </c>
      <c r="C33" s="40"/>
      <c r="D33" s="42">
        <v>1.2</v>
      </c>
      <c r="I33" s="61" t="s">
        <v>5595</v>
      </c>
      <c r="J33" s="62"/>
    </row>
    <row r="34" ht="15" customHeight="1" spans="2:4">
      <c r="B34" s="40" t="s">
        <v>5567</v>
      </c>
      <c r="C34" s="40"/>
      <c r="D34" s="42">
        <v>1</v>
      </c>
    </row>
    <row r="35" ht="15" customHeight="1" spans="2:4">
      <c r="B35" s="40" t="s">
        <v>5596</v>
      </c>
      <c r="C35" s="40"/>
      <c r="D35" s="42">
        <v>0.8</v>
      </c>
    </row>
    <row r="36" ht="16.95" customHeight="1" spans="4:4">
      <c r="D36" s="48"/>
    </row>
    <row r="37" ht="16.95" customHeight="1" spans="2:4">
      <c r="B37" s="32" t="s">
        <v>5568</v>
      </c>
      <c r="C37" s="32"/>
      <c r="D37" s="32" t="s">
        <v>5573</v>
      </c>
    </row>
    <row r="38" ht="16.95" customHeight="1" spans="2:4">
      <c r="B38" s="40" t="s">
        <v>5569</v>
      </c>
      <c r="C38" s="40"/>
      <c r="D38" s="42">
        <v>0.8</v>
      </c>
    </row>
    <row r="39" ht="16.95" customHeight="1" spans="2:4">
      <c r="B39" s="40" t="s">
        <v>5597</v>
      </c>
      <c r="C39" s="40"/>
      <c r="D39" s="42">
        <v>1</v>
      </c>
    </row>
    <row r="40" ht="16.95" customHeight="1" spans="2:4">
      <c r="B40" s="40" t="s">
        <v>5598</v>
      </c>
      <c r="C40" s="40"/>
      <c r="D40" s="42">
        <v>1.2</v>
      </c>
    </row>
    <row r="41" ht="16.95" customHeight="1"/>
    <row r="42" ht="16.95" customHeight="1" spans="2:4">
      <c r="B42" s="46" t="s">
        <v>5599</v>
      </c>
      <c r="C42" s="49"/>
      <c r="D42" s="47"/>
    </row>
    <row r="43" ht="16.95" customHeight="1" spans="2:4">
      <c r="B43" s="40" t="s">
        <v>5600</v>
      </c>
      <c r="C43" s="40" t="s">
        <v>5601</v>
      </c>
      <c r="D43" s="50">
        <v>2</v>
      </c>
    </row>
    <row r="44" ht="16.95" customHeight="1" spans="2:4">
      <c r="B44" s="40" t="s">
        <v>5602</v>
      </c>
      <c r="C44" s="40" t="s">
        <v>5603</v>
      </c>
      <c r="D44" s="50">
        <v>1.5</v>
      </c>
    </row>
    <row r="45" ht="16.95" customHeight="1" spans="2:4">
      <c r="B45" s="40" t="s">
        <v>5604</v>
      </c>
      <c r="C45" s="40" t="s">
        <v>5605</v>
      </c>
      <c r="D45" s="50">
        <v>1.26</v>
      </c>
    </row>
    <row r="46" ht="16.95" customHeight="1" spans="2:4">
      <c r="B46" s="40" t="s">
        <v>5554</v>
      </c>
      <c r="C46" s="40" t="s">
        <v>5606</v>
      </c>
      <c r="D46" s="50">
        <v>1</v>
      </c>
    </row>
    <row r="47" ht="16.95" customHeight="1" spans="1:6">
      <c r="A47" s="51"/>
      <c r="B47" s="52"/>
      <c r="C47" s="48"/>
      <c r="D47" s="53"/>
      <c r="E47" s="60"/>
      <c r="F47" s="60"/>
    </row>
    <row r="48" ht="16.95" customHeight="1" spans="1:6">
      <c r="A48" s="51"/>
      <c r="B48" s="46" t="s">
        <v>5607</v>
      </c>
      <c r="C48" s="49"/>
      <c r="D48" s="47"/>
      <c r="E48" s="60"/>
      <c r="F48" s="60"/>
    </row>
    <row r="49" ht="16.95" customHeight="1" spans="1:6">
      <c r="A49" s="51"/>
      <c r="B49" s="40" t="s">
        <v>5608</v>
      </c>
      <c r="C49" s="40" t="s">
        <v>5609</v>
      </c>
      <c r="D49" s="50">
        <f>(1.6+1.8)/2</f>
        <v>1.7</v>
      </c>
      <c r="E49" s="60"/>
      <c r="F49" s="60"/>
    </row>
    <row r="50" ht="16.95" customHeight="1" spans="1:6">
      <c r="A50" s="51"/>
      <c r="B50" s="40" t="s">
        <v>5610</v>
      </c>
      <c r="C50" s="40" t="s">
        <v>5611</v>
      </c>
      <c r="D50" s="50">
        <f>(1.3+1.5)/2</f>
        <v>1.4</v>
      </c>
      <c r="E50" s="60"/>
      <c r="F50" s="60"/>
    </row>
    <row r="51" ht="16.95" customHeight="1" spans="1:6">
      <c r="A51" s="51"/>
      <c r="B51" s="40" t="s">
        <v>5612</v>
      </c>
      <c r="C51" s="40" t="s">
        <v>5613</v>
      </c>
      <c r="D51" s="50">
        <f>(1.1+1.2)/2</f>
        <v>1.15</v>
      </c>
      <c r="E51" s="60"/>
      <c r="F51" s="60"/>
    </row>
    <row r="52" ht="16.95" customHeight="1" spans="2:4">
      <c r="B52" s="40" t="s">
        <v>5570</v>
      </c>
      <c r="C52" s="40" t="s">
        <v>5614</v>
      </c>
      <c r="D52" s="50">
        <v>1</v>
      </c>
    </row>
    <row r="53" ht="16.95" customHeight="1"/>
    <row r="54" ht="16.95" customHeight="1" spans="4:4">
      <c r="D54" s="48"/>
    </row>
    <row r="55" ht="16.95" customHeight="1" spans="2:6">
      <c r="B55" s="32" t="s">
        <v>5615</v>
      </c>
      <c r="C55" s="32" t="s">
        <v>5552</v>
      </c>
      <c r="D55" s="54" t="s">
        <v>5616</v>
      </c>
      <c r="E55" s="53"/>
      <c r="F55" s="53"/>
    </row>
    <row r="56" ht="16.95" customHeight="1" spans="1:6">
      <c r="A56" s="51"/>
      <c r="B56" s="40" t="s">
        <v>5553</v>
      </c>
      <c r="C56" s="40">
        <v>1.4183</v>
      </c>
      <c r="D56" s="55" t="s">
        <v>5617</v>
      </c>
      <c r="E56" s="53"/>
      <c r="F56" s="53"/>
    </row>
  </sheetData>
  <mergeCells count="24">
    <mergeCell ref="A1:D1"/>
    <mergeCell ref="A2:B2"/>
    <mergeCell ref="A3:B3"/>
    <mergeCell ref="A4:B4"/>
    <mergeCell ref="A9:B9"/>
    <mergeCell ref="A10:B10"/>
    <mergeCell ref="A11:B11"/>
    <mergeCell ref="B32:C32"/>
    <mergeCell ref="B33:C33"/>
    <mergeCell ref="B34:C34"/>
    <mergeCell ref="B35:C35"/>
    <mergeCell ref="B37:C37"/>
    <mergeCell ref="B38:C38"/>
    <mergeCell ref="B39:C39"/>
    <mergeCell ref="B40:C40"/>
    <mergeCell ref="B42:D42"/>
    <mergeCell ref="B48:D48"/>
    <mergeCell ref="A5:A8"/>
    <mergeCell ref="B23:B24"/>
    <mergeCell ref="B25:B26"/>
    <mergeCell ref="B27:B28"/>
    <mergeCell ref="B29:B30"/>
    <mergeCell ref="E22:E30"/>
    <mergeCell ref="F22:F30"/>
  </mergeCells>
  <conditionalFormatting sqref="C11">
    <cfRule type="expression" dxfId="3" priority="2" stopIfTrue="1">
      <formula>$C3="中软协生产率"</formula>
    </cfRule>
    <cfRule type="expression" dxfId="4" priority="3" stopIfTrue="1">
      <formula>"$C3=""中软协生产率"""</formula>
    </cfRule>
  </conditionalFormatting>
  <dataValidations count="10">
    <dataValidation type="list" allowBlank="1" showErrorMessage="1" sqref="C2">
      <formula1>$B$56</formula1>
    </dataValidation>
    <dataValidation type="list" allowBlank="1" showErrorMessage="1" sqref="C3">
      <formula1>$B$43:$B$46</formula1>
    </dataValidation>
    <dataValidation type="list" allowBlank="1" showErrorMessage="1" sqref="C4">
      <formula1>$B$14:$B$20</formula1>
    </dataValidation>
    <dataValidation type="list" allowBlank="1" showErrorMessage="1" sqref="C5">
      <formula1>$C$23:$C$24</formula1>
    </dataValidation>
    <dataValidation type="list" allowBlank="1" showErrorMessage="1" sqref="C6">
      <formula1>$C$25:$C$26</formula1>
    </dataValidation>
    <dataValidation type="list" allowBlank="1" showErrorMessage="1" sqref="C7 C31">
      <formula1>$C$27:$C$28</formula1>
    </dataValidation>
    <dataValidation type="list" allowBlank="1" showErrorMessage="1" sqref="C8">
      <formula1>$C$29:$C$30</formula1>
    </dataValidation>
    <dataValidation type="list" allowBlank="1" showErrorMessage="1" sqref="C9">
      <formula1>$B$33:$B$35</formula1>
    </dataValidation>
    <dataValidation type="list" allowBlank="1" showErrorMessage="1" sqref="C10">
      <formula1>$B$38:$B$40</formula1>
    </dataValidation>
    <dataValidation type="list" allowBlank="1" showErrorMessage="1" sqref="C11">
      <formula1>$B$49:$B$52</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
  <sheetViews>
    <sheetView workbookViewId="0">
      <selection activeCell="L19" sqref="L19"/>
    </sheetView>
  </sheetViews>
  <sheetFormatPr defaultColWidth="14" defaultRowHeight="14.4" outlineLevelCol="3"/>
  <cols>
    <col min="1" max="2" width="23" customWidth="1"/>
    <col min="3" max="3" width="16" customWidth="1"/>
    <col min="4" max="4" width="68" customWidth="1"/>
    <col min="5" max="5" width="10" customWidth="1"/>
    <col min="6" max="6" width="24" customWidth="1"/>
    <col min="7" max="20" width="10" customWidth="1"/>
  </cols>
  <sheetData>
    <row r="1" ht="22.05" customHeight="1" spans="1:4">
      <c r="A1" s="1" t="s">
        <v>5618</v>
      </c>
      <c r="B1" s="1"/>
      <c r="C1" s="1"/>
      <c r="D1" s="1"/>
    </row>
    <row r="2" ht="19.05" customHeight="1" spans="1:4">
      <c r="A2" s="2" t="s">
        <v>5619</v>
      </c>
      <c r="B2" s="2"/>
      <c r="C2" s="2" t="s">
        <v>5620</v>
      </c>
      <c r="D2" s="2" t="s">
        <v>5621</v>
      </c>
    </row>
    <row r="3" ht="19.05" customHeight="1" spans="1:4">
      <c r="A3" s="3" t="s">
        <v>5622</v>
      </c>
      <c r="B3" s="3"/>
      <c r="C3" s="4">
        <v>345</v>
      </c>
      <c r="D3" s="5" t="s">
        <v>5623</v>
      </c>
    </row>
    <row r="4" ht="19.05" customHeight="1" spans="1:4">
      <c r="A4" s="6" t="s">
        <v>5624</v>
      </c>
      <c r="B4" s="7"/>
      <c r="C4" s="8">
        <f>'3、附加值调整'!D3</f>
        <v>1</v>
      </c>
      <c r="D4" s="5"/>
    </row>
    <row r="5" ht="19.05" customHeight="1" spans="1:4">
      <c r="A5" s="6" t="s">
        <v>5625</v>
      </c>
      <c r="B5" s="7"/>
      <c r="C5" s="9">
        <f>C3*C4</f>
        <v>345</v>
      </c>
      <c r="D5" s="5" t="s">
        <v>5626</v>
      </c>
    </row>
    <row r="6" ht="19.05" customHeight="1" spans="1:4">
      <c r="A6" s="2" t="s">
        <v>5627</v>
      </c>
      <c r="B6" s="2"/>
      <c r="C6" s="10">
        <f>'3、附加值调整'!D2</f>
        <v>1.4183</v>
      </c>
      <c r="D6" s="5"/>
    </row>
    <row r="7" ht="19.05" customHeight="1" spans="1:4">
      <c r="A7" s="2" t="s">
        <v>5628</v>
      </c>
      <c r="B7" s="2"/>
      <c r="C7" s="9">
        <f>C5*C6</f>
        <v>489.3135</v>
      </c>
      <c r="D7" s="5" t="s">
        <v>5629</v>
      </c>
    </row>
    <row r="8" ht="19.05" customHeight="1" spans="1:4">
      <c r="A8" s="11" t="s">
        <v>5630</v>
      </c>
      <c r="B8" s="12"/>
      <c r="C8" s="4">
        <v>0</v>
      </c>
      <c r="D8" s="5" t="s">
        <v>5631</v>
      </c>
    </row>
    <row r="9" ht="19.05" customHeight="1" spans="1:4">
      <c r="A9" s="13" t="s">
        <v>5632</v>
      </c>
      <c r="B9" s="2" t="s">
        <v>5632</v>
      </c>
      <c r="C9" s="14">
        <f>C10*C11*C12</f>
        <v>1.8931818464818</v>
      </c>
      <c r="D9" s="5" t="s">
        <v>5633</v>
      </c>
    </row>
    <row r="10" ht="19.05" customHeight="1" spans="1:4">
      <c r="A10" s="15"/>
      <c r="B10" s="2" t="s">
        <v>5634</v>
      </c>
      <c r="C10" s="14">
        <f>0.2309*LN(C5)+0.3718</f>
        <v>1.72107440589254</v>
      </c>
      <c r="D10" s="5" t="s">
        <v>5635</v>
      </c>
    </row>
    <row r="11" ht="19.05" customHeight="1" spans="1:4">
      <c r="A11" s="15"/>
      <c r="B11" s="2" t="s">
        <v>5636</v>
      </c>
      <c r="C11" s="16">
        <f>'3、附加值调整'!D4</f>
        <v>1</v>
      </c>
      <c r="D11" s="5"/>
    </row>
    <row r="12" ht="19.05" customHeight="1" spans="1:4">
      <c r="A12" s="17"/>
      <c r="B12" s="2" t="s">
        <v>5637</v>
      </c>
      <c r="C12" s="18">
        <f>('3、附加值调整'!D5+'3、附加值调整'!D6+'3、附加值调整'!D7+'3、附加值调整'!D8)*0.025+1</f>
        <v>1.1</v>
      </c>
      <c r="D12" s="5"/>
    </row>
    <row r="13" ht="19.05" customHeight="1" spans="1:4">
      <c r="A13" s="6" t="str">
        <f>'3、附加值调整'!A11</f>
        <v>完整性级别调整因子</v>
      </c>
      <c r="B13" s="7"/>
      <c r="C13" s="8">
        <f>'3、附加值调整'!D11</f>
        <v>1</v>
      </c>
      <c r="D13" s="19"/>
    </row>
    <row r="14" ht="19.05" customHeight="1" spans="1:4">
      <c r="A14" s="13" t="s">
        <v>5638</v>
      </c>
      <c r="B14" s="20" t="s">
        <v>5566</v>
      </c>
      <c r="C14" s="8">
        <f>'3、附加值调整'!D9</f>
        <v>1</v>
      </c>
      <c r="D14" s="19"/>
    </row>
    <row r="15" ht="19.05" customHeight="1" spans="1:4">
      <c r="A15" s="17"/>
      <c r="B15" s="20" t="s">
        <v>5568</v>
      </c>
      <c r="C15" s="8">
        <f>'3、附加值调整'!D10</f>
        <v>0.8</v>
      </c>
      <c r="D15" s="19"/>
    </row>
    <row r="16" ht="19.05" customHeight="1" spans="1:4">
      <c r="A16" s="6" t="s">
        <v>5639</v>
      </c>
      <c r="B16" s="7"/>
      <c r="C16" s="9">
        <f>C7*C9*C13*C14*C15+C8</f>
        <v>741.087548350776</v>
      </c>
      <c r="D16" s="21" t="s">
        <v>5640</v>
      </c>
    </row>
    <row r="17" ht="19.05" customHeight="1" spans="1:4">
      <c r="A17" s="3" t="s">
        <v>5641</v>
      </c>
      <c r="B17" s="3"/>
      <c r="C17" s="22">
        <v>0.05</v>
      </c>
      <c r="D17" s="23"/>
    </row>
    <row r="18" ht="19.05" customHeight="1" spans="1:4">
      <c r="A18" s="3" t="s">
        <v>5642</v>
      </c>
      <c r="B18" s="3"/>
      <c r="C18" s="24">
        <f>C16*(1+5%)</f>
        <v>778.141925768315</v>
      </c>
      <c r="D18" s="23"/>
    </row>
    <row r="19" ht="19.05" customHeight="1" spans="1:4">
      <c r="A19" s="3" t="s">
        <v>5643</v>
      </c>
      <c r="B19" s="3"/>
      <c r="C19" s="24">
        <f>C16*(1-5%)</f>
        <v>704.033170933237</v>
      </c>
      <c r="D19" s="23"/>
    </row>
    <row r="20" ht="15" customHeight="1"/>
  </sheetData>
  <mergeCells count="15">
    <mergeCell ref="A1:D1"/>
    <mergeCell ref="A2:B2"/>
    <mergeCell ref="A3:B3"/>
    <mergeCell ref="A4:B4"/>
    <mergeCell ref="A5:B5"/>
    <mergeCell ref="A6:B6"/>
    <mergeCell ref="A7:B7"/>
    <mergeCell ref="A8:B8"/>
    <mergeCell ref="A13:B13"/>
    <mergeCell ref="A16:B16"/>
    <mergeCell ref="A17:B17"/>
    <mergeCell ref="A18:B18"/>
    <mergeCell ref="A19:B19"/>
    <mergeCell ref="A9:A12"/>
    <mergeCell ref="A14:A15"/>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模型说明</vt:lpstr>
      <vt:lpstr>1、环境图</vt:lpstr>
      <vt:lpstr>功能点拆分表</vt:lpstr>
      <vt:lpstr>3、附加值调整</vt:lpstr>
      <vt:lpstr>4、结果计算</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Robben Luo</cp:lastModifiedBy>
  <dcterms:created xsi:type="dcterms:W3CDTF">2022-05-27T05:04:00Z</dcterms:created>
  <dcterms:modified xsi:type="dcterms:W3CDTF">2025-03-19T15:50:37Z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7B625F8391564091BA42267D5E987B92</vt:lpwstr>
  </property>
  <property fmtid="{D5CDD505-2E9C-101B-9397-08002B2CF9AE}" pid="3" name="KSOProductBuildVer">
    <vt:lpwstr>2052-6.7.1.8828</vt:lpwstr>
  </property>
</Properties>
</file>