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5"/>
  </bookViews>
  <sheets>
    <sheet name="Feuil1" sheetId="1" r:id="rId1"/>
    <sheet name="feuil2" sheetId="8" r:id="rId2"/>
    <sheet name="Feuil3" sheetId="9" r:id="rId3"/>
    <sheet name="feuil4" sheetId="11" r:id="rId4"/>
    <sheet name="Feuil13" sheetId="13" r:id="rId5"/>
    <sheet name="Feuil5" sheetId="14" r:id="rId6"/>
  </sheets>
  <definedNames>
    <definedName name="_xlcn.WorksheetConnection_Feuil1A2C421" hidden="1">Feuil1!$A$2:$C$42</definedName>
  </definedNames>
  <calcPr calcId="144525"/>
  <pivotCaches>
    <pivotCache cacheId="0" r:id="rId8"/>
  </pivotCaches>
</workbook>
</file>

<file path=xl/connections.xml><?xml version="1.0" encoding="utf-8"?>
<connections xmlns="http://schemas.openxmlformats.org/spreadsheetml/2006/main">
  <connection id="1" name="WorksheetConnection_Feuil1!$A$2:$C$42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<sst xmlns="http://schemas.openxmlformats.org/spreadsheetml/2006/main" count="140" uniqueCount="39">
  <si>
    <t>Ivy League Applicants</t>
  </si>
  <si>
    <t>League</t>
  </si>
  <si>
    <t>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</si>
  <si>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</si>
  <si>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</si>
  <si>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</si>
  <si>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</si>
  <si>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</si>
  <si>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</si>
  <si>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</si>
  <si>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</si>
  <si>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</si>
  <si>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</si>
  <si>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</si>
  <si>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</si>
  <si>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</si>
  <si>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</si>
  <si>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</si>
  <si>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</si>
  <si>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</si>
  <si>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</si>
  <si>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Moyenne de Students2</t>
  </si>
  <si>
    <t>Total général</t>
  </si>
  <si>
    <t>table2</t>
  </si>
  <si>
    <t>Étiquettes de colonnes</t>
  </si>
  <si>
    <t>ID</t>
  </si>
  <si>
    <t>PU</t>
  </si>
  <si>
    <t>QTE</t>
  </si>
  <si>
    <t>PT</t>
  </si>
  <si>
    <t>Remise</t>
  </si>
  <si>
    <t xml:space="preserve"> val Remise</t>
  </si>
  <si>
    <t>Total a payer</t>
  </si>
  <si>
    <t>total facture :</t>
  </si>
  <si>
    <t>TVA :</t>
  </si>
  <si>
    <t>Val TVA :</t>
  </si>
  <si>
    <t>TTC :</t>
  </si>
  <si>
    <t>Time (s)</t>
  </si>
  <si>
    <t>Distance (m)</t>
  </si>
  <si>
    <t>speed (m/s)</t>
  </si>
</sst>
</file>

<file path=xl/styles.xml><?xml version="1.0" encoding="utf-8"?>
<styleSheet xmlns="http://schemas.openxmlformats.org/spreadsheetml/2006/main">
  <numFmts count="9"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\-_-;_-@_-"/>
    <numFmt numFmtId="41" formatCode="_-* #,##0_-;\-* #,##0_-;_-* &quot;-&quot;_-;_-@_-"/>
    <numFmt numFmtId="178" formatCode="_-* #,##0.000\ &quot;د.ب.‏&quot;_-;\-* #,##0.000\ &quot;د.ب.‏&quot;_-;_-* &quot;-&quot;???\ &quot;د.ب.‏&quot;_-;_-@_-"/>
    <numFmt numFmtId="179" formatCode="#,##0.000\ [$DZD]"/>
    <numFmt numFmtId="180" formatCode="#,##0.00\ [$DZD]"/>
    <numFmt numFmtId="181" formatCode="0.00\ &quot;DZD&quot;"/>
    <numFmt numFmtId="182" formatCode="_-[$£-809]* #,##0.00_-;\-[$£-809]* #,##0.00_-;_-[$£-809]* &quot;-&quot;??_-;_-@_-"/>
  </numFmts>
  <fonts count="28">
    <font>
      <sz val="11"/>
      <color theme="1"/>
      <name val="Calibri"/>
      <charset val="178"/>
      <scheme val="minor"/>
    </font>
    <font>
      <sz val="16"/>
      <name val="Calibri"/>
      <charset val="178"/>
      <scheme val="minor"/>
    </font>
    <font>
      <sz val="16"/>
      <color theme="1"/>
      <name val="Calibri"/>
      <charset val="178"/>
      <scheme val="minor"/>
    </font>
    <font>
      <b/>
      <sz val="11"/>
      <color theme="1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13" borderId="1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1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1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8" fontId="0" fillId="0" borderId="0" xfId="0" applyNumberFormat="1"/>
    <xf numFmtId="0" fontId="0" fillId="3" borderId="0" xfId="0" applyFill="1"/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/>
    <xf numFmtId="181" fontId="0" fillId="0" borderId="0" xfId="0" applyNumberFormat="1" applyAlignment="1">
      <alignment horizontal="center" vertical="center"/>
    </xf>
    <xf numFmtId="180" fontId="0" fillId="0" borderId="0" xfId="0" applyNumberFormat="1" applyAlignment="1"/>
    <xf numFmtId="179" fontId="3" fillId="2" borderId="1" xfId="0" applyNumberFormat="1" applyFont="1" applyFill="1" applyBorder="1" applyAlignment="1">
      <alignment horizontal="center"/>
    </xf>
    <xf numFmtId="18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81" fontId="3" fillId="2" borderId="1" xfId="0" applyNumberFormat="1" applyFont="1" applyFill="1" applyBorder="1" applyAlignment="1">
      <alignment horizontal="center" vertical="center"/>
    </xf>
    <xf numFmtId="180" fontId="3" fillId="2" borderId="2" xfId="0" applyNumberFormat="1" applyFont="1" applyFill="1" applyBorder="1" applyAlignment="1">
      <alignment horizontal="center"/>
    </xf>
    <xf numFmtId="0" fontId="0" fillId="3" borderId="0" xfId="0" applyFill="1" applyBorder="1"/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80" fontId="0" fillId="0" borderId="1" xfId="0" applyNumberFormat="1" applyBorder="1"/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/>
    <xf numFmtId="0" fontId="0" fillId="0" borderId="0" xfId="0" applyBorder="1"/>
    <xf numFmtId="179" fontId="0" fillId="4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0" fontId="0" fillId="4" borderId="1" xfId="0" applyNumberFormat="1" applyFill="1" applyBorder="1"/>
    <xf numFmtId="180" fontId="0" fillId="4" borderId="1" xfId="0" applyNumberFormat="1" applyFill="1" applyBorder="1" applyAlignment="1">
      <alignment horizontal="center" vertical="center"/>
    </xf>
    <xf numFmtId="180" fontId="0" fillId="4" borderId="2" xfId="0" applyNumberFormat="1" applyFill="1" applyBorder="1" applyAlignment="1"/>
    <xf numFmtId="180" fontId="0" fillId="0" borderId="1" xfId="0" applyNumberFormat="1" applyBorder="1" applyAlignment="1"/>
    <xf numFmtId="180" fontId="0" fillId="4" borderId="1" xfId="0" applyNumberFormat="1" applyFill="1" applyBorder="1" applyAlignment="1"/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180" fontId="0" fillId="3" borderId="5" xfId="0" applyNumberFormat="1" applyFill="1" applyBorder="1" applyAlignment="1"/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180" fontId="0" fillId="3" borderId="8" xfId="6" applyNumberFormat="1" applyFont="1" applyFill="1" applyBorder="1" applyAlignment="1"/>
    <xf numFmtId="181" fontId="0" fillId="3" borderId="6" xfId="0" applyNumberFormat="1" applyFill="1" applyBorder="1" applyAlignment="1">
      <alignment horizontal="right"/>
    </xf>
    <xf numFmtId="181" fontId="0" fillId="3" borderId="7" xfId="0" applyNumberFormat="1" applyFill="1" applyBorder="1" applyAlignment="1">
      <alignment horizontal="right"/>
    </xf>
    <xf numFmtId="180" fontId="0" fillId="3" borderId="8" xfId="0" applyNumberFormat="1" applyFill="1" applyBorder="1" applyAlignment="1"/>
    <xf numFmtId="181" fontId="0" fillId="3" borderId="9" xfId="0" applyNumberFormat="1" applyFill="1" applyBorder="1" applyAlignment="1">
      <alignment horizontal="right"/>
    </xf>
    <xf numFmtId="181" fontId="0" fillId="3" borderId="10" xfId="0" applyNumberFormat="1" applyFill="1" applyBorder="1" applyAlignment="1">
      <alignment horizontal="right"/>
    </xf>
    <xf numFmtId="180" fontId="4" fillId="4" borderId="11" xfId="0" applyNumberFormat="1" applyFont="1" applyFill="1" applyBorder="1" applyAlignment="1"/>
    <xf numFmtId="182" fontId="0" fillId="0" borderId="0" xfId="0" applyNumberFormat="1"/>
    <xf numFmtId="0" fontId="0" fillId="0" borderId="0" xfId="0" applyAlignment="1"/>
    <xf numFmtId="0" fontId="0" fillId="0" borderId="12" xfId="0" applyBorder="1"/>
    <xf numFmtId="0" fontId="0" fillId="0" borderId="0" xfId="0" applyAlignment="1">
      <alignment horizontal="left"/>
    </xf>
    <xf numFmtId="0" fontId="0" fillId="0" borderId="0" xfId="0" applyNumberFormat="1"/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4257607792696"/>
          <c:y val="0.135294894634769"/>
          <c:w val="0.860807374586951"/>
          <c:h val="0.678927660180265"/>
        </c:manualLayout>
      </c:layout>
      <c:scatterChart>
        <c:scatterStyle val="smooth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8.16666666666667</c:v>
                </c:pt>
                <c:pt idx="6">
                  <c:v>9</c:v>
                </c:pt>
                <c:pt idx="7">
                  <c:v>9.375</c:v>
                </c:pt>
                <c:pt idx="8">
                  <c:v>9.22222222222222</c:v>
                </c:pt>
                <c:pt idx="9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07648"/>
        <c:axId val="1964808480"/>
      </c:scatterChart>
      <c:valAx>
        <c:axId val="1964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4808480"/>
        <c:crosses val="autoZero"/>
        <c:crossBetween val="midCat"/>
        <c:majorUnit val="1"/>
      </c:valAx>
      <c:valAx>
        <c:axId val="1964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48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159980182056"/>
          <c:y val="0.897940819546199"/>
          <c:w val="0.219459804110592"/>
          <c:h val="0.093609545680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Feuil5!$C$1:$C$11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5.66666666666667</c:v>
                </c:pt>
                <c:pt idx="4">
                  <c:v>6.75</c:v>
                </c:pt>
                <c:pt idx="5">
                  <c:v>7.4</c:v>
                </c:pt>
                <c:pt idx="6">
                  <c:v>8.16666666666667</c:v>
                </c:pt>
                <c:pt idx="7">
                  <c:v>9</c:v>
                </c:pt>
                <c:pt idx="8">
                  <c:v>9.375</c:v>
                </c:pt>
                <c:pt idx="9">
                  <c:v>9.22222222222222</c:v>
                </c:pt>
                <c:pt idx="10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91648"/>
        <c:axId val="2045094976"/>
      </c:scatterChart>
      <c:valAx>
        <c:axId val="2045091648"/>
        <c:scaling>
          <c:orientation val="minMax"/>
          <c:max val="9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094976"/>
        <c:crosses val="autoZero"/>
        <c:crossBetween val="midCat"/>
        <c:majorUnit val="5"/>
      </c:valAx>
      <c:valAx>
        <c:axId val="20450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0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64837040803"/>
          <c:y val="0.574170396169716"/>
          <c:w val="0.17784119364875"/>
          <c:h val="0.130011584478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/distnace</a:t>
            </a:r>
            <a:endParaRPr lang="en-US"/>
          </a:p>
        </c:rich>
      </c:tx>
      <c:layout>
        <c:manualLayout>
          <c:xMode val="edge"/>
          <c:yMode val="edge"/>
          <c:x val="0.403374824615548"/>
          <c:y val="0.0413837096395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719342768126"/>
          <c:y val="0.140748742174357"/>
          <c:w val="0.926197374171904"/>
          <c:h val="0.701109721666709"/>
        </c:manualLayout>
      </c:layout>
      <c:scatterChart>
        <c:scatterStyle val="smooth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Feuil5!$B$2:$B$11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8.16666666666667</c:v>
                </c:pt>
                <c:pt idx="6">
                  <c:v>9</c:v>
                </c:pt>
                <c:pt idx="7">
                  <c:v>9.375</c:v>
                </c:pt>
                <c:pt idx="8">
                  <c:v>9.22222222222222</c:v>
                </c:pt>
                <c:pt idx="9">
                  <c:v>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5728"/>
        <c:axId val="150962400"/>
      </c:scatterChart>
      <c:valAx>
        <c:axId val="150965728"/>
        <c:scaling>
          <c:orientation val="minMax"/>
          <c:max val="9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962400"/>
        <c:crosses val="autoZero"/>
        <c:crossBetween val="midCat"/>
        <c:majorUnit val="5"/>
      </c:valAx>
      <c:valAx>
        <c:axId val="150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9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140234909524"/>
          <c:y val="0.902032982844383"/>
          <c:w val="0.204534263557294"/>
          <c:h val="0.0854823040355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749300</xdr:colOff>
      <xdr:row>17</xdr:row>
      <xdr:rowOff>42545</xdr:rowOff>
    </xdr:from>
    <xdr:to>
      <xdr:col>18</xdr:col>
      <xdr:colOff>547254</xdr:colOff>
      <xdr:row>38</xdr:row>
      <xdr:rowOff>167699</xdr:rowOff>
    </xdr:to>
    <xdr:graphicFrame>
      <xdr:nvGraphicFramePr>
        <xdr:cNvPr id="4" name="Graphique 3"/>
        <xdr:cNvGraphicFramePr/>
      </xdr:nvGraphicFramePr>
      <xdr:xfrm>
        <a:off x="9863455" y="5064125"/>
        <a:ext cx="7341235" cy="396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975178</xdr:colOff>
      <xdr:row>58</xdr:row>
      <xdr:rowOff>90716</xdr:rowOff>
    </xdr:from>
    <xdr:to>
      <xdr:col>8</xdr:col>
      <xdr:colOff>487590</xdr:colOff>
      <xdr:row>78</xdr:row>
      <xdr:rowOff>165702</xdr:rowOff>
    </xdr:to>
    <xdr:graphicFrame>
      <xdr:nvGraphicFramePr>
        <xdr:cNvPr id="5" name="Graphique 4"/>
        <xdr:cNvGraphicFramePr/>
      </xdr:nvGraphicFramePr>
      <xdr:xfrm>
        <a:off x="974725" y="12609830"/>
        <a:ext cx="8626475" cy="3732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17</xdr:row>
      <xdr:rowOff>27940</xdr:rowOff>
    </xdr:from>
    <xdr:to>
      <xdr:col>7</xdr:col>
      <xdr:colOff>5233</xdr:colOff>
      <xdr:row>38</xdr:row>
      <xdr:rowOff>181956</xdr:rowOff>
    </xdr:to>
    <xdr:graphicFrame>
      <xdr:nvGraphicFramePr>
        <xdr:cNvPr id="8" name="Graphique 7"/>
        <xdr:cNvGraphicFramePr/>
      </xdr:nvGraphicFramePr>
      <xdr:xfrm>
        <a:off x="1562100" y="5049520"/>
        <a:ext cx="6802755" cy="399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287.9185725694" refreshedBy="Utilisateur Windows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0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0" autoFormatId="1" applyNumberFormats="0" applyBorderFormats="0" applyFontFormats="0" applyPatternFormats="0" applyAlignmentFormats="0" applyWidthHeightFormats="1" dataCaption="Valeurs" updatedVersion="6" minRefreshableVersion="3" createdVersion="6" useAutoFormatting="1" indent="0" outline="1" outlineData="1" showDrill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148" zoomScaleNormal="148" workbookViewId="0">
      <selection activeCell="B3" sqref="B3"/>
    </sheetView>
  </sheetViews>
  <sheetFormatPr defaultColWidth="11" defaultRowHeight="14.4" outlineLevelCol="4"/>
  <cols>
    <col min="1" max="1" width="11.1111111111111" style="22" customWidth="1"/>
    <col min="2" max="2" width="11.787037037037" style="3" customWidth="1"/>
    <col min="3" max="3" width="12.2314814814815" style="3" customWidth="1"/>
  </cols>
  <sheetData>
    <row r="1" ht="21" customHeight="1" spans="1:3">
      <c r="A1" s="52" t="s">
        <v>0</v>
      </c>
      <c r="B1" s="53" t="s">
        <v>1</v>
      </c>
      <c r="C1" s="53" t="s">
        <v>2</v>
      </c>
    </row>
    <row r="2" s="1" customFormat="1" spans="1:3">
      <c r="A2" s="54" t="s">
        <v>3</v>
      </c>
      <c r="B2" s="54" t="s">
        <v>4</v>
      </c>
      <c r="C2" s="54" t="s">
        <v>5</v>
      </c>
    </row>
    <row r="3" spans="1:3">
      <c r="A3" s="55">
        <v>591</v>
      </c>
      <c r="B3" s="56" t="s">
        <v>6</v>
      </c>
      <c r="C3" s="57" t="s">
        <v>7</v>
      </c>
    </row>
    <row r="4" spans="1:3">
      <c r="A4" s="58">
        <v>9567</v>
      </c>
      <c r="B4" s="59" t="s">
        <v>8</v>
      </c>
      <c r="C4" s="59" t="s">
        <v>9</v>
      </c>
    </row>
    <row r="5" spans="1:3">
      <c r="A5" s="55">
        <v>542</v>
      </c>
      <c r="B5" s="56" t="s">
        <v>10</v>
      </c>
      <c r="C5" s="57" t="s">
        <v>11</v>
      </c>
    </row>
    <row r="6" spans="1:3">
      <c r="A6" s="58">
        <v>346</v>
      </c>
      <c r="B6" s="59" t="s">
        <v>10</v>
      </c>
      <c r="C6" s="59" t="s">
        <v>12</v>
      </c>
    </row>
    <row r="7" spans="1:3">
      <c r="A7" s="55">
        <v>849</v>
      </c>
      <c r="B7" s="56" t="s">
        <v>6</v>
      </c>
      <c r="C7" s="57" t="s">
        <v>13</v>
      </c>
    </row>
    <row r="8" spans="1:3">
      <c r="A8" s="58">
        <v>552</v>
      </c>
      <c r="B8" s="59" t="s">
        <v>10</v>
      </c>
      <c r="C8" s="59" t="s">
        <v>14</v>
      </c>
    </row>
    <row r="9" spans="1:5">
      <c r="A9" s="55">
        <v>173</v>
      </c>
      <c r="B9" s="56" t="s">
        <v>6</v>
      </c>
      <c r="C9" s="57" t="s">
        <v>12</v>
      </c>
      <c r="E9" s="8"/>
    </row>
    <row r="10" spans="1:3">
      <c r="A10" s="58">
        <v>1355</v>
      </c>
      <c r="B10" s="59" t="s">
        <v>6</v>
      </c>
      <c r="C10" s="59" t="s">
        <v>14</v>
      </c>
    </row>
    <row r="11" spans="1:3">
      <c r="A11" s="55">
        <v>193</v>
      </c>
      <c r="B11" s="56" t="s">
        <v>15</v>
      </c>
      <c r="C11" s="57" t="s">
        <v>16</v>
      </c>
    </row>
    <row r="12" spans="1:3">
      <c r="A12" s="58">
        <v>615</v>
      </c>
      <c r="B12" s="59" t="s">
        <v>15</v>
      </c>
      <c r="C12" s="59" t="s">
        <v>12</v>
      </c>
    </row>
    <row r="13" spans="1:3">
      <c r="A13" s="55">
        <v>1579</v>
      </c>
      <c r="B13" s="56" t="s">
        <v>15</v>
      </c>
      <c r="C13" s="57" t="s">
        <v>9</v>
      </c>
    </row>
    <row r="14" spans="1:3">
      <c r="A14" s="58">
        <v>547</v>
      </c>
      <c r="B14" s="59" t="s">
        <v>8</v>
      </c>
      <c r="C14" s="59" t="s">
        <v>11</v>
      </c>
    </row>
    <row r="15" spans="1:3">
      <c r="A15" s="55">
        <v>1687</v>
      </c>
      <c r="B15" s="56" t="s">
        <v>17</v>
      </c>
      <c r="C15" s="57" t="s">
        <v>11</v>
      </c>
    </row>
    <row r="16" spans="1:3">
      <c r="A16" s="58">
        <v>972</v>
      </c>
      <c r="B16" s="59" t="s">
        <v>10</v>
      </c>
      <c r="C16" s="59" t="s">
        <v>9</v>
      </c>
    </row>
    <row r="17" spans="1:3">
      <c r="A17" s="55">
        <v>234</v>
      </c>
      <c r="B17" s="56" t="s">
        <v>10</v>
      </c>
      <c r="C17" s="57" t="s">
        <v>18</v>
      </c>
    </row>
    <row r="18" spans="1:3">
      <c r="A18" s="58">
        <v>151</v>
      </c>
      <c r="B18" s="59" t="s">
        <v>17</v>
      </c>
      <c r="C18" s="59" t="s">
        <v>16</v>
      </c>
    </row>
    <row r="19" spans="1:3">
      <c r="A19" s="55">
        <v>1793</v>
      </c>
      <c r="B19" s="56" t="s">
        <v>8</v>
      </c>
      <c r="C19" s="57" t="s">
        <v>13</v>
      </c>
    </row>
    <row r="20" spans="1:3">
      <c r="A20" s="58">
        <v>315</v>
      </c>
      <c r="B20" s="59" t="s">
        <v>17</v>
      </c>
      <c r="C20" s="59" t="s">
        <v>13</v>
      </c>
    </row>
    <row r="21" spans="1:3">
      <c r="A21" s="55">
        <v>618</v>
      </c>
      <c r="B21" s="56" t="s">
        <v>8</v>
      </c>
      <c r="C21" s="57" t="s">
        <v>14</v>
      </c>
    </row>
    <row r="22" spans="1:3">
      <c r="A22" s="58">
        <v>246</v>
      </c>
      <c r="B22" s="59" t="s">
        <v>8</v>
      </c>
      <c r="C22" s="59" t="s">
        <v>7</v>
      </c>
    </row>
    <row r="23" spans="1:3">
      <c r="A23" s="55">
        <v>784</v>
      </c>
      <c r="B23" s="56" t="s">
        <v>8</v>
      </c>
      <c r="C23" s="57" t="s">
        <v>16</v>
      </c>
    </row>
    <row r="24" spans="1:3">
      <c r="A24" s="58">
        <v>316</v>
      </c>
      <c r="B24" s="59" t="s">
        <v>15</v>
      </c>
      <c r="C24" s="59" t="s">
        <v>11</v>
      </c>
    </row>
    <row r="25" spans="1:3">
      <c r="A25" s="55">
        <v>3155</v>
      </c>
      <c r="B25" s="56" t="s">
        <v>6</v>
      </c>
      <c r="C25" s="57" t="s">
        <v>11</v>
      </c>
    </row>
    <row r="26" spans="1:3">
      <c r="A26" s="58">
        <v>318</v>
      </c>
      <c r="B26" s="59" t="s">
        <v>17</v>
      </c>
      <c r="C26" s="59" t="s">
        <v>18</v>
      </c>
    </row>
    <row r="27" spans="1:3">
      <c r="A27" s="55">
        <v>608</v>
      </c>
      <c r="B27" s="56" t="s">
        <v>10</v>
      </c>
      <c r="C27" s="57" t="s">
        <v>13</v>
      </c>
    </row>
    <row r="28" spans="1:3">
      <c r="A28" s="58">
        <v>561</v>
      </c>
      <c r="B28" s="59" t="s">
        <v>6</v>
      </c>
      <c r="C28" s="59" t="s">
        <v>16</v>
      </c>
    </row>
    <row r="29" spans="1:3">
      <c r="A29" s="55">
        <v>357</v>
      </c>
      <c r="B29" s="56" t="s">
        <v>17</v>
      </c>
      <c r="C29" s="57" t="s">
        <v>7</v>
      </c>
    </row>
    <row r="30" spans="1:3">
      <c r="A30" s="58">
        <v>1688</v>
      </c>
      <c r="B30" s="59" t="s">
        <v>15</v>
      </c>
      <c r="C30" s="59" t="s">
        <v>13</v>
      </c>
    </row>
    <row r="31" spans="1:3">
      <c r="A31" s="55">
        <v>972</v>
      </c>
      <c r="B31" s="56" t="s">
        <v>10</v>
      </c>
      <c r="C31" s="57" t="s">
        <v>16</v>
      </c>
    </row>
    <row r="32" spans="1:3">
      <c r="A32" s="58">
        <v>568</v>
      </c>
      <c r="B32" s="59" t="s">
        <v>8</v>
      </c>
      <c r="C32" s="59" t="s">
        <v>18</v>
      </c>
    </row>
    <row r="33" spans="1:3">
      <c r="A33" s="55">
        <v>632</v>
      </c>
      <c r="B33" s="56" t="s">
        <v>15</v>
      </c>
      <c r="C33" s="57" t="s">
        <v>18</v>
      </c>
    </row>
    <row r="34" spans="1:3">
      <c r="A34" s="58">
        <v>551</v>
      </c>
      <c r="B34" s="59" t="s">
        <v>17</v>
      </c>
      <c r="C34" s="59" t="s">
        <v>14</v>
      </c>
    </row>
    <row r="35" spans="1:3">
      <c r="A35" s="55">
        <v>948</v>
      </c>
      <c r="B35" s="56" t="s">
        <v>8</v>
      </c>
      <c r="C35" s="57" t="s">
        <v>12</v>
      </c>
    </row>
    <row r="36" spans="1:3">
      <c r="A36" s="58">
        <v>1358</v>
      </c>
      <c r="B36" s="59" t="s">
        <v>6</v>
      </c>
      <c r="C36" s="59" t="s">
        <v>9</v>
      </c>
    </row>
    <row r="37" spans="1:3">
      <c r="A37" s="55">
        <v>135</v>
      </c>
      <c r="B37" s="56" t="s">
        <v>6</v>
      </c>
      <c r="C37" s="57" t="s">
        <v>18</v>
      </c>
    </row>
    <row r="38" spans="1:3">
      <c r="A38" s="58">
        <v>849</v>
      </c>
      <c r="B38" s="59" t="s">
        <v>15</v>
      </c>
      <c r="C38" s="59" t="s">
        <v>7</v>
      </c>
    </row>
    <row r="39" spans="1:3">
      <c r="A39" s="55">
        <v>158</v>
      </c>
      <c r="B39" s="56" t="s">
        <v>17</v>
      </c>
      <c r="C39" s="57" t="s">
        <v>12</v>
      </c>
    </row>
    <row r="40" spans="1:3">
      <c r="A40" s="58">
        <v>1889</v>
      </c>
      <c r="B40" s="59" t="s">
        <v>15</v>
      </c>
      <c r="C40" s="59" t="s">
        <v>14</v>
      </c>
    </row>
    <row r="41" spans="1:3">
      <c r="A41" s="55">
        <v>651</v>
      </c>
      <c r="B41" s="56" t="s">
        <v>17</v>
      </c>
      <c r="C41" s="57" t="s">
        <v>9</v>
      </c>
    </row>
    <row r="42" spans="1:3">
      <c r="A42" s="58">
        <v>651</v>
      </c>
      <c r="B42" s="59" t="s">
        <v>10</v>
      </c>
      <c r="C42" s="59" t="s">
        <v>7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zoomScale="133" zoomScaleNormal="133" workbookViewId="0">
      <selection activeCell="A1" sqref="A1"/>
    </sheetView>
  </sheetViews>
  <sheetFormatPr defaultColWidth="11" defaultRowHeight="14.4" outlineLevelCol="2"/>
  <cols>
    <col min="1" max="1" width="19.5462962962963" customWidth="1"/>
    <col min="2" max="2" width="17.6296296296296" customWidth="1"/>
    <col min="3" max="3" width="20.2685185185185" customWidth="1"/>
  </cols>
  <sheetData>
    <row r="3" spans="1:3">
      <c r="A3" t="s">
        <v>19</v>
      </c>
      <c r="B3" t="s">
        <v>20</v>
      </c>
      <c r="C3" t="s">
        <v>21</v>
      </c>
    </row>
    <row r="4" spans="1:3">
      <c r="A4" s="50" t="s">
        <v>6</v>
      </c>
      <c r="B4" s="51">
        <v>8177</v>
      </c>
      <c r="C4" s="51">
        <v>1022.125</v>
      </c>
    </row>
    <row r="5" spans="1:3">
      <c r="A5" s="50" t="s">
        <v>10</v>
      </c>
      <c r="B5" s="51">
        <v>4877</v>
      </c>
      <c r="C5" s="51">
        <v>609.625</v>
      </c>
    </row>
    <row r="6" spans="1:3">
      <c r="A6" s="50" t="s">
        <v>15</v>
      </c>
      <c r="B6" s="51">
        <v>7761</v>
      </c>
      <c r="C6" s="51">
        <v>970.125</v>
      </c>
    </row>
    <row r="7" spans="1:3">
      <c r="A7" s="50" t="s">
        <v>8</v>
      </c>
      <c r="B7" s="51">
        <v>15071</v>
      </c>
      <c r="C7" s="51">
        <v>1883.875</v>
      </c>
    </row>
    <row r="8" spans="1:3">
      <c r="A8" s="50" t="s">
        <v>17</v>
      </c>
      <c r="B8" s="51">
        <v>4188</v>
      </c>
      <c r="C8" s="51">
        <v>523.5</v>
      </c>
    </row>
    <row r="9" spans="1:3">
      <c r="A9" s="50" t="s">
        <v>22</v>
      </c>
      <c r="B9" s="51">
        <v>40074</v>
      </c>
      <c r="C9" s="51">
        <v>1001.85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zoomScale="116" zoomScaleNormal="116" workbookViewId="0">
      <selection activeCell="A1" sqref="A1"/>
    </sheetView>
  </sheetViews>
  <sheetFormatPr defaultColWidth="11" defaultRowHeight="14.4" outlineLevelCol="2"/>
  <cols>
    <col min="1" max="1" width="23.3611111111111" customWidth="1"/>
    <col min="2" max="2" width="27.7222222222222" customWidth="1"/>
    <col min="3" max="3" width="20.2685185185185" customWidth="1"/>
  </cols>
  <sheetData>
    <row r="1" spans="1:1">
      <c r="A1" t="s">
        <v>23</v>
      </c>
    </row>
    <row r="3" spans="1:3">
      <c r="A3" t="s">
        <v>19</v>
      </c>
      <c r="B3" t="s">
        <v>20</v>
      </c>
      <c r="C3" t="s">
        <v>21</v>
      </c>
    </row>
    <row r="4" spans="1:3">
      <c r="A4" s="50" t="s">
        <v>9</v>
      </c>
      <c r="B4" s="51">
        <v>14127</v>
      </c>
      <c r="C4" s="51">
        <v>2825.4</v>
      </c>
    </row>
    <row r="5" spans="1:3">
      <c r="A5" s="50" t="s">
        <v>13</v>
      </c>
      <c r="B5" s="51">
        <v>5253</v>
      </c>
      <c r="C5" s="51">
        <v>1050.6</v>
      </c>
    </row>
    <row r="6" spans="1:3">
      <c r="A6" s="50" t="s">
        <v>14</v>
      </c>
      <c r="B6" s="51">
        <v>4965</v>
      </c>
      <c r="C6" s="51">
        <v>993</v>
      </c>
    </row>
    <row r="7" spans="1:3">
      <c r="A7" s="50" t="s">
        <v>11</v>
      </c>
      <c r="B7" s="51">
        <v>6247</v>
      </c>
      <c r="C7" s="51">
        <v>1249.4</v>
      </c>
    </row>
    <row r="8" spans="1:3">
      <c r="A8" s="50" t="s">
        <v>12</v>
      </c>
      <c r="B8" s="51">
        <v>2240</v>
      </c>
      <c r="C8" s="51">
        <v>448</v>
      </c>
    </row>
    <row r="9" spans="1:3">
      <c r="A9" s="50" t="s">
        <v>18</v>
      </c>
      <c r="B9" s="51">
        <v>1887</v>
      </c>
      <c r="C9" s="51">
        <v>377.4</v>
      </c>
    </row>
    <row r="10" spans="1:3">
      <c r="A10" s="50" t="s">
        <v>16</v>
      </c>
      <c r="B10" s="51">
        <v>2661</v>
      </c>
      <c r="C10" s="51">
        <v>532.2</v>
      </c>
    </row>
    <row r="11" spans="1:3">
      <c r="A11" s="50" t="s">
        <v>7</v>
      </c>
      <c r="B11" s="51">
        <v>2694</v>
      </c>
      <c r="C11" s="51">
        <v>538.8</v>
      </c>
    </row>
    <row r="12" spans="1:3">
      <c r="A12" s="50" t="s">
        <v>22</v>
      </c>
      <c r="B12" s="51">
        <v>40074</v>
      </c>
      <c r="C12" s="51">
        <v>1001.85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zoomScale="108" zoomScaleNormal="108" topLeftCell="A2" workbookViewId="0">
      <selection activeCell="A2" sqref="A2"/>
    </sheetView>
  </sheetViews>
  <sheetFormatPr defaultColWidth="11" defaultRowHeight="14.4" outlineLevelCol="6"/>
  <cols>
    <col min="1" max="1" width="19.5462962962963" customWidth="1"/>
    <col min="2" max="2" width="22.4537037037037" customWidth="1"/>
    <col min="3" max="3" width="14" customWidth="1"/>
    <col min="4" max="4" width="15.1759259259259" customWidth="1"/>
    <col min="5" max="5" width="12.0925925925926" customWidth="1"/>
    <col min="6" max="6" width="11.9074074074074" customWidth="1"/>
    <col min="7" max="7" width="11.7222222222222" customWidth="1"/>
    <col min="8" max="8" width="8.90740740740741" customWidth="1"/>
    <col min="9" max="9" width="4.81481481481481" customWidth="1"/>
    <col min="10" max="10" width="11.7222222222222" customWidth="1"/>
  </cols>
  <sheetData>
    <row r="3" spans="1:2">
      <c r="A3" t="s">
        <v>20</v>
      </c>
      <c r="B3" t="s">
        <v>24</v>
      </c>
    </row>
    <row r="4" spans="1:7">
      <c r="A4" t="s">
        <v>19</v>
      </c>
      <c r="B4" t="s">
        <v>6</v>
      </c>
      <c r="C4" t="s">
        <v>10</v>
      </c>
      <c r="D4" t="s">
        <v>15</v>
      </c>
      <c r="E4" t="s">
        <v>8</v>
      </c>
      <c r="F4" t="s">
        <v>17</v>
      </c>
      <c r="G4" t="s">
        <v>22</v>
      </c>
    </row>
    <row r="5" spans="1:7">
      <c r="A5" s="50" t="s">
        <v>9</v>
      </c>
      <c r="B5" s="51">
        <v>1358</v>
      </c>
      <c r="C5" s="51">
        <v>972</v>
      </c>
      <c r="D5" s="51">
        <v>1579</v>
      </c>
      <c r="E5" s="51">
        <v>9567</v>
      </c>
      <c r="F5" s="51">
        <v>651</v>
      </c>
      <c r="G5" s="51">
        <v>14127</v>
      </c>
    </row>
    <row r="6" spans="1:7">
      <c r="A6" s="50" t="s">
        <v>13</v>
      </c>
      <c r="B6" s="51">
        <v>849</v>
      </c>
      <c r="C6" s="51">
        <v>608</v>
      </c>
      <c r="D6" s="51">
        <v>1688</v>
      </c>
      <c r="E6" s="51">
        <v>1793</v>
      </c>
      <c r="F6" s="51">
        <v>315</v>
      </c>
      <c r="G6" s="51">
        <v>5253</v>
      </c>
    </row>
    <row r="7" spans="1:7">
      <c r="A7" s="50" t="s">
        <v>14</v>
      </c>
      <c r="B7" s="51">
        <v>1355</v>
      </c>
      <c r="C7" s="51">
        <v>552</v>
      </c>
      <c r="D7" s="51">
        <v>1889</v>
      </c>
      <c r="E7" s="51">
        <v>618</v>
      </c>
      <c r="F7" s="51">
        <v>551</v>
      </c>
      <c r="G7" s="51">
        <v>4965</v>
      </c>
    </row>
    <row r="8" spans="1:7">
      <c r="A8" s="50" t="s">
        <v>11</v>
      </c>
      <c r="B8" s="51">
        <v>3155</v>
      </c>
      <c r="C8" s="51">
        <v>542</v>
      </c>
      <c r="D8" s="51">
        <v>316</v>
      </c>
      <c r="E8" s="51">
        <v>547</v>
      </c>
      <c r="F8" s="51">
        <v>1687</v>
      </c>
      <c r="G8" s="51">
        <v>6247</v>
      </c>
    </row>
    <row r="9" spans="1:7">
      <c r="A9" s="50" t="s">
        <v>12</v>
      </c>
      <c r="B9" s="51">
        <v>173</v>
      </c>
      <c r="C9" s="51">
        <v>346</v>
      </c>
      <c r="D9" s="51">
        <v>615</v>
      </c>
      <c r="E9" s="51">
        <v>948</v>
      </c>
      <c r="F9" s="51">
        <v>158</v>
      </c>
      <c r="G9" s="51">
        <v>2240</v>
      </c>
    </row>
    <row r="10" spans="1:7">
      <c r="A10" s="50" t="s">
        <v>18</v>
      </c>
      <c r="B10" s="51">
        <v>135</v>
      </c>
      <c r="C10" s="51">
        <v>234</v>
      </c>
      <c r="D10" s="51">
        <v>632</v>
      </c>
      <c r="E10" s="51">
        <v>568</v>
      </c>
      <c r="F10" s="51">
        <v>318</v>
      </c>
      <c r="G10" s="51">
        <v>1887</v>
      </c>
    </row>
    <row r="11" spans="1:7">
      <c r="A11" s="50" t="s">
        <v>16</v>
      </c>
      <c r="B11" s="51">
        <v>561</v>
      </c>
      <c r="C11" s="51">
        <v>972</v>
      </c>
      <c r="D11" s="51">
        <v>193</v>
      </c>
      <c r="E11" s="51">
        <v>784</v>
      </c>
      <c r="F11" s="51">
        <v>151</v>
      </c>
      <c r="G11" s="51">
        <v>2661</v>
      </c>
    </row>
    <row r="12" spans="1:7">
      <c r="A12" s="50" t="s">
        <v>7</v>
      </c>
      <c r="B12" s="51">
        <v>591</v>
      </c>
      <c r="C12" s="51">
        <v>651</v>
      </c>
      <c r="D12" s="51">
        <v>849</v>
      </c>
      <c r="E12" s="51">
        <v>246</v>
      </c>
      <c r="F12" s="51">
        <v>357</v>
      </c>
      <c r="G12" s="51">
        <v>2694</v>
      </c>
    </row>
    <row r="13" spans="1:7">
      <c r="A13" s="50" t="s">
        <v>22</v>
      </c>
      <c r="B13" s="51">
        <v>8177</v>
      </c>
      <c r="C13" s="51">
        <v>4877</v>
      </c>
      <c r="D13" s="51">
        <v>7761</v>
      </c>
      <c r="E13" s="51">
        <v>15071</v>
      </c>
      <c r="F13" s="51">
        <v>4188</v>
      </c>
      <c r="G13" s="51">
        <v>40074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25" zoomScaleNormal="125" workbookViewId="0">
      <selection activeCell="E2" sqref="E2"/>
    </sheetView>
  </sheetViews>
  <sheetFormatPr defaultColWidth="11" defaultRowHeight="14.4"/>
  <cols>
    <col min="1" max="1" width="10.9074074074074" style="9"/>
    <col min="2" max="2" width="11.9074074074074" style="10" customWidth="1"/>
    <col min="3" max="3" width="10.9074074074074" style="1"/>
    <col min="4" max="4" width="14.7222222222222" style="11" customWidth="1"/>
    <col min="5" max="5" width="10.9074074074074" style="1"/>
    <col min="6" max="6" width="10.3611111111111" style="12" customWidth="1"/>
    <col min="7" max="7" width="19.5462962962963" style="13" customWidth="1"/>
  </cols>
  <sheetData>
    <row r="1" s="8" customFormat="1" spans="1:8">
      <c r="A1" s="14" t="s">
        <v>25</v>
      </c>
      <c r="B1" s="15" t="s">
        <v>26</v>
      </c>
      <c r="C1" s="16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/>
    </row>
    <row r="2" spans="1:8">
      <c r="A2" s="20">
        <v>1</v>
      </c>
      <c r="B2" s="21">
        <v>120</v>
      </c>
      <c r="C2" s="22">
        <v>3</v>
      </c>
      <c r="D2" s="23">
        <f>B2*C2</f>
        <v>360</v>
      </c>
      <c r="E2" s="22" t="str">
        <f>IF(AND(D2&gt;=100,D2&lt;=999)," 5%",IF(D2&gt;=1000," 10%","0%"))</f>
        <v> 5%</v>
      </c>
      <c r="F2" s="24">
        <f>IF(E2="0%","-",E2*D2)</f>
        <v>18</v>
      </c>
      <c r="G2" s="25">
        <f>IF(F2="-",D2,D2-F2)</f>
        <v>342</v>
      </c>
      <c r="H2" s="26"/>
    </row>
    <row r="3" spans="1:8">
      <c r="A3" s="27">
        <v>2</v>
      </c>
      <c r="B3" s="28">
        <v>56</v>
      </c>
      <c r="C3" s="29">
        <v>5</v>
      </c>
      <c r="D3" s="30">
        <f t="shared" ref="D3:D15" si="0">B3*C3</f>
        <v>280</v>
      </c>
      <c r="E3" s="29" t="str">
        <f t="shared" ref="E3:E15" si="1">IF(AND(D3&gt;=100,D3&lt;=999)," 5%",IF(D3&gt;=1000," 10%","0%"))</f>
        <v> 5%</v>
      </c>
      <c r="F3" s="31">
        <f>IF(E3="0%","-",E3*D3)</f>
        <v>14</v>
      </c>
      <c r="G3" s="32">
        <f t="shared" ref="G3:G15" si="2">IF(F3="-",D3,D3-F3)</f>
        <v>266</v>
      </c>
      <c r="H3" s="26"/>
    </row>
    <row r="4" spans="1:8">
      <c r="A4" s="20">
        <v>3</v>
      </c>
      <c r="B4" s="21">
        <v>70</v>
      </c>
      <c r="C4" s="22">
        <v>2</v>
      </c>
      <c r="D4" s="23">
        <f t="shared" si="0"/>
        <v>140</v>
      </c>
      <c r="E4" s="22" t="str">
        <f t="shared" si="1"/>
        <v> 5%</v>
      </c>
      <c r="F4" s="24">
        <f t="shared" ref="F4:F15" si="3">IF(E4="0%","-",E4*D4)</f>
        <v>7</v>
      </c>
      <c r="G4" s="25">
        <f t="shared" si="2"/>
        <v>133</v>
      </c>
      <c r="H4" s="19"/>
    </row>
    <row r="5" spans="1:9">
      <c r="A5" s="27">
        <v>4</v>
      </c>
      <c r="B5" s="28">
        <v>430</v>
      </c>
      <c r="C5" s="29">
        <v>7</v>
      </c>
      <c r="D5" s="30">
        <f t="shared" si="0"/>
        <v>3010</v>
      </c>
      <c r="E5" s="29" t="str">
        <f t="shared" si="1"/>
        <v> 10%</v>
      </c>
      <c r="F5" s="31">
        <f t="shared" si="3"/>
        <v>301</v>
      </c>
      <c r="G5" s="32">
        <f t="shared" si="2"/>
        <v>2709</v>
      </c>
      <c r="H5" s="26"/>
      <c r="I5" s="47"/>
    </row>
    <row r="6" spans="1:8">
      <c r="A6" s="20">
        <v>5</v>
      </c>
      <c r="B6" s="21">
        <v>230</v>
      </c>
      <c r="C6" s="22">
        <v>23</v>
      </c>
      <c r="D6" s="23">
        <f t="shared" si="0"/>
        <v>5290</v>
      </c>
      <c r="E6" s="22" t="str">
        <f t="shared" si="1"/>
        <v> 10%</v>
      </c>
      <c r="F6" s="24">
        <f t="shared" si="3"/>
        <v>529</v>
      </c>
      <c r="G6" s="25">
        <f t="shared" si="2"/>
        <v>4761</v>
      </c>
      <c r="H6" s="26"/>
    </row>
    <row r="7" spans="1:8">
      <c r="A7" s="27">
        <v>6</v>
      </c>
      <c r="B7" s="28">
        <v>10</v>
      </c>
      <c r="C7" s="29">
        <v>2</v>
      </c>
      <c r="D7" s="30">
        <f t="shared" si="0"/>
        <v>20</v>
      </c>
      <c r="E7" s="29" t="str">
        <f t="shared" si="1"/>
        <v>0%</v>
      </c>
      <c r="F7" s="31" t="str">
        <f t="shared" si="3"/>
        <v>-</v>
      </c>
      <c r="G7" s="32">
        <f t="shared" si="2"/>
        <v>20</v>
      </c>
      <c r="H7" s="26"/>
    </row>
    <row r="8" spans="1:7">
      <c r="A8" s="20">
        <v>7</v>
      </c>
      <c r="B8" s="21">
        <v>5</v>
      </c>
      <c r="C8" s="22">
        <v>8</v>
      </c>
      <c r="D8" s="23">
        <f t="shared" si="0"/>
        <v>40</v>
      </c>
      <c r="E8" s="22" t="str">
        <f t="shared" si="1"/>
        <v>0%</v>
      </c>
      <c r="F8" s="24" t="str">
        <f t="shared" si="3"/>
        <v>-</v>
      </c>
      <c r="G8" s="33">
        <f t="shared" si="2"/>
        <v>40</v>
      </c>
    </row>
    <row r="9" spans="1:10">
      <c r="A9" s="27">
        <v>8</v>
      </c>
      <c r="B9" s="28">
        <v>5040</v>
      </c>
      <c r="C9" s="29">
        <v>1</v>
      </c>
      <c r="D9" s="30">
        <f t="shared" si="0"/>
        <v>5040</v>
      </c>
      <c r="E9" s="29" t="str">
        <f t="shared" si="1"/>
        <v> 10%</v>
      </c>
      <c r="F9" s="31">
        <f t="shared" si="3"/>
        <v>504</v>
      </c>
      <c r="G9" s="34">
        <f t="shared" si="2"/>
        <v>4536</v>
      </c>
      <c r="J9" s="48"/>
    </row>
    <row r="10" spans="1:7">
      <c r="A10" s="20">
        <v>9</v>
      </c>
      <c r="B10" s="21">
        <v>1200</v>
      </c>
      <c r="C10" s="22">
        <v>3</v>
      </c>
      <c r="D10" s="23">
        <f t="shared" si="0"/>
        <v>3600</v>
      </c>
      <c r="E10" s="22" t="str">
        <f t="shared" si="1"/>
        <v> 10%</v>
      </c>
      <c r="F10" s="24">
        <f t="shared" si="3"/>
        <v>360</v>
      </c>
      <c r="G10" s="33">
        <f t="shared" si="2"/>
        <v>3240</v>
      </c>
    </row>
    <row r="11" spans="1:7">
      <c r="A11" s="27">
        <v>10</v>
      </c>
      <c r="B11" s="28">
        <v>480</v>
      </c>
      <c r="C11" s="29">
        <v>4</v>
      </c>
      <c r="D11" s="30">
        <f t="shared" si="0"/>
        <v>1920</v>
      </c>
      <c r="E11" s="29" t="str">
        <f t="shared" si="1"/>
        <v> 10%</v>
      </c>
      <c r="F11" s="31">
        <f t="shared" si="3"/>
        <v>192</v>
      </c>
      <c r="G11" s="34">
        <f t="shared" si="2"/>
        <v>1728</v>
      </c>
    </row>
    <row r="12" spans="1:7">
      <c r="A12" s="20">
        <v>11</v>
      </c>
      <c r="B12" s="21">
        <v>33</v>
      </c>
      <c r="C12" s="22">
        <v>5</v>
      </c>
      <c r="D12" s="23">
        <f t="shared" si="0"/>
        <v>165</v>
      </c>
      <c r="E12" s="22" t="str">
        <f t="shared" si="1"/>
        <v> 5%</v>
      </c>
      <c r="F12" s="24">
        <f t="shared" si="3"/>
        <v>8.25</v>
      </c>
      <c r="G12" s="33">
        <f t="shared" si="2"/>
        <v>156.75</v>
      </c>
    </row>
    <row r="13" spans="1:7">
      <c r="A13" s="27">
        <v>12</v>
      </c>
      <c r="B13" s="28">
        <v>1200</v>
      </c>
      <c r="C13" s="29">
        <v>2</v>
      </c>
      <c r="D13" s="30">
        <f t="shared" si="0"/>
        <v>2400</v>
      </c>
      <c r="E13" s="29" t="str">
        <f t="shared" si="1"/>
        <v> 10%</v>
      </c>
      <c r="F13" s="31">
        <f t="shared" si="3"/>
        <v>240</v>
      </c>
      <c r="G13" s="34">
        <f t="shared" si="2"/>
        <v>2160</v>
      </c>
    </row>
    <row r="14" spans="1:7">
      <c r="A14" s="20">
        <v>13</v>
      </c>
      <c r="B14" s="21">
        <v>15</v>
      </c>
      <c r="C14" s="22">
        <v>10</v>
      </c>
      <c r="D14" s="23">
        <f t="shared" si="0"/>
        <v>150</v>
      </c>
      <c r="E14" s="22" t="str">
        <f t="shared" si="1"/>
        <v> 5%</v>
      </c>
      <c r="F14" s="24">
        <f t="shared" si="3"/>
        <v>7.5</v>
      </c>
      <c r="G14" s="33">
        <f t="shared" si="2"/>
        <v>142.5</v>
      </c>
    </row>
    <row r="15" spans="1:7">
      <c r="A15" s="27">
        <v>14</v>
      </c>
      <c r="B15" s="28">
        <v>24</v>
      </c>
      <c r="C15" s="29">
        <v>5</v>
      </c>
      <c r="D15" s="30">
        <f t="shared" si="0"/>
        <v>120</v>
      </c>
      <c r="E15" s="29" t="str">
        <f t="shared" si="1"/>
        <v> 5%</v>
      </c>
      <c r="F15" s="31">
        <f t="shared" si="3"/>
        <v>6</v>
      </c>
      <c r="G15" s="34">
        <f t="shared" si="2"/>
        <v>114</v>
      </c>
    </row>
    <row r="16" ht="15.15"/>
    <row r="17" spans="5:7">
      <c r="E17" s="35" t="s">
        <v>32</v>
      </c>
      <c r="F17" s="36"/>
      <c r="G17" s="37">
        <f>SUM(G2:G16)</f>
        <v>20348.25</v>
      </c>
    </row>
    <row r="18" spans="5:7">
      <c r="E18" s="38" t="s">
        <v>33</v>
      </c>
      <c r="F18" s="39"/>
      <c r="G18" s="40">
        <v>0.19</v>
      </c>
    </row>
    <row r="19" spans="5:9">
      <c r="E19" s="41" t="s">
        <v>34</v>
      </c>
      <c r="F19" s="42"/>
      <c r="G19" s="43">
        <f>G17*G18</f>
        <v>3866.1675</v>
      </c>
      <c r="I19" s="49"/>
    </row>
    <row r="20" ht="18.75" spans="5:7">
      <c r="E20" s="44" t="s">
        <v>35</v>
      </c>
      <c r="F20" s="45"/>
      <c r="G20" s="46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zoomScale="55" zoomScaleNormal="55" workbookViewId="0">
      <selection activeCell="A10" sqref="A10"/>
    </sheetView>
  </sheetViews>
  <sheetFormatPr defaultColWidth="11" defaultRowHeight="14.4"/>
  <cols>
    <col min="1" max="1" width="27.7222222222222" style="1" customWidth="1"/>
    <col min="2" max="2" width="29.2685185185185" style="1" customWidth="1"/>
    <col min="3" max="3" width="31.9074074074074" style="1" customWidth="1"/>
    <col min="4" max="4" width="10.9074074074074" hidden="1" customWidth="1"/>
  </cols>
  <sheetData>
    <row r="1" ht="28" customHeight="1" spans="1:4">
      <c r="A1" s="2" t="s">
        <v>36</v>
      </c>
      <c r="B1" s="2" t="s">
        <v>37</v>
      </c>
      <c r="C1" s="2" t="s">
        <v>38</v>
      </c>
      <c r="D1" s="3"/>
    </row>
    <row r="2" ht="32" customHeight="1" spans="1:4">
      <c r="A2" s="4">
        <v>1</v>
      </c>
      <c r="B2" s="5">
        <v>5</v>
      </c>
      <c r="C2" s="5">
        <f>B2/A2</f>
        <v>5</v>
      </c>
      <c r="D2" s="3"/>
    </row>
    <row r="3" ht="30" customHeight="1" spans="1:4">
      <c r="A3" s="6">
        <v>2</v>
      </c>
      <c r="B3" s="6">
        <v>10</v>
      </c>
      <c r="C3" s="6">
        <f t="shared" ref="C3:C11" si="0">B3/A3</f>
        <v>5</v>
      </c>
      <c r="D3" s="3"/>
    </row>
    <row r="4" ht="27" customHeight="1" spans="1:4">
      <c r="A4" s="5">
        <v>3</v>
      </c>
      <c r="B4" s="5">
        <v>17</v>
      </c>
      <c r="C4" s="5">
        <f t="shared" si="0"/>
        <v>5.66666666666667</v>
      </c>
      <c r="D4" s="3"/>
    </row>
    <row r="5" ht="30" customHeight="1" spans="1:4">
      <c r="A5" s="6">
        <v>4</v>
      </c>
      <c r="B5" s="6">
        <v>27</v>
      </c>
      <c r="C5" s="6">
        <f t="shared" si="0"/>
        <v>6.75</v>
      </c>
      <c r="D5" s="3"/>
    </row>
    <row r="6" ht="28" customHeight="1" spans="1:4">
      <c r="A6" s="5">
        <v>5</v>
      </c>
      <c r="B6" s="5">
        <v>37</v>
      </c>
      <c r="C6" s="5">
        <f t="shared" si="0"/>
        <v>7.4</v>
      </c>
      <c r="D6" s="3"/>
    </row>
    <row r="7" ht="28" customHeight="1" spans="1:4">
      <c r="A7" s="6">
        <v>6</v>
      </c>
      <c r="B7" s="6">
        <v>49</v>
      </c>
      <c r="C7" s="6">
        <f t="shared" si="0"/>
        <v>8.16666666666667</v>
      </c>
      <c r="D7" s="3"/>
    </row>
    <row r="8" ht="27" customHeight="1" spans="1:4">
      <c r="A8" s="5">
        <v>7</v>
      </c>
      <c r="B8" s="5">
        <v>63</v>
      </c>
      <c r="C8" s="5">
        <f t="shared" si="0"/>
        <v>9</v>
      </c>
      <c r="D8" s="3"/>
    </row>
    <row r="9" ht="25" customHeight="1" spans="1:9">
      <c r="A9" s="6">
        <v>8</v>
      </c>
      <c r="B9" s="6">
        <v>75</v>
      </c>
      <c r="C9" s="6">
        <f t="shared" si="0"/>
        <v>9.375</v>
      </c>
      <c r="D9" s="3"/>
      <c r="I9" s="7"/>
    </row>
    <row r="10" ht="28" customHeight="1" spans="1:4">
      <c r="A10" s="5">
        <v>9</v>
      </c>
      <c r="B10" s="5">
        <v>83</v>
      </c>
      <c r="C10" s="5">
        <f t="shared" si="0"/>
        <v>9.22222222222222</v>
      </c>
      <c r="D10" s="3"/>
    </row>
    <row r="11" ht="26" customHeight="1" spans="1:4">
      <c r="A11" s="6">
        <v>10</v>
      </c>
      <c r="B11" s="6">
        <v>91</v>
      </c>
      <c r="C11" s="6">
        <f t="shared" si="0"/>
        <v>9.1</v>
      </c>
      <c r="D11" s="3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Feuil13</vt:lpstr>
      <vt:lpstr>Feuil5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sam</cp:lastModifiedBy>
  <dcterms:created xsi:type="dcterms:W3CDTF">2023-12-27T19:03:00Z</dcterms:created>
  <dcterms:modified xsi:type="dcterms:W3CDTF">2024-01-01T16:15:00Z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0AED6E261A194CCDBE682DE679CDA2BE</vt:lpwstr>
  </property>
  <property fmtid="{D5CDD505-2E9C-101B-9397-08002B2CF9AE}" pid="3" name="KSOProductBuildVer">
    <vt:lpwstr>1033-11.2.0.11225</vt:lpwstr>
  </property>
</Properties>
</file>