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507230E-3104-46CC-8A65-D91B6DA1DC97}" xr6:coauthVersionLast="47" xr6:coauthVersionMax="47" xr10:uidLastSave="{00000000-0000-0000-0000-000000000000}"/>
  <bookViews>
    <workbookView xWindow="-120" yWindow="-120" windowWidth="20730" windowHeight="11160" xr2:uid="{56E7FF8F-D307-4943-B780-391C958B0A1E}"/>
  </bookViews>
  <sheets>
    <sheet name="Results and graph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L16" i="1"/>
  <c r="K16" i="1"/>
  <c r="J16" i="1"/>
  <c r="Q16" i="1"/>
  <c r="P16" i="1"/>
  <c r="O16" i="1"/>
  <c r="N16" i="1"/>
  <c r="P15" i="1"/>
  <c r="Q15" i="1"/>
  <c r="R15" i="1"/>
  <c r="R16" i="1" s="1"/>
  <c r="O15" i="1"/>
  <c r="N15" i="1"/>
  <c r="L15" i="1"/>
  <c r="K15" i="1"/>
  <c r="J15" i="1"/>
</calcChain>
</file>

<file path=xl/sharedStrings.xml><?xml version="1.0" encoding="utf-8"?>
<sst xmlns="http://schemas.openxmlformats.org/spreadsheetml/2006/main" count="34" uniqueCount="15">
  <si>
    <t>Segment Size</t>
  </si>
  <si>
    <t>Num Flows</t>
  </si>
  <si>
    <t>Cubic</t>
  </si>
  <si>
    <t>High-Speed</t>
  </si>
  <si>
    <t>BBR</t>
  </si>
  <si>
    <t xml:space="preserve">                                           Mean Delays (ms)</t>
  </si>
  <si>
    <t xml:space="preserve">                                                    Loss Ratio (%)</t>
  </si>
  <si>
    <t>Fairness</t>
  </si>
  <si>
    <t xml:space="preserve">                             2 flows </t>
  </si>
  <si>
    <t xml:space="preserve">                 5 flows </t>
  </si>
  <si>
    <r>
      <t xml:space="preserve">                                                                                                       </t>
    </r>
    <r>
      <rPr>
        <b/>
        <i/>
        <sz val="14"/>
        <color theme="1"/>
        <rFont val="Times New Roman"/>
        <family val="1"/>
      </rPr>
      <t>Results  and Comparisons</t>
    </r>
  </si>
  <si>
    <r>
      <t xml:space="preserve">                                       </t>
    </r>
    <r>
      <rPr>
        <b/>
        <i/>
        <sz val="14"/>
        <color theme="1"/>
        <rFont val="Times New Roman"/>
        <family val="1"/>
      </rPr>
      <t>Average Throughput (Mbps)</t>
    </r>
  </si>
  <si>
    <r>
      <t xml:space="preserve">                                                                  </t>
    </r>
    <r>
      <rPr>
        <b/>
        <i/>
        <sz val="14"/>
        <color theme="1"/>
        <rFont val="Times New Roman"/>
        <family val="1"/>
      </rPr>
      <t>Throughput</t>
    </r>
  </si>
  <si>
    <r>
      <t xml:space="preserve">             </t>
    </r>
    <r>
      <rPr>
        <b/>
        <i/>
        <sz val="14"/>
        <color theme="1"/>
        <rFont val="Times New Roman"/>
        <family val="1"/>
      </rPr>
      <t xml:space="preserve"> 9 flows </t>
    </r>
  </si>
  <si>
    <r>
      <rPr>
        <b/>
        <i/>
        <sz val="14"/>
        <color theme="1"/>
        <rFont val="Times New Roman"/>
        <family val="1"/>
      </rPr>
      <t>Overall throughpu</t>
    </r>
    <r>
      <rPr>
        <i/>
        <sz val="14"/>
        <color theme="1"/>
        <rFont val="Times New Roman"/>
        <family val="1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</si>
</sst>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Throughput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and graphs'!$C$4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graphs'!$B$5:$B$7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graphs'!$C$5:$C$7</c:f>
              <c:numCache>
                <c:formatCode>General</c:formatCode>
                <c:ptCount val="3"/>
                <c:pt idx="0">
                  <c:v>4.7300000000000004</c:v>
                </c:pt>
                <c:pt idx="1">
                  <c:v>1.85</c:v>
                </c:pt>
                <c:pt idx="2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A27-875A-9EF51BABE8C1}"/>
            </c:ext>
          </c:extLst>
        </c:ser>
        <c:ser>
          <c:idx val="1"/>
          <c:order val="1"/>
          <c:tx>
            <c:strRef>
              <c:f>'Results and graphs'!$D$4</c:f>
              <c:strCache>
                <c:ptCount val="1"/>
                <c:pt idx="0">
                  <c:v>High-Speed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graphs'!$B$5:$B$7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graphs'!$D$5:$D$7</c:f>
              <c:numCache>
                <c:formatCode>General</c:formatCode>
                <c:ptCount val="3"/>
                <c:pt idx="0">
                  <c:v>4.74</c:v>
                </c:pt>
                <c:pt idx="1">
                  <c:v>1.9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9-4A27-875A-9EF51BABE8C1}"/>
            </c:ext>
          </c:extLst>
        </c:ser>
        <c:ser>
          <c:idx val="2"/>
          <c:order val="2"/>
          <c:tx>
            <c:strRef>
              <c:f>'Results and graphs'!$E$4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graphs'!$B$5:$B$7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graphs'!$E$5:$E$7</c:f>
              <c:numCache>
                <c:formatCode>General</c:formatCode>
                <c:ptCount val="3"/>
                <c:pt idx="0">
                  <c:v>4.5999999999999996</c:v>
                </c:pt>
                <c:pt idx="1">
                  <c:v>1.85</c:v>
                </c:pt>
                <c:pt idx="2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9-4A27-875A-9EF51BABE8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987928"/>
        <c:axId val="361462880"/>
      </c:barChart>
      <c:catAx>
        <c:axId val="58698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62880"/>
        <c:crosses val="autoZero"/>
        <c:auto val="1"/>
        <c:lblAlgn val="ctr"/>
        <c:lblOffset val="100"/>
        <c:noMultiLvlLbl val="0"/>
      </c:catAx>
      <c:valAx>
        <c:axId val="3614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Mean</a:t>
            </a:r>
            <a:r>
              <a:rPr lang="en-ZA" baseline="0"/>
              <a:t> Delay (ms)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and graphs'!$C$10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graphs'!$B$11:$B$13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graphs'!$C$11:$C$13</c:f>
              <c:numCache>
                <c:formatCode>General</c:formatCode>
                <c:ptCount val="3"/>
                <c:pt idx="0">
                  <c:v>345.26</c:v>
                </c:pt>
                <c:pt idx="1">
                  <c:v>356.76</c:v>
                </c:pt>
                <c:pt idx="2">
                  <c:v>366.12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672-B92B-8CCE074A46C7}"/>
            </c:ext>
          </c:extLst>
        </c:ser>
        <c:ser>
          <c:idx val="1"/>
          <c:order val="1"/>
          <c:tx>
            <c:strRef>
              <c:f>'Results and graphs'!$D$10</c:f>
              <c:strCache>
                <c:ptCount val="1"/>
                <c:pt idx="0">
                  <c:v>High-Speed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graphs'!$B$11:$B$13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graphs'!$D$11:$D$13</c:f>
              <c:numCache>
                <c:formatCode>General</c:formatCode>
                <c:ptCount val="3"/>
                <c:pt idx="0">
                  <c:v>327.56</c:v>
                </c:pt>
                <c:pt idx="1">
                  <c:v>334.41</c:v>
                </c:pt>
                <c:pt idx="2">
                  <c:v>334.61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672-B92B-8CCE074A46C7}"/>
            </c:ext>
          </c:extLst>
        </c:ser>
        <c:ser>
          <c:idx val="2"/>
          <c:order val="2"/>
          <c:tx>
            <c:strRef>
              <c:f>'Results and graphs'!$E$10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graphs'!$B$11:$B$13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graphs'!$E$11:$E$13</c:f>
              <c:numCache>
                <c:formatCode>General</c:formatCode>
                <c:ptCount val="3"/>
                <c:pt idx="0">
                  <c:v>192.45</c:v>
                </c:pt>
                <c:pt idx="1">
                  <c:v>235.31</c:v>
                </c:pt>
                <c:pt idx="2">
                  <c:v>257.62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672-B92B-8CCE074A46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7443944"/>
        <c:axId val="697444664"/>
      </c:barChart>
      <c:catAx>
        <c:axId val="69744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44664"/>
        <c:crosses val="autoZero"/>
        <c:auto val="1"/>
        <c:lblAlgn val="ctr"/>
        <c:lblOffset val="100"/>
        <c:noMultiLvlLbl val="0"/>
      </c:catAx>
      <c:valAx>
        <c:axId val="6974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4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Loss</a:t>
            </a:r>
            <a:r>
              <a:rPr lang="en-ZA" baseline="0"/>
              <a:t> Ratio (%)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and graphs'!$C$15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graphs'!$B$16:$B$18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graphs'!$C$16:$C$18</c:f>
              <c:numCache>
                <c:formatCode>General</c:formatCode>
                <c:ptCount val="3"/>
                <c:pt idx="0">
                  <c:v>0.7</c:v>
                </c:pt>
                <c:pt idx="1">
                  <c:v>1.25</c:v>
                </c:pt>
                <c:pt idx="2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5-4804-8CD4-43F2FAD9A9E2}"/>
            </c:ext>
          </c:extLst>
        </c:ser>
        <c:ser>
          <c:idx val="1"/>
          <c:order val="1"/>
          <c:tx>
            <c:strRef>
              <c:f>'Results and graphs'!$D$15</c:f>
              <c:strCache>
                <c:ptCount val="1"/>
                <c:pt idx="0">
                  <c:v>High-Speed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graphs'!$B$16:$B$18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graphs'!$D$16:$D$18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0.85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5-4804-8CD4-43F2FAD9A9E2}"/>
            </c:ext>
          </c:extLst>
        </c:ser>
        <c:ser>
          <c:idx val="2"/>
          <c:order val="2"/>
          <c:tx>
            <c:strRef>
              <c:f>'Results and graphs'!$E$15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and graphs'!$B$16:$B$18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cat>
          <c:val>
            <c:numRef>
              <c:f>'Results and graphs'!$E$16:$E$18</c:f>
              <c:numCache>
                <c:formatCode>General</c:formatCode>
                <c:ptCount val="3"/>
                <c:pt idx="0">
                  <c:v>0.2</c:v>
                </c:pt>
                <c:pt idx="1">
                  <c:v>0.34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5-4804-8CD4-43F2FAD9A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8432376"/>
        <c:axId val="698432736"/>
      </c:barChart>
      <c:catAx>
        <c:axId val="69843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2736"/>
        <c:crosses val="autoZero"/>
        <c:auto val="1"/>
        <c:lblAlgn val="ctr"/>
        <c:lblOffset val="100"/>
        <c:noMultiLvlLbl val="0"/>
      </c:catAx>
      <c:valAx>
        <c:axId val="698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19</xdr:row>
      <xdr:rowOff>23812</xdr:rowOff>
    </xdr:from>
    <xdr:to>
      <xdr:col>5</xdr:col>
      <xdr:colOff>195262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9B608-9CBD-79E0-B50E-11F5477657E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19</xdr:row>
      <xdr:rowOff>157162</xdr:rowOff>
    </xdr:from>
    <xdr:to>
      <xdr:col>11</xdr:col>
      <xdr:colOff>571500</xdr:colOff>
      <xdr:row>33</xdr:row>
      <xdr:rowOff>233362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4720C7-2393-2525-3D4A-14FCC8412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19</xdr:row>
      <xdr:rowOff>147637</xdr:rowOff>
    </xdr:from>
    <xdr:to>
      <xdr:col>18</xdr:col>
      <xdr:colOff>180975</xdr:colOff>
      <xdr:row>33</xdr:row>
      <xdr:rowOff>223837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DB72C3-0765-1EF3-E8D1-9EE7E18E6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D43F-D5F0-4E8B-B816-673251830D53}">
  <dimension ref="A1:R18"/>
  <sheetViews>
    <sheetView tabSelected="1" workbookViewId="0">
      <selection activeCell="R16" sqref="R16"/>
    </sheetView>
  </sheetViews>
  <sheetFormatPr defaultColWidth="9.140625" defaultRowHeight="18.75" x14ac:dyDescent="0.3"/>
  <cols>
    <col min="1" max="1" width="19.85546875" style="1" customWidth="1"/>
    <col min="2" max="2" width="16" style="1" customWidth="1"/>
    <col min="3" max="3" width="15.85546875" style="1" customWidth="1"/>
    <col min="4" max="4" width="18.140625" style="1" customWidth="1"/>
    <col min="5" max="5" width="13.7109375" style="1" customWidth="1"/>
    <col min="6" max="8" width="9.140625" style="1"/>
    <col min="9" max="9" width="27.140625" style="1" customWidth="1"/>
    <col min="10" max="10" width="11.42578125" style="1" customWidth="1"/>
    <col min="11" max="11" width="15.85546875" style="1" customWidth="1"/>
    <col min="12" max="12" width="14.42578125" style="1" customWidth="1"/>
    <col min="13" max="13" width="12" style="1" customWidth="1"/>
    <col min="14" max="14" width="16.28515625" style="1" customWidth="1"/>
    <col min="15" max="16" width="9.140625" style="1"/>
    <col min="17" max="17" width="16.42578125" style="1" customWidth="1"/>
    <col min="18" max="16384" width="9.140625" style="1"/>
  </cols>
  <sheetData>
    <row r="1" spans="1:18" ht="19.5" x14ac:dyDescent="0.35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8" ht="19.5" x14ac:dyDescent="0.35">
      <c r="A3" s="4" t="s">
        <v>11</v>
      </c>
      <c r="B3" s="4"/>
      <c r="C3" s="4"/>
      <c r="D3" s="4"/>
      <c r="E3" s="4"/>
      <c r="J3" s="4" t="s">
        <v>12</v>
      </c>
      <c r="K3" s="4"/>
      <c r="L3" s="4"/>
      <c r="M3" s="4"/>
      <c r="N3" s="4"/>
      <c r="O3" s="4"/>
      <c r="P3" s="4"/>
      <c r="Q3" s="4"/>
    </row>
    <row r="4" spans="1:18" ht="19.5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J4" s="5" t="s">
        <v>8</v>
      </c>
      <c r="K4" s="4"/>
      <c r="L4" s="4"/>
      <c r="M4" s="5" t="s">
        <v>9</v>
      </c>
      <c r="N4" s="4"/>
      <c r="O4" s="4"/>
      <c r="P4" s="4" t="s">
        <v>13</v>
      </c>
      <c r="Q4" s="4"/>
      <c r="R4" s="4"/>
    </row>
    <row r="5" spans="1:18" ht="19.5" x14ac:dyDescent="0.35">
      <c r="A5" s="1">
        <v>1500</v>
      </c>
      <c r="B5" s="1">
        <v>2</v>
      </c>
      <c r="C5" s="1">
        <v>4.7300000000000004</v>
      </c>
      <c r="D5" s="1">
        <v>4.74</v>
      </c>
      <c r="E5" s="1">
        <v>4.5999999999999996</v>
      </c>
      <c r="J5" s="2" t="s">
        <v>2</v>
      </c>
      <c r="K5" s="2" t="s">
        <v>3</v>
      </c>
      <c r="L5" s="2" t="s">
        <v>4</v>
      </c>
      <c r="M5" s="2" t="s">
        <v>2</v>
      </c>
      <c r="N5" s="2" t="s">
        <v>3</v>
      </c>
      <c r="O5" s="2" t="s">
        <v>4</v>
      </c>
      <c r="P5" s="2" t="s">
        <v>2</v>
      </c>
      <c r="Q5" s="2" t="s">
        <v>3</v>
      </c>
      <c r="R5" s="2" t="s">
        <v>4</v>
      </c>
    </row>
    <row r="6" spans="1:18" x14ac:dyDescent="0.3">
      <c r="B6" s="1">
        <v>5</v>
      </c>
      <c r="C6" s="1">
        <v>1.85</v>
      </c>
      <c r="D6" s="1">
        <v>1.9</v>
      </c>
      <c r="E6" s="1">
        <v>1.85</v>
      </c>
      <c r="J6" s="1">
        <v>4.6900000000000004</v>
      </c>
      <c r="K6" s="1">
        <v>3.77</v>
      </c>
      <c r="L6" s="1">
        <v>4.8600000000000003</v>
      </c>
      <c r="M6" s="1">
        <v>2.19</v>
      </c>
      <c r="N6" s="1">
        <v>1.96</v>
      </c>
      <c r="O6" s="1">
        <v>2.13</v>
      </c>
      <c r="P6" s="1">
        <v>1.34</v>
      </c>
      <c r="Q6" s="1">
        <v>1.1100000000000001</v>
      </c>
      <c r="R6" s="1">
        <v>2.13</v>
      </c>
    </row>
    <row r="7" spans="1:18" x14ac:dyDescent="0.3">
      <c r="B7" s="1">
        <v>9</v>
      </c>
      <c r="C7" s="1">
        <v>1.06</v>
      </c>
      <c r="D7" s="1">
        <v>1.05</v>
      </c>
      <c r="E7" s="1">
        <v>1.02</v>
      </c>
      <c r="J7" s="1">
        <v>4.7699999999999996</v>
      </c>
      <c r="K7" s="1">
        <v>5.7</v>
      </c>
      <c r="L7" s="1">
        <v>4.34</v>
      </c>
      <c r="M7" s="1">
        <v>2.13</v>
      </c>
      <c r="N7" s="1">
        <v>2.36</v>
      </c>
      <c r="O7" s="1">
        <v>1.83</v>
      </c>
      <c r="P7" s="1">
        <v>1.62</v>
      </c>
      <c r="Q7" s="1">
        <v>1.02</v>
      </c>
      <c r="R7" s="1">
        <v>1.69</v>
      </c>
    </row>
    <row r="8" spans="1:18" x14ac:dyDescent="0.3">
      <c r="M8" s="1">
        <v>1.52</v>
      </c>
      <c r="N8" s="1">
        <v>1.84</v>
      </c>
      <c r="O8" s="1">
        <v>1.89</v>
      </c>
      <c r="P8" s="1">
        <v>0.97</v>
      </c>
      <c r="Q8" s="1">
        <v>1.76</v>
      </c>
      <c r="R8" s="1">
        <v>1.08</v>
      </c>
    </row>
    <row r="9" spans="1:18" ht="19.5" x14ac:dyDescent="0.35">
      <c r="A9" s="5" t="s">
        <v>5</v>
      </c>
      <c r="B9" s="4"/>
      <c r="C9" s="4"/>
      <c r="D9" s="4"/>
      <c r="E9" s="4"/>
      <c r="M9" s="1">
        <v>1.92</v>
      </c>
      <c r="N9" s="1">
        <v>1.78</v>
      </c>
      <c r="O9" s="1">
        <v>1.72</v>
      </c>
      <c r="P9" s="1">
        <v>0.78</v>
      </c>
      <c r="Q9" s="1">
        <v>1.1100000000000001</v>
      </c>
      <c r="R9" s="1">
        <v>1.27</v>
      </c>
    </row>
    <row r="10" spans="1:18" ht="19.5" x14ac:dyDescent="0.3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M10" s="1">
        <v>1.51</v>
      </c>
      <c r="N10" s="1">
        <v>1.56</v>
      </c>
      <c r="O10" s="1">
        <v>1.68</v>
      </c>
      <c r="P10" s="1">
        <v>0.99</v>
      </c>
      <c r="Q10" s="1">
        <v>1.05</v>
      </c>
      <c r="R10" s="1">
        <v>1.1000000000000001</v>
      </c>
    </row>
    <row r="11" spans="1:18" x14ac:dyDescent="0.3">
      <c r="A11" s="1">
        <v>1500</v>
      </c>
      <c r="B11" s="1">
        <v>2</v>
      </c>
      <c r="C11" s="1">
        <v>345.26</v>
      </c>
      <c r="D11" s="1">
        <v>327.56</v>
      </c>
      <c r="E11" s="1">
        <v>192.45</v>
      </c>
      <c r="P11" s="1">
        <v>0.99</v>
      </c>
      <c r="Q11" s="1">
        <v>0.97</v>
      </c>
      <c r="R11" s="1">
        <v>0.28999999999999998</v>
      </c>
    </row>
    <row r="12" spans="1:18" x14ac:dyDescent="0.3">
      <c r="B12" s="1">
        <v>5</v>
      </c>
      <c r="C12" s="1">
        <v>356.76</v>
      </c>
      <c r="D12" s="1">
        <v>334.41</v>
      </c>
      <c r="E12" s="1">
        <v>235.31</v>
      </c>
      <c r="P12" s="1">
        <v>0.96</v>
      </c>
      <c r="Q12" s="1">
        <v>0.97</v>
      </c>
      <c r="R12" s="1">
        <v>0.04</v>
      </c>
    </row>
    <row r="13" spans="1:18" x14ac:dyDescent="0.3">
      <c r="B13" s="1">
        <v>9</v>
      </c>
      <c r="C13" s="1">
        <v>366.12</v>
      </c>
      <c r="D13" s="1">
        <v>334.61</v>
      </c>
      <c r="E13" s="1">
        <v>257.62</v>
      </c>
      <c r="P13" s="1">
        <v>0.93</v>
      </c>
      <c r="Q13" s="1">
        <v>0.93</v>
      </c>
      <c r="R13" s="1">
        <v>1.53</v>
      </c>
    </row>
    <row r="14" spans="1:18" ht="19.5" x14ac:dyDescent="0.35">
      <c r="A14" s="5" t="s">
        <v>6</v>
      </c>
      <c r="B14" s="4"/>
      <c r="C14" s="4"/>
      <c r="D14" s="4"/>
      <c r="E14" s="4"/>
      <c r="P14" s="1">
        <v>0.92</v>
      </c>
      <c r="Q14" s="1">
        <v>0.59</v>
      </c>
      <c r="R14" s="1">
        <v>0.05</v>
      </c>
    </row>
    <row r="15" spans="1:18" ht="19.5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I15" s="2" t="s">
        <v>7</v>
      </c>
      <c r="J15" s="3">
        <f>SUM(J6:J7)^2/(2*SUMSQ(J6:J7))</f>
        <v>0.99992849002212369</v>
      </c>
      <c r="K15" s="3">
        <f>SUM(K6:K7)^2/(2*SUMSQ(K6:K7))</f>
        <v>0.96012132008933071</v>
      </c>
      <c r="L15" s="3">
        <f>SUM(L6:L7)^2/(2*SUMSQ(L6:L7))</f>
        <v>0.99681546665661658</v>
      </c>
      <c r="M15" s="3">
        <f>SUM(M6:M10)^2/(5*SUMSQ(M6:M10))</f>
        <v>0.97596124907012527</v>
      </c>
      <c r="N15" s="3">
        <f>SUM(N6:N10)^2/(5*SUMSQ(N6:N10))</f>
        <v>0.98104224188534039</v>
      </c>
      <c r="O15" s="3">
        <f>SUM(O6:O10)^2/(5*SUMSQ(O6:O10))</f>
        <v>0.99267926235737047</v>
      </c>
      <c r="P15" s="3">
        <f>SUM(P6:P14)^2/(9*SUMSQ(P6:P14))</f>
        <v>0.94938439916853912</v>
      </c>
      <c r="Q15" s="3">
        <f>SUM(Q6:Q14)^2/(9*SUMSQ(Q6:Q14))</f>
        <v>0.9304967822584379</v>
      </c>
      <c r="R15" s="3">
        <f>SUM(R6:R14)^2/(9*SUMSQ(R6:R14))</f>
        <v>0.67796168382640432</v>
      </c>
    </row>
    <row r="16" spans="1:18" ht="19.5" x14ac:dyDescent="0.35">
      <c r="A16" s="1">
        <v>1500</v>
      </c>
      <c r="B16" s="1">
        <v>2</v>
      </c>
      <c r="C16" s="1">
        <v>0.7</v>
      </c>
      <c r="D16" s="1">
        <v>0.57999999999999996</v>
      </c>
      <c r="E16" s="1">
        <v>0.2</v>
      </c>
      <c r="I16" s="1" t="s">
        <v>14</v>
      </c>
      <c r="J16" s="1">
        <f>SUM(J6:J7)</f>
        <v>9.4600000000000009</v>
      </c>
      <c r="K16" s="1">
        <f>SUM(K6:K7)</f>
        <v>9.4700000000000006</v>
      </c>
      <c r="L16" s="1">
        <f>SUM(L6:L7)</f>
        <v>9.1999999999999993</v>
      </c>
      <c r="M16" s="1">
        <f>SUM(M6:M10)</f>
        <v>9.27</v>
      </c>
      <c r="N16" s="1">
        <f>SUM(N6:N10)</f>
        <v>9.5</v>
      </c>
      <c r="O16" s="1">
        <f>SUM(O6:O10)</f>
        <v>9.25</v>
      </c>
      <c r="P16" s="1">
        <f>SUM(P6:P14)</f>
        <v>9.5</v>
      </c>
      <c r="Q16" s="1">
        <f>SUM(Q6:Q14)</f>
        <v>9.51</v>
      </c>
      <c r="R16" s="3">
        <f>SUM(R6:R15)</f>
        <v>9.8579616838264048</v>
      </c>
    </row>
    <row r="17" spans="2:9" ht="19.5" x14ac:dyDescent="0.35">
      <c r="B17" s="1">
        <v>5</v>
      </c>
      <c r="C17" s="1">
        <v>1.25</v>
      </c>
      <c r="D17" s="1">
        <v>0.85</v>
      </c>
      <c r="E17" s="1">
        <v>0.34</v>
      </c>
      <c r="I17" s="2"/>
    </row>
    <row r="18" spans="2:9" x14ac:dyDescent="0.3">
      <c r="B18" s="1">
        <v>9</v>
      </c>
      <c r="C18" s="1">
        <v>1.36</v>
      </c>
      <c r="D18" s="1">
        <v>0.93</v>
      </c>
      <c r="E18" s="1">
        <v>0.93</v>
      </c>
    </row>
  </sheetData>
  <mergeCells count="8">
    <mergeCell ref="A1:N1"/>
    <mergeCell ref="A3:E3"/>
    <mergeCell ref="A9:E9"/>
    <mergeCell ref="A14:E14"/>
    <mergeCell ref="J3:Q3"/>
    <mergeCell ref="J4:L4"/>
    <mergeCell ref="M4:O4"/>
    <mergeCell ref="P4:R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Djamal Nadjib'llah (dn304874)</dc:creator>
  <cp:lastModifiedBy>Djamal Nadjib'llah (dn304874)</cp:lastModifiedBy>
  <dcterms:created xsi:type="dcterms:W3CDTF">2023-10-30T20:38:59Z</dcterms:created>
  <dcterms:modified xsi:type="dcterms:W3CDTF">2023-12-21T13:56:34Z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4efc2a8a-8d00-495f-bfa6-02f63e3be669</vt:lpwstr>
  </property>
</Properties>
</file>