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etaa\Desktop\"/>
    </mc:Choice>
  </mc:AlternateContent>
  <xr:revisionPtr revIDLastSave="0" documentId="13_ncr:1_{830654EB-CB15-4B06-AC14-ABC46E91028C}" xr6:coauthVersionLast="47" xr6:coauthVersionMax="47" xr10:uidLastSave="{00000000-0000-0000-0000-000000000000}"/>
  <bookViews>
    <workbookView xWindow="4095" yWindow="3450" windowWidth="21600" windowHeight="113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7" i="1" l="1"/>
  <c r="R77" i="1"/>
  <c r="M77" i="1"/>
  <c r="N77" i="1"/>
  <c r="S75" i="1"/>
  <c r="S74" i="1"/>
  <c r="M74" i="1"/>
  <c r="S73" i="1"/>
  <c r="M73" i="1"/>
  <c r="S72" i="1"/>
  <c r="M72" i="1"/>
  <c r="S71" i="1"/>
  <c r="S70" i="1"/>
  <c r="M70" i="1"/>
  <c r="S69" i="1"/>
  <c r="M69" i="1"/>
  <c r="S68" i="1"/>
  <c r="S67" i="1"/>
  <c r="S66" i="1"/>
  <c r="S65" i="1"/>
  <c r="S64" i="1"/>
  <c r="M64" i="1"/>
  <c r="S63" i="1"/>
  <c r="M63" i="1"/>
  <c r="S62" i="1"/>
  <c r="M62" i="1"/>
  <c r="S61" i="1"/>
  <c r="G77" i="1"/>
  <c r="B74" i="1"/>
  <c r="B73" i="1"/>
  <c r="B72" i="1"/>
  <c r="B70" i="1"/>
  <c r="B69" i="1"/>
  <c r="B64" i="1"/>
  <c r="B63" i="1"/>
  <c r="B62" i="1"/>
  <c r="B60" i="1"/>
  <c r="B57" i="1"/>
  <c r="B56" i="1"/>
  <c r="B55" i="1"/>
  <c r="C54" i="1"/>
  <c r="B54" i="1"/>
  <c r="B53" i="1"/>
  <c r="B51" i="1"/>
  <c r="B50" i="1"/>
  <c r="B49" i="1"/>
  <c r="B48" i="1"/>
  <c r="B47" i="1"/>
  <c r="B46" i="1"/>
  <c r="C77" i="1"/>
  <c r="B77" i="1"/>
  <c r="B45" i="1"/>
  <c r="B44" i="1"/>
  <c r="B43" i="1"/>
  <c r="B42" i="1"/>
  <c r="B41" i="1"/>
  <c r="B40" i="1"/>
  <c r="C39" i="1"/>
  <c r="B39" i="1"/>
  <c r="C38" i="1"/>
  <c r="B37" i="1"/>
  <c r="B36" i="1"/>
  <c r="B35" i="1"/>
  <c r="B34" i="1"/>
  <c r="B32" i="1"/>
  <c r="B31" i="1"/>
  <c r="B28" i="1"/>
  <c r="B27" i="1"/>
  <c r="B26" i="1"/>
  <c r="B25" i="1"/>
  <c r="B24" i="1"/>
  <c r="B23" i="1"/>
  <c r="B21" i="1"/>
  <c r="B20" i="1"/>
  <c r="C19" i="1"/>
  <c r="B19" i="1"/>
  <c r="B17" i="1"/>
  <c r="B16" i="1"/>
  <c r="C15" i="1"/>
  <c r="B11" i="1"/>
  <c r="B15" i="1"/>
  <c r="B14" i="1"/>
  <c r="B13" i="1"/>
  <c r="B12" i="1"/>
  <c r="C11" i="1"/>
  <c r="B10" i="1"/>
  <c r="B8" i="1"/>
  <c r="B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B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2" i="1"/>
  <c r="B3" i="1"/>
  <c r="B2" i="1"/>
  <c r="C2" i="1"/>
  <c r="H77" i="1" l="1"/>
</calcChain>
</file>

<file path=xl/sharedStrings.xml><?xml version="1.0" encoding="utf-8"?>
<sst xmlns="http://schemas.openxmlformats.org/spreadsheetml/2006/main" count="16" uniqueCount="11">
  <si>
    <t>Image nr.</t>
  </si>
  <si>
    <t>Score deviation</t>
  </si>
  <si>
    <t>Corr. Terr</t>
  </si>
  <si>
    <t>Corr. Crw</t>
  </si>
  <si>
    <t>Score</t>
  </si>
  <si>
    <t>true score</t>
  </si>
  <si>
    <t>AVG:</t>
  </si>
  <si>
    <t>DEVIATION AVG</t>
  </si>
  <si>
    <t>Tile %</t>
  </si>
  <si>
    <t>CROWN %</t>
  </si>
  <si>
    <t>Correct%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</si>
</sst>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topLeftCell="A58" workbookViewId="0">
      <selection activeCell="J77" sqref="J77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H1" t="s">
        <v>1</v>
      </c>
    </row>
    <row r="2" spans="1:8" x14ac:dyDescent="0.25">
      <c r="A2">
        <v>1</v>
      </c>
      <c r="B2">
        <f>25/25*100</f>
        <v>100</v>
      </c>
      <c r="C2">
        <f>9/9*100</f>
        <v>100</v>
      </c>
      <c r="D2">
        <v>36</v>
      </c>
      <c r="E2">
        <v>36</v>
      </c>
      <c r="H2">
        <f>E2/D2</f>
        <v>1</v>
      </c>
    </row>
    <row r="3" spans="1:8" x14ac:dyDescent="0.25">
      <c r="A3">
        <v>2</v>
      </c>
      <c r="B3">
        <f>24/25*100</f>
        <v>96</v>
      </c>
      <c r="C3">
        <v>100</v>
      </c>
      <c r="D3">
        <v>44</v>
      </c>
      <c r="E3">
        <v>43</v>
      </c>
      <c r="H3">
        <f>E3/D3</f>
        <v>0.97727272727272729</v>
      </c>
    </row>
    <row r="4" spans="1:8" x14ac:dyDescent="0.25">
      <c r="A4">
        <v>3</v>
      </c>
      <c r="B4">
        <v>100</v>
      </c>
      <c r="C4">
        <v>100</v>
      </c>
      <c r="D4">
        <v>52</v>
      </c>
      <c r="E4">
        <v>52</v>
      </c>
      <c r="H4">
        <f t="shared" ref="H4:H67" si="0">E4/D4</f>
        <v>1</v>
      </c>
    </row>
    <row r="5" spans="1:8" x14ac:dyDescent="0.25">
      <c r="A5">
        <v>4</v>
      </c>
      <c r="B5">
        <v>100</v>
      </c>
      <c r="C5">
        <v>100</v>
      </c>
      <c r="D5">
        <v>42</v>
      </c>
      <c r="E5">
        <v>42</v>
      </c>
      <c r="H5">
        <f t="shared" si="0"/>
        <v>1</v>
      </c>
    </row>
    <row r="6" spans="1:8" x14ac:dyDescent="0.25">
      <c r="A6">
        <v>5</v>
      </c>
      <c r="B6">
        <f>24/25*100</f>
        <v>96</v>
      </c>
      <c r="C6">
        <v>100</v>
      </c>
      <c r="D6">
        <v>37</v>
      </c>
      <c r="E6">
        <v>36</v>
      </c>
      <c r="H6">
        <f t="shared" si="0"/>
        <v>0.97297297297297303</v>
      </c>
    </row>
    <row r="7" spans="1:8" x14ac:dyDescent="0.25">
      <c r="A7">
        <v>6</v>
      </c>
      <c r="B7">
        <f>24/25*100</f>
        <v>96</v>
      </c>
      <c r="C7">
        <v>100</v>
      </c>
      <c r="D7">
        <v>43</v>
      </c>
      <c r="E7">
        <v>43</v>
      </c>
      <c r="H7">
        <f t="shared" si="0"/>
        <v>1</v>
      </c>
    </row>
    <row r="8" spans="1:8" x14ac:dyDescent="0.25">
      <c r="A8">
        <v>7</v>
      </c>
      <c r="B8">
        <f>24/25*100</f>
        <v>96</v>
      </c>
      <c r="C8">
        <v>100</v>
      </c>
      <c r="D8">
        <v>43</v>
      </c>
      <c r="E8">
        <v>41</v>
      </c>
      <c r="H8">
        <f t="shared" si="0"/>
        <v>0.95348837209302328</v>
      </c>
    </row>
    <row r="9" spans="1:8" x14ac:dyDescent="0.25">
      <c r="A9">
        <v>8</v>
      </c>
      <c r="B9">
        <v>100</v>
      </c>
      <c r="C9">
        <v>100</v>
      </c>
      <c r="D9">
        <v>42</v>
      </c>
      <c r="E9">
        <v>42</v>
      </c>
      <c r="H9">
        <f t="shared" si="0"/>
        <v>1</v>
      </c>
    </row>
    <row r="10" spans="1:8" x14ac:dyDescent="0.25">
      <c r="A10">
        <v>9</v>
      </c>
      <c r="B10">
        <f>24/25*100</f>
        <v>96</v>
      </c>
      <c r="C10">
        <v>100</v>
      </c>
      <c r="D10">
        <v>45</v>
      </c>
      <c r="E10">
        <v>45</v>
      </c>
      <c r="H10">
        <f t="shared" si="0"/>
        <v>1</v>
      </c>
    </row>
    <row r="11" spans="1:8" x14ac:dyDescent="0.25">
      <c r="A11">
        <v>10</v>
      </c>
      <c r="B11">
        <f>22/25*100</f>
        <v>88</v>
      </c>
      <c r="C11">
        <f>10/11*100</f>
        <v>90.909090909090907</v>
      </c>
      <c r="D11">
        <v>39</v>
      </c>
      <c r="E11">
        <v>38</v>
      </c>
      <c r="H11">
        <f t="shared" si="0"/>
        <v>0.97435897435897434</v>
      </c>
    </row>
    <row r="12" spans="1:8" x14ac:dyDescent="0.25">
      <c r="A12">
        <v>11</v>
      </c>
      <c r="B12">
        <f>24/25*100</f>
        <v>96</v>
      </c>
      <c r="C12">
        <v>100</v>
      </c>
      <c r="D12">
        <v>49</v>
      </c>
      <c r="E12">
        <v>49</v>
      </c>
      <c r="H12">
        <f t="shared" si="0"/>
        <v>1</v>
      </c>
    </row>
    <row r="13" spans="1:8" x14ac:dyDescent="0.25">
      <c r="A13">
        <v>12</v>
      </c>
      <c r="B13">
        <f>23/25*100</f>
        <v>92</v>
      </c>
      <c r="C13">
        <v>100</v>
      </c>
      <c r="D13">
        <v>22</v>
      </c>
      <c r="E13">
        <v>22</v>
      </c>
      <c r="H13">
        <f t="shared" si="0"/>
        <v>1</v>
      </c>
    </row>
    <row r="14" spans="1:8" x14ac:dyDescent="0.25">
      <c r="A14">
        <v>13</v>
      </c>
      <c r="B14">
        <f>24/25*100</f>
        <v>96</v>
      </c>
      <c r="C14">
        <v>100</v>
      </c>
      <c r="D14">
        <v>45</v>
      </c>
      <c r="E14">
        <v>45</v>
      </c>
      <c r="H14">
        <f t="shared" si="0"/>
        <v>1</v>
      </c>
    </row>
    <row r="15" spans="1:8" x14ac:dyDescent="0.25">
      <c r="A15">
        <v>14</v>
      </c>
      <c r="B15">
        <f>22/25*100</f>
        <v>88</v>
      </c>
      <c r="C15">
        <f>10/11*100</f>
        <v>90.909090909090907</v>
      </c>
      <c r="D15">
        <v>38</v>
      </c>
      <c r="E15">
        <v>37</v>
      </c>
      <c r="H15">
        <f t="shared" si="0"/>
        <v>0.97368421052631582</v>
      </c>
    </row>
    <row r="16" spans="1:8" x14ac:dyDescent="0.25">
      <c r="A16">
        <v>15</v>
      </c>
      <c r="B16">
        <f>24/25*100</f>
        <v>96</v>
      </c>
      <c r="C16">
        <v>100</v>
      </c>
      <c r="D16">
        <v>49</v>
      </c>
      <c r="E16">
        <v>49</v>
      </c>
      <c r="H16">
        <f t="shared" si="0"/>
        <v>1</v>
      </c>
    </row>
    <row r="17" spans="1:8" x14ac:dyDescent="0.25">
      <c r="A17">
        <v>16</v>
      </c>
      <c r="B17">
        <f>23/25*100</f>
        <v>92</v>
      </c>
      <c r="C17">
        <v>100</v>
      </c>
      <c r="D17">
        <v>22</v>
      </c>
      <c r="E17">
        <v>22</v>
      </c>
      <c r="H17">
        <f t="shared" si="0"/>
        <v>1</v>
      </c>
    </row>
    <row r="18" spans="1:8" x14ac:dyDescent="0.25">
      <c r="A18">
        <v>17</v>
      </c>
      <c r="B18">
        <v>100</v>
      </c>
      <c r="C18">
        <v>100</v>
      </c>
      <c r="D18">
        <v>40</v>
      </c>
      <c r="E18">
        <v>40</v>
      </c>
      <c r="H18">
        <f t="shared" si="0"/>
        <v>1</v>
      </c>
    </row>
    <row r="19" spans="1:8" x14ac:dyDescent="0.25">
      <c r="A19">
        <v>18</v>
      </c>
      <c r="B19">
        <f>23/25*100</f>
        <v>92</v>
      </c>
      <c r="C19">
        <f>5/6*100</f>
        <v>83.333333333333343</v>
      </c>
      <c r="D19">
        <v>60</v>
      </c>
      <c r="E19">
        <v>54</v>
      </c>
      <c r="H19">
        <f t="shared" si="0"/>
        <v>0.9</v>
      </c>
    </row>
    <row r="20" spans="1:8" x14ac:dyDescent="0.25">
      <c r="A20">
        <v>19</v>
      </c>
      <c r="B20">
        <f>22/25*100</f>
        <v>88</v>
      </c>
      <c r="C20">
        <v>100</v>
      </c>
      <c r="D20">
        <v>45</v>
      </c>
      <c r="E20">
        <v>33</v>
      </c>
      <c r="H20">
        <f t="shared" si="0"/>
        <v>0.73333333333333328</v>
      </c>
    </row>
    <row r="21" spans="1:8" x14ac:dyDescent="0.25">
      <c r="A21">
        <v>20</v>
      </c>
      <c r="B21">
        <f>24/25*100</f>
        <v>96</v>
      </c>
      <c r="C21">
        <v>100</v>
      </c>
      <c r="D21">
        <v>53</v>
      </c>
      <c r="E21">
        <v>52</v>
      </c>
      <c r="H21">
        <f t="shared" si="0"/>
        <v>0.98113207547169812</v>
      </c>
    </row>
    <row r="22" spans="1:8" x14ac:dyDescent="0.25">
      <c r="A22">
        <v>21</v>
      </c>
      <c r="B22">
        <v>100</v>
      </c>
      <c r="C22">
        <v>100</v>
      </c>
      <c r="D22">
        <v>40</v>
      </c>
      <c r="E22">
        <v>40</v>
      </c>
      <c r="H22">
        <f t="shared" si="0"/>
        <v>1</v>
      </c>
    </row>
    <row r="23" spans="1:8" x14ac:dyDescent="0.25">
      <c r="A23">
        <v>22</v>
      </c>
      <c r="B23">
        <f>22/25*100</f>
        <v>88</v>
      </c>
      <c r="C23">
        <v>100</v>
      </c>
      <c r="D23">
        <v>64</v>
      </c>
      <c r="E23">
        <v>60</v>
      </c>
      <c r="H23">
        <f t="shared" si="0"/>
        <v>0.9375</v>
      </c>
    </row>
    <row r="24" spans="1:8" x14ac:dyDescent="0.25">
      <c r="A24">
        <v>23</v>
      </c>
      <c r="B24">
        <f>24/25*100</f>
        <v>96</v>
      </c>
      <c r="C24">
        <v>100</v>
      </c>
      <c r="D24">
        <v>36</v>
      </c>
      <c r="E24">
        <v>36</v>
      </c>
      <c r="H24">
        <f t="shared" si="0"/>
        <v>1</v>
      </c>
    </row>
    <row r="25" spans="1:8" x14ac:dyDescent="0.25">
      <c r="A25">
        <v>24</v>
      </c>
      <c r="B25">
        <f>24/25*100</f>
        <v>96</v>
      </c>
      <c r="C25">
        <v>100</v>
      </c>
      <c r="D25">
        <v>53</v>
      </c>
      <c r="E25">
        <v>52</v>
      </c>
      <c r="H25">
        <f t="shared" si="0"/>
        <v>0.98113207547169812</v>
      </c>
    </row>
    <row r="26" spans="1:8" x14ac:dyDescent="0.25">
      <c r="A26">
        <v>25</v>
      </c>
      <c r="B26">
        <f>24/25*100</f>
        <v>96</v>
      </c>
      <c r="C26">
        <v>100</v>
      </c>
      <c r="D26">
        <v>44</v>
      </c>
      <c r="E26">
        <v>36</v>
      </c>
      <c r="H26">
        <f t="shared" si="0"/>
        <v>0.81818181818181823</v>
      </c>
    </row>
    <row r="27" spans="1:8" x14ac:dyDescent="0.25">
      <c r="A27">
        <v>26</v>
      </c>
      <c r="B27">
        <f>24/25*100</f>
        <v>96</v>
      </c>
      <c r="C27">
        <v>100</v>
      </c>
      <c r="D27">
        <v>48</v>
      </c>
      <c r="E27">
        <v>37</v>
      </c>
      <c r="H27">
        <f t="shared" si="0"/>
        <v>0.77083333333333337</v>
      </c>
    </row>
    <row r="28" spans="1:8" x14ac:dyDescent="0.25">
      <c r="A28">
        <v>27</v>
      </c>
      <c r="B28">
        <f>22/25*100</f>
        <v>88</v>
      </c>
      <c r="C28">
        <v>100</v>
      </c>
      <c r="D28">
        <v>67</v>
      </c>
      <c r="E28">
        <v>59</v>
      </c>
      <c r="H28">
        <f t="shared" si="0"/>
        <v>0.88059701492537312</v>
      </c>
    </row>
    <row r="29" spans="1:8" x14ac:dyDescent="0.25">
      <c r="A29">
        <v>28</v>
      </c>
      <c r="B29">
        <v>100</v>
      </c>
      <c r="C29">
        <v>100</v>
      </c>
      <c r="D29">
        <v>65</v>
      </c>
      <c r="E29">
        <v>65</v>
      </c>
      <c r="H29">
        <f t="shared" si="0"/>
        <v>1</v>
      </c>
    </row>
    <row r="30" spans="1:8" x14ac:dyDescent="0.25">
      <c r="A30">
        <v>29</v>
      </c>
      <c r="B30">
        <v>100</v>
      </c>
      <c r="C30">
        <v>100</v>
      </c>
      <c r="D30">
        <v>44</v>
      </c>
      <c r="E30">
        <v>44</v>
      </c>
      <c r="H30">
        <f t="shared" si="0"/>
        <v>1</v>
      </c>
    </row>
    <row r="31" spans="1:8" x14ac:dyDescent="0.25">
      <c r="A31">
        <v>30</v>
      </c>
      <c r="B31">
        <f>24/25*100</f>
        <v>96</v>
      </c>
      <c r="C31">
        <v>100</v>
      </c>
      <c r="D31">
        <v>48</v>
      </c>
      <c r="E31">
        <v>48</v>
      </c>
      <c r="H31">
        <f t="shared" si="0"/>
        <v>1</v>
      </c>
    </row>
    <row r="32" spans="1:8" x14ac:dyDescent="0.25">
      <c r="A32">
        <v>31</v>
      </c>
      <c r="B32">
        <f>22/25*100</f>
        <v>88</v>
      </c>
      <c r="C32">
        <v>100</v>
      </c>
      <c r="D32">
        <v>67</v>
      </c>
      <c r="E32">
        <v>59</v>
      </c>
      <c r="H32">
        <f t="shared" si="0"/>
        <v>0.88059701492537312</v>
      </c>
    </row>
    <row r="33" spans="1:8" x14ac:dyDescent="0.25">
      <c r="A33">
        <v>32</v>
      </c>
      <c r="B33">
        <v>100</v>
      </c>
      <c r="C33">
        <v>100</v>
      </c>
      <c r="D33">
        <v>65</v>
      </c>
      <c r="E33">
        <v>65</v>
      </c>
      <c r="H33">
        <f t="shared" si="0"/>
        <v>1</v>
      </c>
    </row>
    <row r="34" spans="1:8" x14ac:dyDescent="0.25">
      <c r="A34">
        <v>33</v>
      </c>
      <c r="B34">
        <f>23/25*100</f>
        <v>92</v>
      </c>
      <c r="C34">
        <v>100</v>
      </c>
      <c r="D34">
        <v>21</v>
      </c>
      <c r="E34">
        <v>21</v>
      </c>
      <c r="H34">
        <f t="shared" si="0"/>
        <v>1</v>
      </c>
    </row>
    <row r="35" spans="1:8" x14ac:dyDescent="0.25">
      <c r="A35">
        <v>34</v>
      </c>
      <c r="B35">
        <f>21/25*100</f>
        <v>84</v>
      </c>
      <c r="C35">
        <v>100</v>
      </c>
      <c r="D35">
        <v>38</v>
      </c>
      <c r="E35">
        <v>36</v>
      </c>
      <c r="H35">
        <f t="shared" si="0"/>
        <v>0.94736842105263153</v>
      </c>
    </row>
    <row r="36" spans="1:8" x14ac:dyDescent="0.25">
      <c r="A36">
        <v>35</v>
      </c>
      <c r="B36">
        <f>20/25*100</f>
        <v>80</v>
      </c>
      <c r="C36">
        <v>100</v>
      </c>
      <c r="D36">
        <v>45</v>
      </c>
      <c r="E36">
        <v>43</v>
      </c>
      <c r="H36">
        <f t="shared" si="0"/>
        <v>0.9555555555555556</v>
      </c>
    </row>
    <row r="37" spans="1:8" x14ac:dyDescent="0.25">
      <c r="A37">
        <v>36</v>
      </c>
      <c r="B37">
        <f>24/25*100</f>
        <v>96</v>
      </c>
      <c r="C37">
        <v>100</v>
      </c>
      <c r="D37">
        <v>51</v>
      </c>
      <c r="E37">
        <v>43</v>
      </c>
      <c r="H37">
        <f t="shared" si="0"/>
        <v>0.84313725490196079</v>
      </c>
    </row>
    <row r="38" spans="1:8" x14ac:dyDescent="0.25">
      <c r="A38">
        <v>37</v>
      </c>
      <c r="B38">
        <v>100</v>
      </c>
      <c r="C38">
        <f>7/8*100</f>
        <v>87.5</v>
      </c>
      <c r="D38">
        <v>21</v>
      </c>
      <c r="E38">
        <v>17</v>
      </c>
      <c r="H38">
        <f t="shared" si="0"/>
        <v>0.80952380952380953</v>
      </c>
    </row>
    <row r="39" spans="1:8" x14ac:dyDescent="0.25">
      <c r="A39">
        <v>38</v>
      </c>
      <c r="B39">
        <f>21/25*100</f>
        <v>84</v>
      </c>
      <c r="C39">
        <f>9/10*100</f>
        <v>90</v>
      </c>
      <c r="D39">
        <v>36</v>
      </c>
      <c r="E39">
        <v>26</v>
      </c>
      <c r="H39">
        <f t="shared" si="0"/>
        <v>0.72222222222222221</v>
      </c>
    </row>
    <row r="40" spans="1:8" x14ac:dyDescent="0.25">
      <c r="A40">
        <v>39</v>
      </c>
      <c r="B40">
        <f>20/25*100</f>
        <v>80</v>
      </c>
      <c r="C40">
        <v>100</v>
      </c>
      <c r="D40">
        <v>49</v>
      </c>
      <c r="E40">
        <v>30</v>
      </c>
      <c r="H40">
        <f t="shared" si="0"/>
        <v>0.61224489795918369</v>
      </c>
    </row>
    <row r="41" spans="1:8" x14ac:dyDescent="0.25">
      <c r="A41">
        <v>40</v>
      </c>
      <c r="B41">
        <f>24/25*100</f>
        <v>96</v>
      </c>
      <c r="C41">
        <v>100</v>
      </c>
      <c r="D41">
        <v>52</v>
      </c>
      <c r="E41">
        <v>41</v>
      </c>
      <c r="H41">
        <f t="shared" si="0"/>
        <v>0.78846153846153844</v>
      </c>
    </row>
    <row r="42" spans="1:8" x14ac:dyDescent="0.25">
      <c r="A42">
        <v>41</v>
      </c>
      <c r="B42">
        <f>24/25*100</f>
        <v>96</v>
      </c>
      <c r="C42">
        <v>100</v>
      </c>
      <c r="D42">
        <v>33</v>
      </c>
      <c r="E42">
        <v>33</v>
      </c>
      <c r="H42">
        <f t="shared" si="0"/>
        <v>1</v>
      </c>
    </row>
    <row r="43" spans="1:8" x14ac:dyDescent="0.25">
      <c r="A43">
        <v>42</v>
      </c>
      <c r="B43">
        <f>21/25*100</f>
        <v>84</v>
      </c>
      <c r="C43">
        <v>100</v>
      </c>
      <c r="D43">
        <v>44</v>
      </c>
      <c r="E43">
        <v>27</v>
      </c>
      <c r="H43">
        <f t="shared" si="0"/>
        <v>0.61363636363636365</v>
      </c>
    </row>
    <row r="44" spans="1:8" x14ac:dyDescent="0.25">
      <c r="A44">
        <v>43</v>
      </c>
      <c r="B44">
        <f>22/25*100</f>
        <v>88</v>
      </c>
      <c r="C44">
        <v>100</v>
      </c>
      <c r="D44">
        <v>66</v>
      </c>
      <c r="E44">
        <v>64</v>
      </c>
      <c r="H44">
        <f t="shared" si="0"/>
        <v>0.96969696969696972</v>
      </c>
    </row>
    <row r="45" spans="1:8" x14ac:dyDescent="0.25">
      <c r="A45">
        <v>44</v>
      </c>
      <c r="B45">
        <f>24/25*100</f>
        <v>96</v>
      </c>
      <c r="C45">
        <v>100</v>
      </c>
      <c r="D45">
        <v>33</v>
      </c>
      <c r="E45">
        <v>33</v>
      </c>
      <c r="H45">
        <f t="shared" si="0"/>
        <v>1</v>
      </c>
    </row>
    <row r="46" spans="1:8" x14ac:dyDescent="0.25">
      <c r="A46">
        <v>45</v>
      </c>
      <c r="B46">
        <f>23/25*100</f>
        <v>92</v>
      </c>
      <c r="C46">
        <v>100</v>
      </c>
      <c r="D46">
        <v>38</v>
      </c>
      <c r="E46">
        <v>38</v>
      </c>
      <c r="H46">
        <f t="shared" si="0"/>
        <v>1</v>
      </c>
    </row>
    <row r="47" spans="1:8" x14ac:dyDescent="0.25">
      <c r="A47">
        <v>46</v>
      </c>
      <c r="B47">
        <f>20/25*100</f>
        <v>80</v>
      </c>
      <c r="C47">
        <v>100</v>
      </c>
      <c r="D47">
        <v>42</v>
      </c>
      <c r="E47">
        <v>25</v>
      </c>
      <c r="H47">
        <f t="shared" si="0"/>
        <v>0.59523809523809523</v>
      </c>
    </row>
    <row r="48" spans="1:8" x14ac:dyDescent="0.25">
      <c r="A48">
        <v>47</v>
      </c>
      <c r="B48">
        <f>23/25*100</f>
        <v>92</v>
      </c>
      <c r="C48">
        <v>100</v>
      </c>
      <c r="D48">
        <v>66</v>
      </c>
      <c r="E48">
        <v>66</v>
      </c>
      <c r="H48">
        <f t="shared" si="0"/>
        <v>1</v>
      </c>
    </row>
    <row r="49" spans="1:19" x14ac:dyDescent="0.25">
      <c r="A49">
        <v>48</v>
      </c>
      <c r="B49">
        <f>24/25*100</f>
        <v>96</v>
      </c>
      <c r="C49">
        <v>100</v>
      </c>
      <c r="D49">
        <v>42</v>
      </c>
      <c r="E49">
        <v>42</v>
      </c>
      <c r="H49">
        <f t="shared" si="0"/>
        <v>1</v>
      </c>
    </row>
    <row r="50" spans="1:19" x14ac:dyDescent="0.25">
      <c r="A50">
        <v>49</v>
      </c>
      <c r="B50">
        <f>21/25*100</f>
        <v>84</v>
      </c>
      <c r="C50">
        <v>100</v>
      </c>
      <c r="D50">
        <v>26</v>
      </c>
      <c r="E50">
        <v>23</v>
      </c>
      <c r="H50">
        <f t="shared" si="0"/>
        <v>0.88461538461538458</v>
      </c>
    </row>
    <row r="51" spans="1:19" x14ac:dyDescent="0.25">
      <c r="A51">
        <v>50</v>
      </c>
      <c r="B51">
        <f>22/25*100</f>
        <v>88</v>
      </c>
      <c r="C51">
        <v>100</v>
      </c>
      <c r="D51">
        <v>35</v>
      </c>
      <c r="E51">
        <v>34</v>
      </c>
      <c r="H51">
        <f t="shared" si="0"/>
        <v>0.97142857142857142</v>
      </c>
    </row>
    <row r="52" spans="1:19" x14ac:dyDescent="0.25">
      <c r="A52">
        <v>51</v>
      </c>
      <c r="B52">
        <v>100</v>
      </c>
      <c r="C52">
        <v>100</v>
      </c>
      <c r="D52">
        <v>37</v>
      </c>
      <c r="E52">
        <v>37</v>
      </c>
      <c r="H52">
        <f t="shared" si="0"/>
        <v>1</v>
      </c>
    </row>
    <row r="53" spans="1:19" x14ac:dyDescent="0.25">
      <c r="A53">
        <v>52</v>
      </c>
      <c r="B53">
        <f>19/25*100</f>
        <v>76</v>
      </c>
      <c r="C53">
        <v>100</v>
      </c>
      <c r="D53">
        <v>42</v>
      </c>
      <c r="E53">
        <v>37</v>
      </c>
      <c r="H53">
        <f t="shared" si="0"/>
        <v>0.88095238095238093</v>
      </c>
    </row>
    <row r="54" spans="1:19" x14ac:dyDescent="0.25">
      <c r="A54">
        <v>53</v>
      </c>
      <c r="B54">
        <f>18/25*100</f>
        <v>72</v>
      </c>
      <c r="C54">
        <f>7/8*100</f>
        <v>87.5</v>
      </c>
      <c r="D54">
        <v>25</v>
      </c>
      <c r="E54">
        <v>24</v>
      </c>
      <c r="H54">
        <f t="shared" si="0"/>
        <v>0.96</v>
      </c>
    </row>
    <row r="55" spans="1:19" x14ac:dyDescent="0.25">
      <c r="A55">
        <v>54</v>
      </c>
      <c r="B55">
        <f>20/25*100</f>
        <v>80</v>
      </c>
      <c r="C55">
        <v>100</v>
      </c>
      <c r="D55">
        <v>34</v>
      </c>
      <c r="E55">
        <v>26</v>
      </c>
      <c r="H55">
        <f t="shared" si="0"/>
        <v>0.76470588235294112</v>
      </c>
    </row>
    <row r="56" spans="1:19" x14ac:dyDescent="0.25">
      <c r="A56">
        <v>55</v>
      </c>
      <c r="B56">
        <f>23/25*100</f>
        <v>92</v>
      </c>
      <c r="C56">
        <v>100</v>
      </c>
      <c r="D56">
        <v>40</v>
      </c>
      <c r="E56">
        <v>39</v>
      </c>
      <c r="H56">
        <f t="shared" si="0"/>
        <v>0.97499999999999998</v>
      </c>
    </row>
    <row r="57" spans="1:19" x14ac:dyDescent="0.25">
      <c r="A57">
        <v>56</v>
      </c>
      <c r="B57">
        <f>23/25*100</f>
        <v>92</v>
      </c>
      <c r="C57">
        <v>100</v>
      </c>
      <c r="D57">
        <v>44</v>
      </c>
      <c r="E57">
        <v>44</v>
      </c>
      <c r="H57">
        <f t="shared" si="0"/>
        <v>1</v>
      </c>
    </row>
    <row r="58" spans="1:19" x14ac:dyDescent="0.25">
      <c r="A58">
        <v>57</v>
      </c>
      <c r="B58">
        <v>96</v>
      </c>
      <c r="C58">
        <v>100</v>
      </c>
      <c r="D58">
        <v>34</v>
      </c>
      <c r="E58">
        <v>31</v>
      </c>
      <c r="H58">
        <f t="shared" si="0"/>
        <v>0.91176470588235292</v>
      </c>
    </row>
    <row r="59" spans="1:19" x14ac:dyDescent="0.25">
      <c r="A59">
        <v>58</v>
      </c>
      <c r="B59">
        <v>96</v>
      </c>
      <c r="C59">
        <v>100</v>
      </c>
      <c r="D59">
        <v>56</v>
      </c>
      <c r="E59">
        <v>56</v>
      </c>
      <c r="H59">
        <f t="shared" si="0"/>
        <v>1</v>
      </c>
    </row>
    <row r="60" spans="1:19" x14ac:dyDescent="0.25">
      <c r="A60">
        <v>59</v>
      </c>
      <c r="B60">
        <f>23/25*100</f>
        <v>92</v>
      </c>
      <c r="C60">
        <v>100</v>
      </c>
      <c r="D60">
        <v>38</v>
      </c>
      <c r="E60">
        <v>38</v>
      </c>
      <c r="H60">
        <f t="shared" si="0"/>
        <v>1</v>
      </c>
    </row>
    <row r="61" spans="1:19" x14ac:dyDescent="0.25">
      <c r="A61">
        <v>60</v>
      </c>
      <c r="B61">
        <v>92</v>
      </c>
      <c r="C61">
        <v>100</v>
      </c>
      <c r="D61">
        <v>44</v>
      </c>
      <c r="E61">
        <v>42</v>
      </c>
      <c r="H61">
        <f t="shared" si="0"/>
        <v>0.95454545454545459</v>
      </c>
      <c r="L61">
        <v>60</v>
      </c>
      <c r="M61">
        <v>92</v>
      </c>
      <c r="N61">
        <v>100</v>
      </c>
      <c r="O61">
        <v>44</v>
      </c>
      <c r="P61">
        <v>42</v>
      </c>
      <c r="S61">
        <f t="shared" ref="S61:S77" si="1">P61/O61</f>
        <v>0.95454545454545459</v>
      </c>
    </row>
    <row r="62" spans="1:19" x14ac:dyDescent="0.25">
      <c r="A62">
        <v>61</v>
      </c>
      <c r="B62">
        <f>20/25*100</f>
        <v>80</v>
      </c>
      <c r="C62">
        <v>100</v>
      </c>
      <c r="D62">
        <v>64</v>
      </c>
      <c r="E62">
        <v>31</v>
      </c>
      <c r="H62">
        <f t="shared" si="0"/>
        <v>0.484375</v>
      </c>
      <c r="L62">
        <v>61</v>
      </c>
      <c r="M62">
        <f>20/25*100</f>
        <v>80</v>
      </c>
      <c r="N62">
        <v>100</v>
      </c>
      <c r="O62">
        <v>64</v>
      </c>
      <c r="P62">
        <v>31</v>
      </c>
      <c r="S62">
        <f t="shared" si="1"/>
        <v>0.484375</v>
      </c>
    </row>
    <row r="63" spans="1:19" x14ac:dyDescent="0.25">
      <c r="A63">
        <v>62</v>
      </c>
      <c r="B63">
        <f>22/25*100</f>
        <v>88</v>
      </c>
      <c r="C63">
        <v>100</v>
      </c>
      <c r="D63">
        <v>56</v>
      </c>
      <c r="E63">
        <v>36</v>
      </c>
      <c r="H63">
        <f t="shared" si="0"/>
        <v>0.6428571428571429</v>
      </c>
      <c r="L63">
        <v>62</v>
      </c>
      <c r="M63">
        <f>22/25*100</f>
        <v>88</v>
      </c>
      <c r="N63">
        <v>100</v>
      </c>
      <c r="O63">
        <v>56</v>
      </c>
      <c r="P63">
        <v>36</v>
      </c>
      <c r="S63">
        <f t="shared" si="1"/>
        <v>0.6428571428571429</v>
      </c>
    </row>
    <row r="64" spans="1:19" x14ac:dyDescent="0.25">
      <c r="A64">
        <v>63</v>
      </c>
      <c r="B64">
        <f>22/25*100</f>
        <v>88</v>
      </c>
      <c r="C64">
        <v>100</v>
      </c>
      <c r="D64">
        <v>38</v>
      </c>
      <c r="E64">
        <v>38</v>
      </c>
      <c r="H64">
        <f t="shared" si="0"/>
        <v>1</v>
      </c>
      <c r="L64">
        <v>63</v>
      </c>
      <c r="M64">
        <f>22/25*100</f>
        <v>88</v>
      </c>
      <c r="N64">
        <v>100</v>
      </c>
      <c r="O64">
        <v>38</v>
      </c>
      <c r="P64">
        <v>38</v>
      </c>
      <c r="S64">
        <f t="shared" si="1"/>
        <v>1</v>
      </c>
    </row>
    <row r="65" spans="1:19" x14ac:dyDescent="0.25">
      <c r="A65">
        <v>64</v>
      </c>
      <c r="B65">
        <v>92</v>
      </c>
      <c r="C65">
        <v>100</v>
      </c>
      <c r="D65">
        <v>46</v>
      </c>
      <c r="E65">
        <v>24</v>
      </c>
      <c r="H65">
        <f t="shared" si="0"/>
        <v>0.52173913043478259</v>
      </c>
      <c r="L65">
        <v>64</v>
      </c>
      <c r="M65">
        <v>92</v>
      </c>
      <c r="N65">
        <v>100</v>
      </c>
      <c r="O65">
        <v>46</v>
      </c>
      <c r="P65">
        <v>24</v>
      </c>
      <c r="S65">
        <f t="shared" si="1"/>
        <v>0.52173913043478259</v>
      </c>
    </row>
    <row r="66" spans="1:19" x14ac:dyDescent="0.25">
      <c r="A66">
        <v>65</v>
      </c>
      <c r="B66">
        <v>92</v>
      </c>
      <c r="C66">
        <v>100</v>
      </c>
      <c r="D66">
        <v>80</v>
      </c>
      <c r="E66">
        <v>32</v>
      </c>
      <c r="H66">
        <f t="shared" si="0"/>
        <v>0.4</v>
      </c>
      <c r="L66">
        <v>65</v>
      </c>
      <c r="M66">
        <v>92</v>
      </c>
      <c r="N66">
        <v>100</v>
      </c>
      <c r="O66">
        <v>80</v>
      </c>
      <c r="P66">
        <v>32</v>
      </c>
      <c r="S66">
        <f t="shared" si="1"/>
        <v>0.4</v>
      </c>
    </row>
    <row r="67" spans="1:19" x14ac:dyDescent="0.25">
      <c r="A67">
        <v>66</v>
      </c>
      <c r="B67">
        <v>92</v>
      </c>
      <c r="C67">
        <v>100</v>
      </c>
      <c r="D67">
        <v>124</v>
      </c>
      <c r="E67">
        <v>84</v>
      </c>
      <c r="H67">
        <f t="shared" si="0"/>
        <v>0.67741935483870963</v>
      </c>
      <c r="L67">
        <v>66</v>
      </c>
      <c r="M67">
        <v>92</v>
      </c>
      <c r="N67">
        <v>100</v>
      </c>
      <c r="O67">
        <v>124</v>
      </c>
      <c r="P67">
        <v>84</v>
      </c>
      <c r="S67">
        <f t="shared" si="1"/>
        <v>0.67741935483870963</v>
      </c>
    </row>
    <row r="68" spans="1:19" x14ac:dyDescent="0.25">
      <c r="A68">
        <v>67</v>
      </c>
      <c r="B68">
        <v>96</v>
      </c>
      <c r="C68">
        <v>100</v>
      </c>
      <c r="D68">
        <v>99</v>
      </c>
      <c r="E68">
        <v>99</v>
      </c>
      <c r="H68">
        <f t="shared" ref="H68:H75" si="2">E68/D68</f>
        <v>1</v>
      </c>
      <c r="L68">
        <v>67</v>
      </c>
      <c r="M68">
        <v>96</v>
      </c>
      <c r="N68">
        <v>100</v>
      </c>
      <c r="O68">
        <v>99</v>
      </c>
      <c r="P68">
        <v>99</v>
      </c>
      <c r="S68">
        <f t="shared" si="1"/>
        <v>1</v>
      </c>
    </row>
    <row r="69" spans="1:19" x14ac:dyDescent="0.25">
      <c r="A69">
        <v>68</v>
      </c>
      <c r="B69">
        <f>20/25*100</f>
        <v>80</v>
      </c>
      <c r="C69">
        <v>100</v>
      </c>
      <c r="D69">
        <v>66</v>
      </c>
      <c r="E69">
        <v>20</v>
      </c>
      <c r="H69">
        <f t="shared" si="2"/>
        <v>0.30303030303030304</v>
      </c>
      <c r="L69">
        <v>68</v>
      </c>
      <c r="M69">
        <f>20/25*100</f>
        <v>80</v>
      </c>
      <c r="N69">
        <v>100</v>
      </c>
      <c r="O69">
        <v>66</v>
      </c>
      <c r="P69">
        <v>20</v>
      </c>
      <c r="S69">
        <f t="shared" si="1"/>
        <v>0.30303030303030304</v>
      </c>
    </row>
    <row r="70" spans="1:19" x14ac:dyDescent="0.25">
      <c r="A70">
        <v>69</v>
      </c>
      <c r="B70">
        <f>16/25*100</f>
        <v>64</v>
      </c>
      <c r="C70">
        <v>100</v>
      </c>
      <c r="D70">
        <v>124</v>
      </c>
      <c r="E70">
        <v>80</v>
      </c>
      <c r="H70">
        <f t="shared" si="2"/>
        <v>0.64516129032258063</v>
      </c>
      <c r="L70">
        <v>69</v>
      </c>
      <c r="M70">
        <f>16/25*100</f>
        <v>64</v>
      </c>
      <c r="N70">
        <v>100</v>
      </c>
      <c r="O70">
        <v>124</v>
      </c>
      <c r="P70">
        <v>80</v>
      </c>
      <c r="S70">
        <f t="shared" si="1"/>
        <v>0.64516129032258063</v>
      </c>
    </row>
    <row r="71" spans="1:19" x14ac:dyDescent="0.25">
      <c r="A71">
        <v>70</v>
      </c>
      <c r="B71">
        <v>100</v>
      </c>
      <c r="C71">
        <v>100</v>
      </c>
      <c r="D71">
        <v>99</v>
      </c>
      <c r="E71">
        <v>99</v>
      </c>
      <c r="H71">
        <f t="shared" si="2"/>
        <v>1</v>
      </c>
      <c r="L71">
        <v>70</v>
      </c>
      <c r="M71">
        <v>100</v>
      </c>
      <c r="N71">
        <v>100</v>
      </c>
      <c r="O71">
        <v>99</v>
      </c>
      <c r="P71">
        <v>99</v>
      </c>
      <c r="S71">
        <f t="shared" si="1"/>
        <v>1</v>
      </c>
    </row>
    <row r="72" spans="1:19" x14ac:dyDescent="0.25">
      <c r="A72">
        <v>71</v>
      </c>
      <c r="B72">
        <f>21/25*100</f>
        <v>84</v>
      </c>
      <c r="C72">
        <v>100</v>
      </c>
      <c r="D72">
        <v>66</v>
      </c>
      <c r="E72">
        <v>15</v>
      </c>
      <c r="H72">
        <f t="shared" si="2"/>
        <v>0.22727272727272727</v>
      </c>
      <c r="L72">
        <v>71</v>
      </c>
      <c r="M72">
        <f>21/25*100</f>
        <v>84</v>
      </c>
      <c r="N72">
        <v>100</v>
      </c>
      <c r="O72">
        <v>66</v>
      </c>
      <c r="P72">
        <v>15</v>
      </c>
      <c r="S72">
        <f t="shared" si="1"/>
        <v>0.22727272727272727</v>
      </c>
    </row>
    <row r="73" spans="1:19" x14ac:dyDescent="0.25">
      <c r="A73">
        <v>72</v>
      </c>
      <c r="B73">
        <f>21/25*100</f>
        <v>84</v>
      </c>
      <c r="C73">
        <v>100</v>
      </c>
      <c r="D73">
        <v>80</v>
      </c>
      <c r="E73">
        <v>42</v>
      </c>
      <c r="H73">
        <f t="shared" si="2"/>
        <v>0.52500000000000002</v>
      </c>
      <c r="L73">
        <v>72</v>
      </c>
      <c r="M73">
        <f>21/25*100</f>
        <v>84</v>
      </c>
      <c r="N73">
        <v>100</v>
      </c>
      <c r="O73">
        <v>80</v>
      </c>
      <c r="P73">
        <v>42</v>
      </c>
      <c r="S73">
        <f t="shared" si="1"/>
        <v>0.52500000000000002</v>
      </c>
    </row>
    <row r="74" spans="1:19" x14ac:dyDescent="0.25">
      <c r="A74">
        <v>73</v>
      </c>
      <c r="B74">
        <f>17/25*100</f>
        <v>68</v>
      </c>
      <c r="C74">
        <v>100</v>
      </c>
      <c r="D74">
        <v>124</v>
      </c>
      <c r="E74">
        <v>59</v>
      </c>
      <c r="H74">
        <f t="shared" si="2"/>
        <v>0.47580645161290325</v>
      </c>
      <c r="L74">
        <v>73</v>
      </c>
      <c r="M74">
        <f>17/25*100</f>
        <v>68</v>
      </c>
      <c r="N74">
        <v>100</v>
      </c>
      <c r="O74">
        <v>124</v>
      </c>
      <c r="P74">
        <v>59</v>
      </c>
      <c r="S74">
        <f t="shared" si="1"/>
        <v>0.47580645161290325</v>
      </c>
    </row>
    <row r="75" spans="1:19" x14ac:dyDescent="0.25">
      <c r="A75">
        <v>74</v>
      </c>
      <c r="B75">
        <v>100</v>
      </c>
      <c r="C75">
        <v>100</v>
      </c>
      <c r="D75">
        <v>99</v>
      </c>
      <c r="E75">
        <v>99</v>
      </c>
      <c r="H75">
        <f t="shared" si="2"/>
        <v>1</v>
      </c>
      <c r="L75">
        <v>74</v>
      </c>
      <c r="M75">
        <v>100</v>
      </c>
      <c r="N75">
        <v>100</v>
      </c>
      <c r="O75">
        <v>99</v>
      </c>
      <c r="P75">
        <v>99</v>
      </c>
      <c r="S75">
        <f t="shared" si="1"/>
        <v>1</v>
      </c>
    </row>
    <row r="76" spans="1:19" x14ac:dyDescent="0.25">
      <c r="B76" t="s">
        <v>8</v>
      </c>
      <c r="C76" t="s">
        <v>9</v>
      </c>
      <c r="G76" t="s">
        <v>10</v>
      </c>
      <c r="H76" t="s">
        <v>7</v>
      </c>
      <c r="M76" t="s">
        <v>8</v>
      </c>
      <c r="N76" t="s">
        <v>9</v>
      </c>
      <c r="R76" t="s">
        <v>10</v>
      </c>
      <c r="S76" t="s">
        <v>7</v>
      </c>
    </row>
    <row r="77" spans="1:19" x14ac:dyDescent="0.25">
      <c r="A77" t="s">
        <v>6</v>
      </c>
      <c r="B77">
        <f>SUM(B2:B75)/74</f>
        <v>91.243243243243242</v>
      </c>
      <c r="C77">
        <f t="shared" ref="C77:D77" si="3">SUM(C2:C75)/74</f>
        <v>99.056101556101552</v>
      </c>
      <c r="G77">
        <f>32/74*100</f>
        <v>43.243243243243242</v>
      </c>
      <c r="H77">
        <f t="shared" ref="G77:H77" si="4">SUM(H2:H75)/74</f>
        <v>0.87564652474677329</v>
      </c>
      <c r="L77" t="s">
        <v>6</v>
      </c>
      <c r="M77">
        <f>SUM(M61:M75)/15</f>
        <v>86.666666666666671</v>
      </c>
      <c r="N77">
        <f>SUM(N61:N75)/15</f>
        <v>100</v>
      </c>
      <c r="R77">
        <f>4/15*100</f>
        <v>26.666666666666668</v>
      </c>
      <c r="S77">
        <f>SUM(S61:S75)/15-1</f>
        <v>-0.34285287633902639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</dc:creator>
  <cp:lastModifiedBy>s s</cp:lastModifiedBy>
  <dcterms:created xsi:type="dcterms:W3CDTF">2015-06-05T18:19:34Z</dcterms:created>
  <dcterms:modified xsi:type="dcterms:W3CDTF">2022-11-23T13:44:39Z</dcterms:modified>
</cp:coreProperties>
</file>