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jewa\Downloads\"/>
    </mc:Choice>
  </mc:AlternateContent>
  <xr:revisionPtr revIDLastSave="0" documentId="13_ncr:1_{9895FAD2-0C60-44BC-B667-29542E4F6A9E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DEVIS 2017" sheetId="12" r:id="rId1"/>
    <sheet name="COPIE" sheetId="16" r:id="rId2"/>
  </sheets>
  <definedNames>
    <definedName name="_xlnm.Print_Area" localSheetId="1">COPIE!$A$1:$F$49</definedName>
    <definedName name="_xlnm.Print_Area" localSheetId="0">'DEVIS 2017'!$A$1:$F$49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2" i="12" l="1"/>
  <c r="F31" i="12"/>
  <c r="F29" i="12"/>
  <c r="F28" i="12"/>
  <c r="F26" i="12"/>
  <c r="F25" i="12"/>
  <c r="F23" i="12"/>
  <c r="F22" i="12"/>
  <c r="F20" i="12"/>
  <c r="F19" i="12"/>
  <c r="F16" i="12" l="1"/>
  <c r="F17" i="12"/>
  <c r="F18" i="12"/>
  <c r="F38" i="16" l="1"/>
  <c r="F37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36" i="16" s="1"/>
  <c r="F39" i="16" s="1"/>
  <c r="F40" i="16" s="1"/>
  <c r="F36" i="12"/>
  <c r="F37" i="12"/>
  <c r="F35" i="12" l="1"/>
  <c r="F38" i="12" s="1"/>
</calcChain>
</file>

<file path=xl/sharedStrings.xml><?xml version="1.0" encoding="utf-8"?>
<sst xmlns="http://schemas.openxmlformats.org/spreadsheetml/2006/main" count="90" uniqueCount="49">
  <si>
    <t>DESCRIPTION</t>
  </si>
  <si>
    <t>TOTAL TTC</t>
  </si>
  <si>
    <t>Ou si vous souhaitez effectuer un virement :</t>
  </si>
  <si>
    <t>TOTAL HT €</t>
  </si>
  <si>
    <t>QTE</t>
  </si>
  <si>
    <t>TOTAL</t>
  </si>
  <si>
    <t>Pour l'organisme, Signature et cachet impératifs</t>
  </si>
  <si>
    <t>Adresse:</t>
  </si>
  <si>
    <t>TVA 20 %</t>
  </si>
  <si>
    <t>TVA 10 %</t>
  </si>
  <si>
    <r>
      <t xml:space="preserve"> </t>
    </r>
    <r>
      <rPr>
        <sz val="8"/>
        <rFont val="Tahoma"/>
        <family val="2"/>
      </rPr>
      <t>BIC</t>
    </r>
    <r>
      <rPr>
        <b/>
        <sz val="8"/>
        <rFont val="Tahoma"/>
        <family val="2"/>
      </rPr>
      <t xml:space="preserve"> : CRLYFRPP</t>
    </r>
  </si>
  <si>
    <r>
      <t xml:space="preserve"> </t>
    </r>
    <r>
      <rPr>
        <sz val="8"/>
        <rFont val="Tahoma"/>
        <family val="2"/>
      </rPr>
      <t>Domiciliation</t>
    </r>
    <r>
      <rPr>
        <b/>
        <sz val="8"/>
        <rFont val="Tahoma"/>
        <family val="2"/>
      </rPr>
      <t xml:space="preserve"> : LCL BDI P02</t>
    </r>
  </si>
  <si>
    <r>
      <t xml:space="preserve"> </t>
    </r>
    <r>
      <rPr>
        <sz val="8"/>
        <rFont val="Tahoma"/>
        <family val="2"/>
      </rPr>
      <t>Code banque</t>
    </r>
    <r>
      <rPr>
        <b/>
        <sz val="8"/>
        <rFont val="Tahoma"/>
        <family val="2"/>
      </rPr>
      <t xml:space="preserve"> : 30002                           </t>
    </r>
    <r>
      <rPr>
        <sz val="8"/>
        <rFont val="Tahoma"/>
        <family val="2"/>
      </rPr>
      <t>Code guichet</t>
    </r>
    <r>
      <rPr>
        <b/>
        <sz val="8"/>
        <rFont val="Tahoma"/>
        <family val="2"/>
      </rPr>
      <t xml:space="preserve"> : 04865</t>
    </r>
  </si>
  <si>
    <t xml:space="preserve">Veuillez libeller votre chèque à l'ordre de :   UCPA Sport loisirs </t>
  </si>
  <si>
    <t>TVA</t>
  </si>
  <si>
    <t>[2]</t>
  </si>
  <si>
    <t>[1]</t>
  </si>
  <si>
    <r>
      <t xml:space="preserve"> </t>
    </r>
    <r>
      <rPr>
        <sz val="8"/>
        <rFont val="Tahoma"/>
        <family val="2"/>
      </rPr>
      <t>N° compte</t>
    </r>
    <r>
      <rPr>
        <b/>
        <sz val="8"/>
        <rFont val="Tahoma"/>
        <family val="2"/>
      </rPr>
      <t xml:space="preserve"> : 0000070919A              </t>
    </r>
    <r>
      <rPr>
        <sz val="8"/>
        <rFont val="Tahoma"/>
        <family val="2"/>
      </rPr>
      <t xml:space="preserve">    Clé</t>
    </r>
    <r>
      <rPr>
        <b/>
        <sz val="8"/>
        <rFont val="Tahoma"/>
        <family val="2"/>
      </rPr>
      <t xml:space="preserve"> : 32</t>
    </r>
  </si>
  <si>
    <r>
      <t xml:space="preserve"> </t>
    </r>
    <r>
      <rPr>
        <sz val="8"/>
        <rFont val="Tahoma"/>
        <family val="2"/>
      </rPr>
      <t>IBAN</t>
    </r>
    <r>
      <rPr>
        <b/>
        <sz val="8"/>
        <rFont val="Tahoma"/>
        <family val="2"/>
      </rPr>
      <t xml:space="preserve"> : FR92 3000 2048 6500 0007 0919 A32</t>
    </r>
  </si>
  <si>
    <t>PU</t>
  </si>
  <si>
    <t>i</t>
  </si>
  <si>
    <t>ACOMPTE pour réservation</t>
  </si>
  <si>
    <t>précedés de la mention "lu et approuvé, bon pour accord":</t>
  </si>
  <si>
    <t>*   Le régime fiscal applicable aux actions d’animation et d’éducation sportive de l’UCPA est une exonération des impôts commerciaux (dont TVA).</t>
  </si>
  <si>
    <t>La prestation comprend l’encadrement technique, le prêt du matériel et la couverture en Responsabilité Civile par l’assurance professionnelle souscrite  par  l’UCPA</t>
  </si>
  <si>
    <r>
      <rPr>
        <b/>
        <u/>
        <sz val="8"/>
        <rFont val="Tahoma"/>
        <family val="2"/>
      </rPr>
      <t>Conditions de facturation et annulation:</t>
    </r>
    <r>
      <rPr>
        <sz val="8"/>
        <rFont val="Tahoma"/>
        <family val="2"/>
      </rPr>
      <t xml:space="preserve">
Un acompte de 30 % est à régler à la commande, le solde à 30 jours date de facture.
En cas d'annulation entre la commande et 11 jours avant la prestation, l'acompte sera conservé. Entre 10 jours et 72h: Facturation à 50%. Moins de 72h: Facturation à 100%. Toute annulation de la part de l'UCPA Sport Loisirs, est soumis aux CGI Groupes.</t>
    </r>
  </si>
  <si>
    <t>Tout pratiquant doit savoir nager (exception faite pour les activités mentor et terrestres) et ne pas avoir de problème de santé qui interdit de pratiquer des activités physiques et nautiques.</t>
  </si>
  <si>
    <t xml:space="preserve">Torcy, le </t>
  </si>
  <si>
    <t xml:space="preserve">Responsable  : </t>
  </si>
  <si>
    <t>Tél:</t>
  </si>
  <si>
    <t>Fax:</t>
  </si>
  <si>
    <t>Mail:</t>
  </si>
  <si>
    <t xml:space="preserve">DEVIS n° </t>
  </si>
  <si>
    <t>VT-17-</t>
  </si>
  <si>
    <t>00x</t>
  </si>
  <si>
    <t>VALIDITE 15 JOURS</t>
  </si>
  <si>
    <t>Contatc UCPA:</t>
  </si>
  <si>
    <t xml:space="preserve">Contatc UCPA:  </t>
  </si>
  <si>
    <t xml:space="preserve">TEL </t>
  </si>
  <si>
    <t>01 60 20 02 04</t>
  </si>
  <si>
    <t>Yvon Gaba</t>
  </si>
  <si>
    <t>accueilplage@vaires-torcy.iledeloisirs.fr</t>
  </si>
  <si>
    <t>Accompagnateurs</t>
  </si>
  <si>
    <t xml:space="preserve">Entrées plage </t>
  </si>
  <si>
    <t>5860-20-</t>
  </si>
  <si>
    <t>39</t>
  </si>
  <si>
    <t>Mairie de Bondy</t>
  </si>
  <si>
    <t>Esplanade Claude Fuzier</t>
  </si>
  <si>
    <t>93140 Bondy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</si>
</sst>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[$€]_-;\-* #,##0.00\ [$€]_-;_-* &quot;-&quot;??\ [$€]_-;_-@_-"/>
    <numFmt numFmtId="165" formatCode="dd/mm/yy;@"/>
    <numFmt numFmtId="166" formatCode="#,##0.00\ &quot;€&quot;"/>
    <numFmt numFmtId="167" formatCode="_-* #,##0\ [$€-81D]_-;\-* #,##0\ [$€-81D]_-;_-* &quot;-&quot;\ [$€-81D]_-;_-@_-"/>
    <numFmt numFmtId="168" formatCode="0#&quot; &quot;##&quot; &quot;##&quot; &quot;##&quot; &quot;##"/>
  </numFmts>
  <fonts count="2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0"/>
      <name val="Tahoma"/>
      <family val="2"/>
    </font>
    <font>
      <sz val="9"/>
      <name val="Tahoma"/>
      <family val="2"/>
    </font>
    <font>
      <sz val="10"/>
      <name val="Tahoma"/>
      <family val="2"/>
    </font>
    <font>
      <b/>
      <sz val="9"/>
      <name val="Tahoma"/>
      <family val="2"/>
    </font>
    <font>
      <sz val="9"/>
      <color indexed="18"/>
      <name val="Tahoma"/>
      <family val="2"/>
    </font>
    <font>
      <b/>
      <sz val="8"/>
      <name val="Tahoma"/>
      <family val="2"/>
    </font>
    <font>
      <b/>
      <u/>
      <sz val="8"/>
      <name val="Tahoma"/>
      <family val="2"/>
    </font>
    <font>
      <sz val="8"/>
      <name val="Tahoma"/>
      <family val="2"/>
    </font>
    <font>
      <b/>
      <sz val="12"/>
      <name val="Tahoma"/>
      <family val="2"/>
    </font>
    <font>
      <sz val="10"/>
      <color indexed="18"/>
      <name val="Tahoma"/>
      <family val="2"/>
    </font>
    <font>
      <b/>
      <sz val="28"/>
      <name val="Tahoma"/>
      <family val="2"/>
    </font>
    <font>
      <i/>
      <sz val="10"/>
      <name val="Tahoma"/>
      <family val="2"/>
    </font>
    <font>
      <sz val="12"/>
      <name val="Tahoma"/>
      <family val="2"/>
    </font>
    <font>
      <b/>
      <sz val="24"/>
      <name val="Tahoma"/>
      <family val="2"/>
    </font>
    <font>
      <sz val="9"/>
      <color theme="1"/>
      <name val="Tahoma"/>
      <family val="2"/>
    </font>
    <font>
      <sz val="10"/>
      <color rgb="FF222222"/>
      <name val="Arial"/>
      <family val="2"/>
    </font>
    <font>
      <sz val="9"/>
      <color theme="1" tint="0.499984740745262"/>
      <name val="Tahoma"/>
      <family val="2"/>
    </font>
    <font>
      <b/>
      <sz val="10"/>
      <color rgb="FF222222"/>
      <name val="Arial"/>
      <family val="2"/>
    </font>
    <font>
      <sz val="8"/>
      <color theme="0" tint="-0.499984740745262"/>
      <name val="Tahoma"/>
      <family val="2"/>
    </font>
    <font>
      <b/>
      <sz val="9"/>
      <color theme="1"/>
      <name val="Tahoma"/>
      <family val="2"/>
    </font>
    <font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129">
    <xf numFmtId="0" fontId="0" fillId="0" borderId="0" xfId="0"/>
    <xf numFmtId="0" fontId="2" fillId="0" borderId="0" xfId="0" applyFont="1"/>
    <xf numFmtId="0" fontId="5" fillId="0" borderId="0" xfId="0" applyFont="1"/>
    <xf numFmtId="0" fontId="6" fillId="0" borderId="0" xfId="0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8" fillId="0" borderId="0" xfId="0" applyFont="1" applyBorder="1" applyAlignment="1">
      <alignment horizontal="center" vertical="top" wrapText="1"/>
    </xf>
    <xf numFmtId="16" fontId="8" fillId="0" borderId="0" xfId="0" applyNumberFormat="1" applyFont="1" applyBorder="1" applyAlignment="1">
      <alignment horizontal="center" vertical="top" wrapText="1"/>
    </xf>
    <xf numFmtId="0" fontId="9" fillId="0" borderId="0" xfId="0" applyFont="1"/>
    <xf numFmtId="0" fontId="1" fillId="0" borderId="0" xfId="0" applyFont="1"/>
    <xf numFmtId="0" fontId="11" fillId="0" borderId="0" xfId="0" applyFont="1"/>
    <xf numFmtId="0" fontId="11" fillId="0" borderId="0" xfId="0" applyFont="1" applyAlignment="1">
      <alignment horizontal="right"/>
    </xf>
    <xf numFmtId="0" fontId="9" fillId="0" borderId="0" xfId="0" applyFont="1" applyAlignment="1">
      <alignment horizontal="left" vertical="center" wrapText="1"/>
    </xf>
    <xf numFmtId="0" fontId="4" fillId="0" borderId="0" xfId="0" applyFont="1"/>
    <xf numFmtId="0" fontId="13" fillId="0" borderId="0" xfId="0" applyFont="1" applyBorder="1" applyAlignment="1">
      <alignment horizontal="center" vertical="top" wrapText="1"/>
    </xf>
    <xf numFmtId="16" fontId="13" fillId="0" borderId="0" xfId="0" applyNumberFormat="1" applyFont="1" applyBorder="1" applyAlignment="1">
      <alignment horizontal="center" vertical="top" wrapText="1"/>
    </xf>
    <xf numFmtId="0" fontId="9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top"/>
    </xf>
    <xf numFmtId="166" fontId="6" fillId="0" borderId="5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left" vertical="top" wrapText="1"/>
    </xf>
    <xf numFmtId="0" fontId="9" fillId="2" borderId="7" xfId="0" applyFont="1" applyFill="1" applyBorder="1" applyAlignment="1">
      <alignment horizontal="left" vertical="center"/>
    </xf>
    <xf numFmtId="0" fontId="9" fillId="2" borderId="8" xfId="0" applyFont="1" applyFill="1" applyBorder="1" applyAlignment="1">
      <alignment horizontal="left" vertical="center"/>
    </xf>
    <xf numFmtId="0" fontId="9" fillId="2" borderId="9" xfId="0" applyFont="1" applyFill="1" applyBorder="1" applyAlignment="1">
      <alignment horizontal="left" vertical="center"/>
    </xf>
    <xf numFmtId="0" fontId="6" fillId="0" borderId="0" xfId="0" applyFont="1" applyAlignment="1">
      <alignment wrapText="1"/>
    </xf>
    <xf numFmtId="0" fontId="4" fillId="0" borderId="0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vertical="center"/>
    </xf>
    <xf numFmtId="0" fontId="9" fillId="2" borderId="11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0" fontId="9" fillId="2" borderId="12" xfId="0" applyFont="1" applyFill="1" applyBorder="1" applyAlignment="1">
      <alignment horizontal="left" vertical="center"/>
    </xf>
    <xf numFmtId="166" fontId="4" fillId="0" borderId="1" xfId="0" applyNumberFormat="1" applyFont="1" applyBorder="1" applyAlignment="1">
      <alignment horizontal="center"/>
    </xf>
    <xf numFmtId="166" fontId="6" fillId="0" borderId="1" xfId="0" applyNumberFormat="1" applyFont="1" applyBorder="1"/>
    <xf numFmtId="1" fontId="6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1" fontId="4" fillId="0" borderId="5" xfId="0" applyNumberFormat="1" applyFont="1" applyBorder="1" applyAlignment="1">
      <alignment horizontal="center"/>
    </xf>
    <xf numFmtId="1" fontId="4" fillId="0" borderId="5" xfId="0" applyNumberFormat="1" applyFont="1" applyBorder="1" applyAlignment="1">
      <alignment horizontal="center" vertical="center"/>
    </xf>
    <xf numFmtId="167" fontId="5" fillId="0" borderId="3" xfId="1" applyNumberFormat="1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1" fillId="4" borderId="0" xfId="0" applyFont="1" applyFill="1"/>
    <xf numFmtId="0" fontId="19" fillId="0" borderId="0" xfId="0" applyFont="1" applyBorder="1" applyAlignment="1">
      <alignment wrapText="1"/>
    </xf>
    <xf numFmtId="0" fontId="20" fillId="0" borderId="13" xfId="0" applyFont="1" applyBorder="1" applyAlignment="1">
      <alignment vertical="center"/>
    </xf>
    <xf numFmtId="1" fontId="4" fillId="0" borderId="13" xfId="0" applyNumberFormat="1" applyFont="1" applyBorder="1" applyAlignment="1">
      <alignment horizontal="center" vertical="center"/>
    </xf>
    <xf numFmtId="166" fontId="6" fillId="0" borderId="13" xfId="0" applyNumberFormat="1" applyFont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 wrapText="1"/>
    </xf>
    <xf numFmtId="1" fontId="4" fillId="0" borderId="13" xfId="0" applyNumberFormat="1" applyFont="1" applyBorder="1" applyAlignment="1">
      <alignment horizontal="center" vertical="center" wrapText="1"/>
    </xf>
    <xf numFmtId="166" fontId="6" fillId="0" borderId="5" xfId="1" applyNumberFormat="1" applyFont="1" applyBorder="1" applyAlignment="1">
      <alignment horizontal="center"/>
    </xf>
    <xf numFmtId="166" fontId="6" fillId="0" borderId="5" xfId="1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5" fillId="0" borderId="13" xfId="1" applyFont="1" applyBorder="1" applyAlignment="1">
      <alignment vertical="center"/>
    </xf>
    <xf numFmtId="0" fontId="6" fillId="0" borderId="0" xfId="0" applyFont="1" applyBorder="1" applyAlignment="1">
      <alignment vertical="center"/>
    </xf>
    <xf numFmtId="166" fontId="5" fillId="5" borderId="3" xfId="1" applyNumberFormat="1" applyFont="1" applyFill="1" applyBorder="1" applyAlignment="1">
      <alignment horizontal="right" vertical="center"/>
    </xf>
    <xf numFmtId="0" fontId="6" fillId="0" borderId="0" xfId="0" applyFont="1" applyAlignment="1">
      <alignment vertical="center"/>
    </xf>
    <xf numFmtId="164" fontId="5" fillId="0" borderId="3" xfId="1" applyFont="1" applyFill="1" applyBorder="1" applyAlignment="1">
      <alignment vertical="center"/>
    </xf>
    <xf numFmtId="0" fontId="20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21" fillId="0" borderId="0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6" fillId="0" borderId="4" xfId="0" applyFont="1" applyBorder="1"/>
    <xf numFmtId="0" fontId="22" fillId="0" borderId="11" xfId="0" applyFont="1" applyBorder="1" applyAlignment="1">
      <alignment horizontal="center" wrapText="1"/>
    </xf>
    <xf numFmtId="0" fontId="22" fillId="0" borderId="12" xfId="0" applyFont="1" applyBorder="1" applyAlignment="1">
      <alignment horizontal="left" vertical="top" wrapText="1"/>
    </xf>
    <xf numFmtId="0" fontId="16" fillId="0" borderId="0" xfId="0" applyFont="1" applyProtection="1">
      <protection locked="0"/>
    </xf>
    <xf numFmtId="0" fontId="4" fillId="0" borderId="0" xfId="0" applyFont="1" applyBorder="1" applyAlignment="1" applyProtection="1">
      <alignment horizontal="left"/>
      <protection locked="0"/>
    </xf>
    <xf numFmtId="0" fontId="6" fillId="0" borderId="0" xfId="0" applyFont="1" applyBorder="1" applyProtection="1">
      <protection locked="0"/>
    </xf>
    <xf numFmtId="0" fontId="6" fillId="0" borderId="0" xfId="0" applyFont="1" applyProtection="1">
      <protection locked="0"/>
    </xf>
    <xf numFmtId="0" fontId="12" fillId="0" borderId="0" xfId="0" applyFont="1" applyProtection="1">
      <protection locked="0"/>
    </xf>
    <xf numFmtId="49" fontId="4" fillId="0" borderId="0" xfId="0" applyNumberFormat="1" applyFont="1" applyBorder="1" applyAlignment="1" applyProtection="1">
      <alignment horizontal="center"/>
      <protection locked="0"/>
    </xf>
    <xf numFmtId="0" fontId="13" fillId="0" borderId="0" xfId="0" applyFont="1" applyBorder="1" applyAlignment="1" applyProtection="1">
      <alignment horizontal="center" vertical="top" wrapText="1"/>
      <protection locked="0"/>
    </xf>
    <xf numFmtId="0" fontId="14" fillId="0" borderId="0" xfId="0" applyFont="1" applyAlignment="1" applyProtection="1">
      <alignment vertical="center"/>
      <protection locked="0"/>
    </xf>
    <xf numFmtId="0" fontId="4" fillId="2" borderId="0" xfId="3" applyFont="1" applyFill="1" applyAlignment="1" applyProtection="1">
      <alignment horizontal="right" vertical="center"/>
      <protection locked="0"/>
    </xf>
    <xf numFmtId="0" fontId="4" fillId="2" borderId="0" xfId="3" applyFont="1" applyFill="1" applyAlignment="1" applyProtection="1">
      <alignment horizontal="left" vertical="center"/>
    </xf>
    <xf numFmtId="49" fontId="4" fillId="2" borderId="0" xfId="3" applyNumberFormat="1" applyFont="1" applyFill="1" applyAlignment="1" applyProtection="1">
      <alignment horizontal="left"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horizontal="right" vertical="center"/>
      <protection locked="0"/>
    </xf>
    <xf numFmtId="165" fontId="6" fillId="0" borderId="0" xfId="0" applyNumberFormat="1" applyFont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vertical="center"/>
      <protection locked="0"/>
    </xf>
    <xf numFmtId="0" fontId="17" fillId="0" borderId="0" xfId="0" applyFont="1" applyAlignment="1" applyProtection="1">
      <alignment vertical="center"/>
      <protection locked="0"/>
    </xf>
    <xf numFmtId="14" fontId="6" fillId="0" borderId="0" xfId="0" applyNumberFormat="1" applyFont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13" fillId="0" borderId="0" xfId="0" applyFont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left" vertical="top"/>
      <protection locked="0"/>
    </xf>
    <xf numFmtId="0" fontId="4" fillId="0" borderId="0" xfId="0" applyFont="1" applyAlignment="1" applyProtection="1">
      <alignment horizontal="left" vertical="top" wrapText="1"/>
      <protection locked="0"/>
    </xf>
    <xf numFmtId="0" fontId="21" fillId="0" borderId="11" xfId="0" applyFont="1" applyBorder="1"/>
    <xf numFmtId="0" fontId="23" fillId="0" borderId="14" xfId="0" applyFont="1" applyBorder="1" applyProtection="1">
      <protection locked="0"/>
    </xf>
    <xf numFmtId="0" fontId="23" fillId="0" borderId="14" xfId="0" applyFont="1" applyBorder="1" applyAlignment="1" applyProtection="1">
      <alignment horizontal="left" vertical="top"/>
      <protection locked="0"/>
    </xf>
    <xf numFmtId="0" fontId="18" fillId="0" borderId="7" xfId="0" applyFont="1" applyBorder="1" applyAlignment="1" applyProtection="1">
      <alignment horizontal="left" vertical="top"/>
      <protection locked="0"/>
    </xf>
    <xf numFmtId="0" fontId="11" fillId="0" borderId="0" xfId="0" applyFont="1" applyAlignment="1" applyProtection="1">
      <alignment horizontal="left" vertical="center"/>
      <protection locked="0"/>
    </xf>
    <xf numFmtId="0" fontId="9" fillId="0" borderId="0" xfId="0" applyFont="1" applyAlignment="1" applyProtection="1">
      <alignment horizontal="left" vertical="center"/>
      <protection locked="0"/>
    </xf>
    <xf numFmtId="0" fontId="24" fillId="0" borderId="6" xfId="0" applyFont="1" applyBorder="1"/>
    <xf numFmtId="0" fontId="18" fillId="0" borderId="0" xfId="0" applyFont="1" applyBorder="1" applyAlignment="1" applyProtection="1">
      <alignment horizontal="left" vertical="center"/>
      <protection locked="0"/>
    </xf>
    <xf numFmtId="0" fontId="18" fillId="0" borderId="8" xfId="0" applyFont="1" applyBorder="1" applyAlignment="1" applyProtection="1">
      <alignment horizontal="left" vertical="center"/>
      <protection locked="0"/>
    </xf>
    <xf numFmtId="16" fontId="13" fillId="0" borderId="0" xfId="0" applyNumberFormat="1" applyFont="1" applyBorder="1" applyAlignment="1" applyProtection="1">
      <alignment horizontal="center" vertical="top" wrapText="1"/>
      <protection locked="0"/>
    </xf>
    <xf numFmtId="168" fontId="19" fillId="0" borderId="0" xfId="0" applyNumberFormat="1" applyFont="1" applyAlignment="1">
      <alignment horizontal="left"/>
    </xf>
    <xf numFmtId="0" fontId="19" fillId="0" borderId="6" xfId="0" applyFont="1" applyBorder="1"/>
    <xf numFmtId="0" fontId="19" fillId="0" borderId="12" xfId="0" applyFont="1" applyBorder="1"/>
    <xf numFmtId="0" fontId="18" fillId="0" borderId="4" xfId="0" applyFont="1" applyBorder="1" applyAlignment="1" applyProtection="1">
      <alignment vertical="center"/>
      <protection locked="0"/>
    </xf>
    <xf numFmtId="0" fontId="18" fillId="0" borderId="9" xfId="0" applyFont="1" applyBorder="1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166" fontId="1" fillId="0" borderId="5" xfId="0" applyNumberFormat="1" applyFont="1" applyBorder="1" applyAlignment="1" applyProtection="1">
      <alignment horizontal="right" indent="1"/>
    </xf>
    <xf numFmtId="168" fontId="3" fillId="0" borderId="0" xfId="2" applyNumberFormat="1" applyAlignment="1" applyProtection="1">
      <alignment horizontal="left"/>
    </xf>
    <xf numFmtId="14" fontId="18" fillId="0" borderId="5" xfId="0" applyNumberFormat="1" applyFont="1" applyBorder="1" applyAlignment="1">
      <alignment horizontal="center" vertical="center"/>
    </xf>
    <xf numFmtId="0" fontId="21" fillId="0" borderId="0" xfId="0" applyFont="1" applyBorder="1" applyAlignment="1">
      <alignment horizontal="center" wrapText="1"/>
    </xf>
    <xf numFmtId="167" fontId="5" fillId="0" borderId="0" xfId="1" applyNumberFormat="1" applyFont="1" applyBorder="1" applyAlignment="1">
      <alignment horizontal="center" vertical="center"/>
    </xf>
    <xf numFmtId="0" fontId="23" fillId="0" borderId="0" xfId="0" applyFont="1" applyBorder="1" applyAlignment="1" applyProtection="1">
      <alignment horizontal="left" vertical="center"/>
      <protection locked="0"/>
    </xf>
    <xf numFmtId="0" fontId="9" fillId="0" borderId="0" xfId="0" applyFont="1" applyAlignment="1">
      <alignment horizontal="left" vertical="center"/>
    </xf>
    <xf numFmtId="0" fontId="6" fillId="0" borderId="11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14" fontId="6" fillId="0" borderId="0" xfId="0" applyNumberFormat="1" applyFont="1" applyAlignment="1" applyProtection="1">
      <alignment horizontal="left" vertical="center"/>
      <protection locked="0"/>
    </xf>
    <xf numFmtId="0" fontId="11" fillId="0" borderId="0" xfId="0" applyFont="1" applyAlignment="1">
      <alignment horizontal="left" vertical="center"/>
    </xf>
    <xf numFmtId="0" fontId="11" fillId="6" borderId="6" xfId="0" applyFont="1" applyFill="1" applyBorder="1" applyAlignment="1">
      <alignment horizontal="left" vertical="top" wrapText="1"/>
    </xf>
    <xf numFmtId="0" fontId="11" fillId="6" borderId="0" xfId="0" applyFont="1" applyFill="1" applyBorder="1" applyAlignment="1">
      <alignment horizontal="left" vertical="top" wrapText="1"/>
    </xf>
    <xf numFmtId="0" fontId="11" fillId="6" borderId="8" xfId="0" applyFont="1" applyFill="1" applyBorder="1" applyAlignment="1">
      <alignment horizontal="left" vertical="top" wrapText="1"/>
    </xf>
    <xf numFmtId="0" fontId="11" fillId="3" borderId="15" xfId="0" applyFont="1" applyFill="1" applyBorder="1" applyAlignment="1">
      <alignment horizontal="left" vertical="top" wrapText="1"/>
    </xf>
    <xf numFmtId="0" fontId="11" fillId="3" borderId="16" xfId="0" applyFont="1" applyFill="1" applyBorder="1" applyAlignment="1">
      <alignment horizontal="left" vertical="top" wrapText="1"/>
    </xf>
    <xf numFmtId="0" fontId="11" fillId="3" borderId="17" xfId="0" applyFont="1" applyFill="1" applyBorder="1" applyAlignment="1">
      <alignment horizontal="left" vertical="top" wrapText="1"/>
    </xf>
    <xf numFmtId="0" fontId="11" fillId="3" borderId="18" xfId="0" applyFont="1" applyFill="1" applyBorder="1" applyAlignment="1">
      <alignment horizontal="left" vertical="top" wrapText="1"/>
    </xf>
    <xf numFmtId="0" fontId="4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left" wrapText="1"/>
    </xf>
    <xf numFmtId="0" fontId="15" fillId="0" borderId="0" xfId="0" applyFont="1" applyBorder="1" applyAlignment="1">
      <alignment horizontal="left" wrapText="1"/>
    </xf>
    <xf numFmtId="0" fontId="15" fillId="0" borderId="8" xfId="0" applyFont="1" applyBorder="1" applyAlignment="1">
      <alignment horizontal="left" wrapText="1"/>
    </xf>
  </cellXfs>
  <cellStyles count="4">
    <cellStyle name="Euro" xfId="1" xr:uid="{00000000-0005-0000-0000-000000000000}"/>
    <cellStyle name="Lien hypertexte" xfId="2" builtinId="8"/>
    <cellStyle name="Normal" xfId="0" builtinId="0"/>
    <cellStyle name="Normal 2" xfId="3" xr:uid="{00000000-0005-0000-0000-000003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about:blank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J56"/>
  <sheetViews>
    <sheetView tabSelected="1" zoomScaleNormal="100" workbookViewId="0">
      <selection activeCell="D8" sqref="D8"/>
    </sheetView>
  </sheetViews>
  <sheetFormatPr baseColWidth="10" defaultRowHeight="12.75" x14ac:dyDescent="0.2"/>
  <cols>
    <col min="1" max="1" width="11.42578125" customWidth="1"/>
    <col min="2" max="2" width="40.140625" customWidth="1"/>
    <col min="3" max="3" width="7.7109375" style="1" customWidth="1"/>
    <col min="4" max="4" width="8.140625" customWidth="1"/>
    <col min="5" max="5" width="9.28515625" customWidth="1"/>
    <col min="6" max="6" width="12.28515625" customWidth="1"/>
    <col min="8" max="8" width="11.5703125" bestFit="1" customWidth="1"/>
  </cols>
  <sheetData>
    <row r="1" spans="1:10" s="66" customFormat="1" ht="15" x14ac:dyDescent="0.2">
      <c r="A1" s="63"/>
      <c r="B1" s="63"/>
      <c r="C1" s="63"/>
      <c r="D1" s="64"/>
      <c r="E1" s="64"/>
      <c r="F1" s="65"/>
    </row>
    <row r="2" spans="1:10" s="66" customFormat="1" ht="15" x14ac:dyDescent="0.2">
      <c r="A2" s="67"/>
      <c r="B2" s="67"/>
      <c r="C2" s="67"/>
      <c r="D2" s="64"/>
      <c r="E2" s="68"/>
      <c r="F2" s="65"/>
      <c r="H2" s="69"/>
      <c r="I2" s="69"/>
      <c r="J2" s="69"/>
    </row>
    <row r="3" spans="1:10" s="74" customFormat="1" ht="25.5" customHeight="1" x14ac:dyDescent="0.2">
      <c r="A3" s="70"/>
      <c r="B3" s="99" t="s">
        <v>35</v>
      </c>
      <c r="C3" s="71"/>
      <c r="D3" s="71" t="s">
        <v>32</v>
      </c>
      <c r="E3" s="72" t="s">
        <v>44</v>
      </c>
      <c r="F3" s="73" t="s">
        <v>45</v>
      </c>
      <c r="H3" s="75"/>
      <c r="I3" s="76"/>
      <c r="J3" s="77"/>
    </row>
    <row r="4" spans="1:10" s="80" customFormat="1" ht="15.75" customHeight="1" x14ac:dyDescent="0.2">
      <c r="A4" s="78"/>
      <c r="B4" s="78"/>
      <c r="C4" s="78"/>
      <c r="D4" s="75" t="s">
        <v>27</v>
      </c>
      <c r="E4" s="116">
        <v>44008</v>
      </c>
      <c r="F4" s="116"/>
      <c r="H4" s="81"/>
      <c r="I4" s="81"/>
      <c r="J4" s="81"/>
    </row>
    <row r="5" spans="1:10" s="80" customFormat="1" ht="15.75" customHeight="1" x14ac:dyDescent="0.2">
      <c r="A5" s="117"/>
      <c r="B5" s="117"/>
      <c r="C5" s="78"/>
      <c r="D5" s="75"/>
      <c r="E5" s="79"/>
      <c r="F5" s="79"/>
      <c r="H5" s="81"/>
      <c r="I5" s="81"/>
      <c r="J5" s="81"/>
    </row>
    <row r="6" spans="1:10" s="66" customFormat="1" ht="15.75" customHeight="1" thickBot="1" x14ac:dyDescent="0.25">
      <c r="A6" s="117" t="s">
        <v>37</v>
      </c>
      <c r="B6" s="117"/>
      <c r="C6" s="82" t="s">
        <v>7</v>
      </c>
      <c r="D6" s="82"/>
      <c r="E6" s="83"/>
      <c r="F6" s="83"/>
      <c r="H6" s="65"/>
      <c r="I6" s="65"/>
      <c r="J6" s="65"/>
    </row>
    <row r="7" spans="1:10" s="66" customFormat="1" ht="15.75" customHeight="1" x14ac:dyDescent="0.2">
      <c r="B7" s="66" t="s">
        <v>38</v>
      </c>
      <c r="C7" s="84"/>
      <c r="D7" s="85"/>
      <c r="E7" s="86"/>
      <c r="F7" s="87"/>
      <c r="H7" s="69"/>
      <c r="I7" s="69"/>
      <c r="J7" s="69"/>
    </row>
    <row r="8" spans="1:10" s="66" customFormat="1" ht="15.75" customHeight="1" x14ac:dyDescent="0.2">
      <c r="A8" s="88" t="s">
        <v>28</v>
      </c>
      <c r="B8" s="89" t="s">
        <v>40</v>
      </c>
      <c r="C8" s="90"/>
      <c r="D8" s="105" t="s">
        <v>46</v>
      </c>
      <c r="E8" s="91"/>
      <c r="F8" s="92"/>
      <c r="H8" s="69"/>
      <c r="I8" s="93"/>
      <c r="J8" s="69"/>
    </row>
    <row r="9" spans="1:10" s="66" customFormat="1" ht="15.75" customHeight="1" x14ac:dyDescent="0.2">
      <c r="A9" s="88" t="s">
        <v>29</v>
      </c>
      <c r="B9" s="94" t="s">
        <v>39</v>
      </c>
      <c r="C9" s="95"/>
      <c r="D9" s="91" t="s">
        <v>47</v>
      </c>
      <c r="E9" s="91"/>
      <c r="F9" s="92"/>
      <c r="H9" s="69"/>
      <c r="I9" s="93"/>
      <c r="J9" s="69"/>
    </row>
    <row r="10" spans="1:10" s="66" customFormat="1" ht="15.75" customHeight="1" x14ac:dyDescent="0.2">
      <c r="A10" s="88" t="s">
        <v>30</v>
      </c>
      <c r="B10" s="94"/>
      <c r="C10" s="95"/>
      <c r="D10" s="91" t="s">
        <v>48</v>
      </c>
      <c r="E10" s="91"/>
      <c r="F10" s="92"/>
      <c r="H10" s="69"/>
      <c r="I10" s="93"/>
      <c r="J10" s="69"/>
    </row>
    <row r="11" spans="1:10" s="66" customFormat="1" ht="15.75" customHeight="1" thickBot="1" x14ac:dyDescent="0.25">
      <c r="A11" s="88" t="s">
        <v>31</v>
      </c>
      <c r="B11" s="101" t="s">
        <v>41</v>
      </c>
      <c r="C11" s="96"/>
      <c r="D11" s="97"/>
      <c r="E11" s="97"/>
      <c r="F11" s="98"/>
      <c r="H11" s="69"/>
      <c r="I11" s="93"/>
      <c r="J11" s="69"/>
    </row>
    <row r="12" spans="1:10" s="3" customFormat="1" ht="13.5" thickBot="1" x14ac:dyDescent="0.25">
      <c r="C12" s="17"/>
      <c r="D12" s="17"/>
      <c r="E12" s="17"/>
      <c r="F12" s="17"/>
      <c r="H12" s="15"/>
      <c r="I12" s="16"/>
      <c r="J12" s="15"/>
    </row>
    <row r="13" spans="1:10" s="2" customFormat="1" ht="12" thickBot="1" x14ac:dyDescent="0.2">
      <c r="A13" s="6" t="s">
        <v>20</v>
      </c>
      <c r="B13" s="4" t="s">
        <v>0</v>
      </c>
      <c r="C13" s="5" t="s">
        <v>14</v>
      </c>
      <c r="D13" s="5" t="s">
        <v>4</v>
      </c>
      <c r="E13" s="5" t="s">
        <v>19</v>
      </c>
      <c r="F13" s="6" t="s">
        <v>5</v>
      </c>
      <c r="H13" s="7"/>
      <c r="I13" s="8"/>
      <c r="J13" s="7"/>
    </row>
    <row r="14" spans="1:10" s="2" customFormat="1" x14ac:dyDescent="0.2">
      <c r="A14" s="102"/>
      <c r="B14" s="57"/>
      <c r="C14" s="36"/>
      <c r="D14" s="36"/>
      <c r="E14" s="19"/>
      <c r="F14" s="100"/>
      <c r="H14" s="7"/>
      <c r="I14" s="8"/>
      <c r="J14" s="7"/>
    </row>
    <row r="15" spans="1:10" s="2" customFormat="1" x14ac:dyDescent="0.2">
      <c r="A15" s="38"/>
      <c r="B15" s="103"/>
      <c r="C15" s="36"/>
      <c r="D15" s="36"/>
      <c r="E15" s="47"/>
      <c r="F15" s="100"/>
      <c r="G15" s="13"/>
      <c r="H15" s="13"/>
      <c r="I15" s="8"/>
      <c r="J15" s="7"/>
    </row>
    <row r="16" spans="1:10" s="2" customFormat="1" x14ac:dyDescent="0.2">
      <c r="A16" s="102">
        <v>44032</v>
      </c>
      <c r="B16" s="57" t="s">
        <v>43</v>
      </c>
      <c r="C16" s="36"/>
      <c r="D16" s="36">
        <v>16</v>
      </c>
      <c r="E16" s="19">
        <v>3.3</v>
      </c>
      <c r="F16" s="100">
        <f t="shared" ref="F16:F18" si="0">IF(D16&gt;0,E16*D16," ")</f>
        <v>52.8</v>
      </c>
      <c r="G16" s="13"/>
      <c r="H16" s="13"/>
      <c r="I16" s="8"/>
      <c r="J16" s="7"/>
    </row>
    <row r="17" spans="1:10" s="2" customFormat="1" x14ac:dyDescent="0.2">
      <c r="A17" s="38"/>
      <c r="B17" s="103" t="s">
        <v>42</v>
      </c>
      <c r="C17" s="36"/>
      <c r="D17" s="36">
        <v>2</v>
      </c>
      <c r="E17" s="47">
        <v>0</v>
      </c>
      <c r="F17" s="100">
        <f t="shared" si="0"/>
        <v>0</v>
      </c>
      <c r="G17" s="13"/>
      <c r="H17" s="13"/>
      <c r="I17" s="8"/>
      <c r="J17" s="7"/>
    </row>
    <row r="18" spans="1:10" s="2" customFormat="1" x14ac:dyDescent="0.2">
      <c r="A18" s="38"/>
      <c r="B18" s="57"/>
      <c r="C18" s="36"/>
      <c r="D18" s="36"/>
      <c r="E18" s="47"/>
      <c r="F18" s="100" t="str">
        <f t="shared" si="0"/>
        <v xml:space="preserve"> </v>
      </c>
      <c r="G18" s="13"/>
      <c r="H18" s="13"/>
      <c r="I18" s="8"/>
      <c r="J18" s="7"/>
    </row>
    <row r="19" spans="1:10" s="2" customFormat="1" x14ac:dyDescent="0.2">
      <c r="A19" s="102">
        <v>44032</v>
      </c>
      <c r="B19" s="57" t="s">
        <v>43</v>
      </c>
      <c r="C19" s="36"/>
      <c r="D19" s="36">
        <v>16</v>
      </c>
      <c r="E19" s="19">
        <v>3.3</v>
      </c>
      <c r="F19" s="100">
        <f t="shared" ref="F19:F20" si="1">IF(D19&gt;0,E19*D19," ")</f>
        <v>52.8</v>
      </c>
      <c r="G19" s="13"/>
      <c r="H19" s="13"/>
      <c r="I19" s="8"/>
      <c r="J19" s="7"/>
    </row>
    <row r="20" spans="1:10" s="2" customFormat="1" x14ac:dyDescent="0.2">
      <c r="A20" s="38"/>
      <c r="B20" s="103" t="s">
        <v>42</v>
      </c>
      <c r="C20" s="36"/>
      <c r="D20" s="36">
        <v>2</v>
      </c>
      <c r="E20" s="47">
        <v>0</v>
      </c>
      <c r="F20" s="100">
        <f t="shared" si="1"/>
        <v>0</v>
      </c>
      <c r="G20" s="13"/>
      <c r="H20" s="13"/>
      <c r="I20" s="8"/>
      <c r="J20" s="7"/>
    </row>
    <row r="21" spans="1:10" s="2" customFormat="1" x14ac:dyDescent="0.2">
      <c r="A21" s="38"/>
      <c r="B21" s="103"/>
      <c r="C21" s="36"/>
      <c r="D21" s="36"/>
      <c r="E21" s="47"/>
      <c r="F21" s="100"/>
      <c r="G21" s="13"/>
      <c r="H21" s="13"/>
      <c r="I21" s="8"/>
      <c r="J21" s="7"/>
    </row>
    <row r="22" spans="1:10" s="2" customFormat="1" x14ac:dyDescent="0.2">
      <c r="A22" s="102">
        <v>44032</v>
      </c>
      <c r="B22" s="57" t="s">
        <v>43</v>
      </c>
      <c r="C22" s="36"/>
      <c r="D22" s="36">
        <v>16</v>
      </c>
      <c r="E22" s="19">
        <v>3.3</v>
      </c>
      <c r="F22" s="100">
        <f t="shared" ref="F22:F23" si="2">IF(D22&gt;0,E22*D22," ")</f>
        <v>52.8</v>
      </c>
      <c r="G22" s="13"/>
      <c r="H22" s="13"/>
      <c r="I22" s="8"/>
      <c r="J22" s="7"/>
    </row>
    <row r="23" spans="1:10" s="2" customFormat="1" x14ac:dyDescent="0.2">
      <c r="A23" s="38"/>
      <c r="B23" s="103" t="s">
        <v>42</v>
      </c>
      <c r="C23" s="36"/>
      <c r="D23" s="36">
        <v>2</v>
      </c>
      <c r="E23" s="47">
        <v>0</v>
      </c>
      <c r="F23" s="100">
        <f t="shared" si="2"/>
        <v>0</v>
      </c>
      <c r="G23" s="13"/>
      <c r="H23" s="13"/>
      <c r="I23" s="8"/>
      <c r="J23" s="7"/>
    </row>
    <row r="24" spans="1:10" s="2" customFormat="1" x14ac:dyDescent="0.2">
      <c r="A24" s="102"/>
      <c r="B24" s="57"/>
      <c r="C24" s="36"/>
      <c r="D24" s="36"/>
      <c r="E24" s="19"/>
      <c r="F24" s="100"/>
      <c r="G24" s="13"/>
      <c r="H24" s="13"/>
      <c r="I24" s="8"/>
      <c r="J24" s="7"/>
    </row>
    <row r="25" spans="1:10" s="2" customFormat="1" x14ac:dyDescent="0.2">
      <c r="A25" s="102">
        <v>44032</v>
      </c>
      <c r="B25" s="57" t="s">
        <v>43</v>
      </c>
      <c r="C25" s="36"/>
      <c r="D25" s="36">
        <v>16</v>
      </c>
      <c r="E25" s="19">
        <v>3.3</v>
      </c>
      <c r="F25" s="100">
        <f t="shared" ref="F25:F26" si="3">IF(D25&gt;0,E25*D25," ")</f>
        <v>52.8</v>
      </c>
      <c r="H25" s="7"/>
      <c r="I25" s="8"/>
      <c r="J25" s="7"/>
    </row>
    <row r="26" spans="1:10" s="2" customFormat="1" x14ac:dyDescent="0.2">
      <c r="A26" s="38"/>
      <c r="B26" s="103" t="s">
        <v>42</v>
      </c>
      <c r="C26" s="36"/>
      <c r="D26" s="36">
        <v>2</v>
      </c>
      <c r="E26" s="47">
        <v>0</v>
      </c>
      <c r="F26" s="100">
        <f t="shared" si="3"/>
        <v>0</v>
      </c>
      <c r="H26" s="7"/>
      <c r="I26" s="8"/>
      <c r="J26" s="7"/>
    </row>
    <row r="27" spans="1:10" s="2" customFormat="1" x14ac:dyDescent="0.2">
      <c r="A27" s="38"/>
      <c r="B27" s="20"/>
      <c r="C27" s="44"/>
      <c r="D27" s="36"/>
      <c r="E27" s="19"/>
      <c r="F27" s="100"/>
      <c r="H27" s="7"/>
      <c r="I27" s="8"/>
      <c r="J27" s="7"/>
    </row>
    <row r="28" spans="1:10" s="2" customFormat="1" x14ac:dyDescent="0.2">
      <c r="A28" s="102">
        <v>44032</v>
      </c>
      <c r="B28" s="57" t="s">
        <v>43</v>
      </c>
      <c r="C28" s="36"/>
      <c r="D28" s="36">
        <v>16</v>
      </c>
      <c r="E28" s="19">
        <v>3.3</v>
      </c>
      <c r="F28" s="100">
        <f t="shared" ref="F28:F29" si="4">IF(D28&gt;0,E28*D28," ")</f>
        <v>52.8</v>
      </c>
      <c r="H28" s="7"/>
      <c r="I28" s="8"/>
      <c r="J28" s="7"/>
    </row>
    <row r="29" spans="1:10" s="2" customFormat="1" x14ac:dyDescent="0.2">
      <c r="A29" s="38"/>
      <c r="B29" s="103" t="s">
        <v>42</v>
      </c>
      <c r="C29" s="36"/>
      <c r="D29" s="36">
        <v>2</v>
      </c>
      <c r="E29" s="47">
        <v>0</v>
      </c>
      <c r="F29" s="100">
        <f t="shared" si="4"/>
        <v>0</v>
      </c>
      <c r="H29" s="7"/>
      <c r="I29" s="8"/>
      <c r="J29" s="7"/>
    </row>
    <row r="30" spans="1:10" s="2" customFormat="1" x14ac:dyDescent="0.2">
      <c r="A30" s="38"/>
      <c r="B30" s="20"/>
      <c r="C30" s="44"/>
      <c r="D30" s="36"/>
      <c r="E30" s="19"/>
      <c r="F30" s="100"/>
      <c r="H30" s="7"/>
      <c r="I30" s="8"/>
      <c r="J30" s="7"/>
    </row>
    <row r="31" spans="1:10" s="2" customFormat="1" x14ac:dyDescent="0.2">
      <c r="A31" s="102">
        <v>44032</v>
      </c>
      <c r="B31" s="57" t="s">
        <v>43</v>
      </c>
      <c r="C31" s="36"/>
      <c r="D31" s="36">
        <v>16</v>
      </c>
      <c r="E31" s="19">
        <v>3.3</v>
      </c>
      <c r="F31" s="100">
        <f t="shared" ref="F31:F32" si="5">IF(D31&gt;0,E31*D31," ")</f>
        <v>52.8</v>
      </c>
      <c r="H31" s="7"/>
      <c r="I31" s="8"/>
      <c r="J31" s="7"/>
    </row>
    <row r="32" spans="1:10" s="2" customFormat="1" x14ac:dyDescent="0.2">
      <c r="A32" s="38"/>
      <c r="B32" s="103" t="s">
        <v>42</v>
      </c>
      <c r="C32" s="36"/>
      <c r="D32" s="36">
        <v>2</v>
      </c>
      <c r="E32" s="47">
        <v>0</v>
      </c>
      <c r="F32" s="100">
        <f t="shared" si="5"/>
        <v>0</v>
      </c>
      <c r="H32" s="7"/>
      <c r="I32" s="8"/>
      <c r="J32" s="7"/>
    </row>
    <row r="33" spans="1:10" s="2" customFormat="1" ht="42.75" thickBot="1" x14ac:dyDescent="0.2">
      <c r="A33" s="41"/>
      <c r="B33" s="62" t="s">
        <v>24</v>
      </c>
      <c r="C33" s="45"/>
      <c r="D33" s="42"/>
      <c r="E33" s="43"/>
      <c r="F33" s="43"/>
      <c r="H33" s="7"/>
      <c r="I33" s="8"/>
      <c r="J33" s="7"/>
    </row>
    <row r="34" spans="1:10" s="11" customFormat="1" ht="23.25" customHeight="1" x14ac:dyDescent="0.15">
      <c r="A34" s="118" t="s">
        <v>26</v>
      </c>
      <c r="B34" s="119"/>
      <c r="C34" s="119"/>
      <c r="D34" s="119"/>
      <c r="E34" s="119"/>
      <c r="F34" s="120"/>
      <c r="H34" s="39"/>
      <c r="I34" s="39"/>
      <c r="J34" s="39"/>
    </row>
    <row r="35" spans="1:10" s="11" customFormat="1" ht="21.75" customHeight="1" thickBot="1" x14ac:dyDescent="0.25">
      <c r="A35" s="121"/>
      <c r="B35" s="122"/>
      <c r="C35" s="14"/>
      <c r="D35" s="48" t="s">
        <v>3</v>
      </c>
      <c r="E35" s="49"/>
      <c r="F35" s="50">
        <f>SUM(F14:F33)</f>
        <v>316.8</v>
      </c>
    </row>
    <row r="36" spans="1:10" s="11" customFormat="1" ht="20.25" customHeight="1" thickBot="1" x14ac:dyDescent="0.25">
      <c r="A36" s="121"/>
      <c r="B36" s="122"/>
      <c r="C36" s="14"/>
      <c r="D36" s="51" t="s">
        <v>8</v>
      </c>
      <c r="E36" s="25" t="s">
        <v>15</v>
      </c>
      <c r="F36" s="52">
        <f>SUMIF(C14:C33,2,F14:F33)*0.2</f>
        <v>0</v>
      </c>
    </row>
    <row r="37" spans="1:10" s="11" customFormat="1" ht="20.25" customHeight="1" thickBot="1" x14ac:dyDescent="0.25">
      <c r="A37" s="123"/>
      <c r="B37" s="124"/>
      <c r="C37" s="14"/>
      <c r="D37" s="51" t="s">
        <v>9</v>
      </c>
      <c r="E37" s="25" t="s">
        <v>16</v>
      </c>
      <c r="F37" s="52">
        <f>SUMIF(C14:C33,1,F14:F33)*0.1</f>
        <v>0</v>
      </c>
    </row>
    <row r="38" spans="1:10" s="11" customFormat="1" ht="18" customHeight="1" thickBot="1" x14ac:dyDescent="0.25">
      <c r="A38" s="27"/>
      <c r="B38" s="26"/>
      <c r="C38" s="14"/>
      <c r="D38" s="53" t="s">
        <v>1</v>
      </c>
      <c r="E38" s="49"/>
      <c r="F38" s="54">
        <f>SUM(F35:F37)</f>
        <v>316.8</v>
      </c>
    </row>
    <row r="39" spans="1:10" s="11" customFormat="1" ht="24.75" customHeight="1" x14ac:dyDescent="0.2">
      <c r="A39" s="125"/>
      <c r="B39" s="125"/>
      <c r="C39" s="14"/>
      <c r="D39" s="126"/>
      <c r="E39" s="127"/>
      <c r="F39" s="104"/>
    </row>
    <row r="40" spans="1:10" s="3" customFormat="1" x14ac:dyDescent="0.2">
      <c r="A40" s="51"/>
      <c r="B40" s="51"/>
      <c r="C40" s="14"/>
    </row>
    <row r="41" spans="1:10" s="3" customFormat="1" ht="14.25" customHeight="1" x14ac:dyDescent="0.2">
      <c r="A41" s="9" t="s">
        <v>13</v>
      </c>
      <c r="B41" s="9"/>
      <c r="C41" s="14"/>
      <c r="D41" s="11"/>
      <c r="F41" s="12" t="s">
        <v>6</v>
      </c>
    </row>
    <row r="42" spans="1:10" s="3" customFormat="1" ht="13.5" customHeight="1" x14ac:dyDescent="0.2">
      <c r="A42" s="106" t="s">
        <v>2</v>
      </c>
      <c r="B42" s="106"/>
      <c r="C42" s="14"/>
      <c r="D42" s="11"/>
      <c r="F42" s="12" t="s">
        <v>22</v>
      </c>
    </row>
    <row r="43" spans="1:10" s="3" customFormat="1" ht="12.75" customHeight="1" thickBot="1" x14ac:dyDescent="0.25">
      <c r="C43" s="14"/>
      <c r="D43" s="60"/>
      <c r="E43" s="60"/>
    </row>
    <row r="44" spans="1:10" s="3" customFormat="1" ht="12.75" customHeight="1" x14ac:dyDescent="0.2">
      <c r="A44" s="28" t="s">
        <v>11</v>
      </c>
      <c r="B44" s="21"/>
      <c r="C44" s="14"/>
      <c r="D44" s="107"/>
      <c r="E44" s="108"/>
      <c r="F44" s="109"/>
    </row>
    <row r="45" spans="1:10" s="3" customFormat="1" x14ac:dyDescent="0.2">
      <c r="A45" s="29" t="s">
        <v>12</v>
      </c>
      <c r="B45" s="22"/>
      <c r="C45" s="14"/>
      <c r="D45" s="110"/>
      <c r="E45" s="111"/>
      <c r="F45" s="112"/>
    </row>
    <row r="46" spans="1:10" s="3" customFormat="1" ht="17.25" customHeight="1" x14ac:dyDescent="0.2">
      <c r="A46" s="29" t="s">
        <v>17</v>
      </c>
      <c r="B46" s="22"/>
      <c r="C46" s="14"/>
      <c r="D46" s="110"/>
      <c r="E46" s="111"/>
      <c r="F46" s="112"/>
    </row>
    <row r="47" spans="1:10" s="3" customFormat="1" x14ac:dyDescent="0.2">
      <c r="A47" s="29" t="s">
        <v>10</v>
      </c>
      <c r="B47" s="22"/>
      <c r="C47"/>
      <c r="D47" s="110"/>
      <c r="E47" s="111"/>
      <c r="F47" s="112"/>
    </row>
    <row r="48" spans="1:10" s="3" customFormat="1" ht="13.5" thickBot="1" x14ac:dyDescent="0.25">
      <c r="A48" s="30" t="s">
        <v>18</v>
      </c>
      <c r="B48" s="23"/>
      <c r="C48" s="14"/>
      <c r="D48" s="113"/>
      <c r="E48" s="114"/>
      <c r="F48" s="115"/>
    </row>
    <row r="49" spans="1:6" s="3" customFormat="1" x14ac:dyDescent="0.2">
      <c r="C49" s="14"/>
    </row>
    <row r="50" spans="1:6" s="3" customFormat="1" x14ac:dyDescent="0.2">
      <c r="C50" s="14"/>
    </row>
    <row r="51" spans="1:6" s="3" customFormat="1" x14ac:dyDescent="0.2">
      <c r="C51" s="1"/>
      <c r="D51"/>
      <c r="E51"/>
      <c r="F51"/>
    </row>
    <row r="52" spans="1:6" s="3" customFormat="1" x14ac:dyDescent="0.2">
      <c r="B52" s="24"/>
      <c r="C52" s="1"/>
      <c r="D52"/>
      <c r="E52"/>
      <c r="F52"/>
    </row>
    <row r="53" spans="1:6" s="3" customFormat="1" x14ac:dyDescent="0.2">
      <c r="B53" s="24"/>
      <c r="C53" s="1"/>
      <c r="D53"/>
      <c r="E53"/>
      <c r="F53"/>
    </row>
    <row r="54" spans="1:6" s="3" customFormat="1" x14ac:dyDescent="0.2">
      <c r="C54" s="1"/>
      <c r="D54"/>
      <c r="E54"/>
      <c r="F54"/>
    </row>
    <row r="55" spans="1:6" s="3" customFormat="1" x14ac:dyDescent="0.2">
      <c r="C55" s="1"/>
      <c r="D55"/>
      <c r="E55"/>
      <c r="F55"/>
    </row>
    <row r="56" spans="1:6" s="3" customFormat="1" x14ac:dyDescent="0.2">
      <c r="A56"/>
      <c r="B56" s="10"/>
      <c r="C56" s="1"/>
      <c r="D56"/>
      <c r="E56"/>
      <c r="F56"/>
    </row>
  </sheetData>
  <mergeCells count="9">
    <mergeCell ref="A42:B42"/>
    <mergeCell ref="D44:F48"/>
    <mergeCell ref="E4:F4"/>
    <mergeCell ref="A5:B5"/>
    <mergeCell ref="A6:B6"/>
    <mergeCell ref="A34:F34"/>
    <mergeCell ref="A35:B37"/>
    <mergeCell ref="A39:B39"/>
    <mergeCell ref="D39:E39"/>
  </mergeCells>
  <hyperlinks>
    <hyperlink ref="B11" r:id="rId1" xr:uid="{00000000-0004-0000-0000-000000000000}"/>
  </hyperlinks>
  <pageMargins left="0.11811023622047245" right="0.11811023622047245" top="0.62992125984251968" bottom="0.74803149606299213" header="0.31496062992125984" footer="0.11811023622047245"/>
  <pageSetup paperSize="9" orientation="portrait" r:id="rId2"/>
  <headerFooter>
    <oddHeader>&amp;L&amp;G</oddHeader>
    <oddFooter>&amp;LUCPA Sport Loisirs 
Ile de loisirs de Vaires-Torcy
Route de Lagny - 77200 Torcy
&amp;CMail: contact@vaires-torcy.iledeloisirs.fr
Tél. : 01 60 20 02 04  Fax : 01 64 80 91 49
N° SIRET 808 022 321 00182 - APE 9319Z
&amp;R&amp;G</oddFooter>
  </headerFooter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7"/>
  <sheetViews>
    <sheetView topLeftCell="A13" zoomScaleNormal="100" workbookViewId="0">
      <selection sqref="A1:IV65536"/>
    </sheetView>
  </sheetViews>
  <sheetFormatPr baseColWidth="10" defaultRowHeight="12.75" x14ac:dyDescent="0.2"/>
  <cols>
    <col min="1" max="1" width="5.42578125" customWidth="1"/>
    <col min="2" max="2" width="55.140625" customWidth="1"/>
    <col min="3" max="3" width="9.28515625" style="1" customWidth="1"/>
    <col min="4" max="4" width="9.28515625" customWidth="1"/>
    <col min="5" max="5" width="8.42578125" customWidth="1"/>
    <col min="6" max="6" width="12.140625" customWidth="1"/>
    <col min="8" max="8" width="11.5703125" bestFit="1" customWidth="1"/>
  </cols>
  <sheetData>
    <row r="1" spans="1:10" s="66" customFormat="1" ht="15" x14ac:dyDescent="0.2">
      <c r="A1" s="63"/>
      <c r="B1" s="63"/>
      <c r="C1" s="63"/>
      <c r="D1" s="64"/>
      <c r="E1" s="64"/>
      <c r="F1" s="65"/>
    </row>
    <row r="2" spans="1:10" s="66" customFormat="1" ht="15" x14ac:dyDescent="0.2">
      <c r="A2" s="67"/>
      <c r="B2" s="67"/>
      <c r="C2" s="67"/>
      <c r="D2" s="64"/>
      <c r="E2" s="68"/>
      <c r="F2" s="65"/>
      <c r="H2" s="69"/>
      <c r="I2" s="69"/>
      <c r="J2" s="69"/>
    </row>
    <row r="3" spans="1:10" s="74" customFormat="1" ht="25.5" customHeight="1" x14ac:dyDescent="0.2">
      <c r="A3" s="70"/>
      <c r="B3" s="99" t="s">
        <v>35</v>
      </c>
      <c r="C3" s="71"/>
      <c r="D3" s="71" t="s">
        <v>32</v>
      </c>
      <c r="E3" s="72" t="s">
        <v>33</v>
      </c>
      <c r="F3" s="73" t="s">
        <v>34</v>
      </c>
      <c r="H3" s="75"/>
      <c r="I3" s="76"/>
      <c r="J3" s="77"/>
    </row>
    <row r="4" spans="1:10" s="80" customFormat="1" ht="15.75" customHeight="1" x14ac:dyDescent="0.2">
      <c r="A4" s="78"/>
      <c r="B4" s="78"/>
      <c r="C4" s="78"/>
      <c r="D4" s="75" t="s">
        <v>27</v>
      </c>
      <c r="E4" s="116"/>
      <c r="F4" s="116"/>
      <c r="H4" s="81"/>
      <c r="I4" s="81"/>
      <c r="J4" s="81"/>
    </row>
    <row r="5" spans="1:10" s="80" customFormat="1" ht="15.75" customHeight="1" x14ac:dyDescent="0.2">
      <c r="A5" s="117"/>
      <c r="B5" s="117"/>
      <c r="C5" s="78"/>
      <c r="D5" s="75"/>
      <c r="E5" s="79"/>
      <c r="F5" s="79"/>
      <c r="H5" s="81"/>
      <c r="I5" s="81"/>
      <c r="J5" s="81"/>
    </row>
    <row r="6" spans="1:10" s="66" customFormat="1" ht="15.75" customHeight="1" thickBot="1" x14ac:dyDescent="0.25">
      <c r="A6" s="117" t="s">
        <v>36</v>
      </c>
      <c r="B6" s="117"/>
      <c r="C6" s="82" t="s">
        <v>7</v>
      </c>
      <c r="D6" s="82"/>
      <c r="E6" s="83"/>
      <c r="F6" s="83"/>
      <c r="H6" s="65"/>
      <c r="I6" s="65"/>
      <c r="J6" s="65"/>
    </row>
    <row r="7" spans="1:10" s="66" customFormat="1" ht="15.75" customHeight="1" x14ac:dyDescent="0.2">
      <c r="C7" s="84"/>
      <c r="D7" s="85"/>
      <c r="E7" s="86"/>
      <c r="F7" s="87"/>
      <c r="H7" s="69"/>
      <c r="I7" s="69"/>
      <c r="J7" s="69"/>
    </row>
    <row r="8" spans="1:10" s="66" customFormat="1" ht="15.75" customHeight="1" x14ac:dyDescent="0.2">
      <c r="A8" s="88" t="s">
        <v>28</v>
      </c>
      <c r="B8" s="89"/>
      <c r="C8" s="90"/>
      <c r="D8" s="91"/>
      <c r="E8" s="91"/>
      <c r="F8" s="92"/>
      <c r="H8" s="69"/>
      <c r="I8" s="93"/>
      <c r="J8" s="69"/>
    </row>
    <row r="9" spans="1:10" s="66" customFormat="1" ht="15.75" customHeight="1" x14ac:dyDescent="0.2">
      <c r="A9" s="88" t="s">
        <v>29</v>
      </c>
      <c r="B9" s="94"/>
      <c r="C9" s="95"/>
      <c r="D9" s="91"/>
      <c r="E9" s="91"/>
      <c r="F9" s="92"/>
      <c r="H9" s="69"/>
      <c r="I9" s="93"/>
      <c r="J9" s="69"/>
    </row>
    <row r="10" spans="1:10" s="66" customFormat="1" ht="15.75" customHeight="1" x14ac:dyDescent="0.2">
      <c r="A10" s="88" t="s">
        <v>30</v>
      </c>
      <c r="B10" s="94"/>
      <c r="C10" s="95"/>
      <c r="D10" s="91"/>
      <c r="E10" s="91"/>
      <c r="F10" s="92"/>
      <c r="H10" s="69"/>
      <c r="I10" s="93"/>
      <c r="J10" s="69"/>
    </row>
    <row r="11" spans="1:10" s="66" customFormat="1" ht="15.75" customHeight="1" thickBot="1" x14ac:dyDescent="0.25">
      <c r="A11" s="88" t="s">
        <v>31</v>
      </c>
      <c r="B11" s="94"/>
      <c r="C11" s="96"/>
      <c r="D11" s="97"/>
      <c r="E11" s="97"/>
      <c r="F11" s="98"/>
      <c r="H11" s="69"/>
      <c r="I11" s="93"/>
      <c r="J11" s="69"/>
    </row>
    <row r="12" spans="1:10" s="3" customFormat="1" ht="13.5" thickBot="1" x14ac:dyDescent="0.25">
      <c r="C12" s="17"/>
      <c r="D12" s="17"/>
      <c r="E12" s="17"/>
      <c r="F12" s="17"/>
      <c r="H12" s="15"/>
      <c r="I12" s="16"/>
      <c r="J12" s="15"/>
    </row>
    <row r="13" spans="1:10" s="2" customFormat="1" ht="12" thickBot="1" x14ac:dyDescent="0.2">
      <c r="A13" s="6" t="s">
        <v>20</v>
      </c>
      <c r="B13" s="4" t="s">
        <v>0</v>
      </c>
      <c r="C13" s="5" t="s">
        <v>14</v>
      </c>
      <c r="D13" s="5" t="s">
        <v>4</v>
      </c>
      <c r="E13" s="5" t="s">
        <v>19</v>
      </c>
      <c r="F13" s="6" t="s">
        <v>5</v>
      </c>
      <c r="H13" s="7"/>
      <c r="I13" s="8"/>
      <c r="J13" s="7"/>
    </row>
    <row r="14" spans="1:10" s="3" customFormat="1" ht="23.25" customHeight="1" x14ac:dyDescent="0.2">
      <c r="A14" s="55">
        <v>707</v>
      </c>
      <c r="B14" s="61" t="s">
        <v>23</v>
      </c>
      <c r="C14" s="34"/>
      <c r="D14" s="33"/>
      <c r="E14" s="31"/>
      <c r="F14" s="32"/>
      <c r="H14" s="15"/>
      <c r="I14" s="16"/>
      <c r="J14" s="15"/>
    </row>
    <row r="15" spans="1:10" s="2" customFormat="1" x14ac:dyDescent="0.2">
      <c r="A15" s="38"/>
      <c r="B15" s="56"/>
      <c r="C15" s="36"/>
      <c r="D15" s="35"/>
      <c r="E15" s="46"/>
      <c r="F15" s="100" t="str">
        <f>IF(D15&gt;0,E15*D15," ")</f>
        <v xml:space="preserve"> </v>
      </c>
      <c r="H15" s="7"/>
      <c r="I15" s="8"/>
      <c r="J15" s="7"/>
    </row>
    <row r="16" spans="1:10" s="2" customFormat="1" x14ac:dyDescent="0.2">
      <c r="A16" s="38"/>
      <c r="B16" s="40"/>
      <c r="C16" s="36"/>
      <c r="D16" s="36"/>
      <c r="E16" s="47"/>
      <c r="F16" s="100" t="str">
        <f t="shared" ref="F16:F33" si="0">IF(D16&gt;0,E16*D16," ")</f>
        <v xml:space="preserve"> </v>
      </c>
      <c r="H16" s="7"/>
      <c r="I16" s="8"/>
      <c r="J16" s="7"/>
    </row>
    <row r="17" spans="1:10" s="2" customFormat="1" x14ac:dyDescent="0.2">
      <c r="A17" s="38"/>
      <c r="B17" s="57"/>
      <c r="C17" s="36"/>
      <c r="D17" s="36"/>
      <c r="E17" s="19"/>
      <c r="F17" s="100" t="str">
        <f t="shared" si="0"/>
        <v xml:space="preserve"> </v>
      </c>
      <c r="G17" s="13"/>
      <c r="H17" s="13"/>
      <c r="I17" s="8"/>
      <c r="J17" s="7"/>
    </row>
    <row r="18" spans="1:10" s="2" customFormat="1" x14ac:dyDescent="0.2">
      <c r="A18" s="38"/>
      <c r="B18" s="58"/>
      <c r="C18" s="36"/>
      <c r="D18" s="36"/>
      <c r="E18" s="47"/>
      <c r="F18" s="100" t="str">
        <f t="shared" si="0"/>
        <v xml:space="preserve"> </v>
      </c>
      <c r="G18" s="13"/>
      <c r="H18" s="13"/>
      <c r="I18" s="8"/>
      <c r="J18" s="7"/>
    </row>
    <row r="19" spans="1:10" s="2" customFormat="1" x14ac:dyDescent="0.2">
      <c r="A19" s="38"/>
      <c r="B19" s="59"/>
      <c r="C19" s="36"/>
      <c r="D19" s="36"/>
      <c r="E19" s="47"/>
      <c r="F19" s="100" t="str">
        <f t="shared" si="0"/>
        <v xml:space="preserve"> </v>
      </c>
      <c r="G19" s="13"/>
      <c r="H19" s="13"/>
      <c r="I19" s="8"/>
      <c r="J19" s="7"/>
    </row>
    <row r="20" spans="1:10" s="2" customFormat="1" x14ac:dyDescent="0.2">
      <c r="A20" s="38"/>
      <c r="B20" s="40"/>
      <c r="C20" s="36"/>
      <c r="D20" s="36"/>
      <c r="E20" s="47"/>
      <c r="F20" s="100" t="str">
        <f t="shared" si="0"/>
        <v xml:space="preserve"> </v>
      </c>
      <c r="G20" s="13"/>
      <c r="H20" s="13"/>
      <c r="I20" s="8"/>
      <c r="J20" s="7"/>
    </row>
    <row r="21" spans="1:10" s="2" customFormat="1" x14ac:dyDescent="0.2">
      <c r="A21" s="38"/>
      <c r="B21" s="18"/>
      <c r="C21" s="36"/>
      <c r="D21" s="36"/>
      <c r="E21" s="19"/>
      <c r="F21" s="100" t="str">
        <f t="shared" si="0"/>
        <v xml:space="preserve"> </v>
      </c>
      <c r="G21" s="13"/>
      <c r="H21" s="13"/>
      <c r="I21" s="8"/>
      <c r="J21" s="7"/>
    </row>
    <row r="22" spans="1:10" s="2" customFormat="1" x14ac:dyDescent="0.2">
      <c r="A22" s="38"/>
      <c r="B22" s="18"/>
      <c r="C22" s="36"/>
      <c r="D22" s="36"/>
      <c r="E22" s="19"/>
      <c r="F22" s="100" t="str">
        <f t="shared" si="0"/>
        <v xml:space="preserve"> </v>
      </c>
      <c r="G22" s="13"/>
      <c r="H22" s="13"/>
      <c r="I22" s="8"/>
      <c r="J22" s="7"/>
    </row>
    <row r="23" spans="1:10" s="2" customFormat="1" x14ac:dyDescent="0.2">
      <c r="A23" s="38"/>
      <c r="B23" s="18"/>
      <c r="C23" s="36"/>
      <c r="D23" s="36"/>
      <c r="E23" s="19"/>
      <c r="F23" s="100" t="str">
        <f t="shared" si="0"/>
        <v xml:space="preserve"> </v>
      </c>
      <c r="G23" s="13"/>
      <c r="H23" s="13"/>
      <c r="I23" s="8"/>
      <c r="J23" s="7"/>
    </row>
    <row r="24" spans="1:10" s="2" customFormat="1" x14ac:dyDescent="0.2">
      <c r="A24" s="38"/>
      <c r="B24" s="18"/>
      <c r="C24" s="36"/>
      <c r="D24" s="36"/>
      <c r="E24" s="19"/>
      <c r="F24" s="100" t="str">
        <f t="shared" si="0"/>
        <v xml:space="preserve"> </v>
      </c>
      <c r="G24" s="13"/>
      <c r="H24" s="13"/>
      <c r="I24" s="8"/>
      <c r="J24" s="7"/>
    </row>
    <row r="25" spans="1:10" s="2" customFormat="1" x14ac:dyDescent="0.2">
      <c r="A25" s="38"/>
      <c r="B25" s="18"/>
      <c r="C25" s="36"/>
      <c r="D25" s="36"/>
      <c r="E25" s="19"/>
      <c r="F25" s="100" t="str">
        <f t="shared" si="0"/>
        <v xml:space="preserve"> </v>
      </c>
      <c r="G25" s="13"/>
      <c r="H25" s="13"/>
      <c r="I25" s="8"/>
      <c r="J25" s="7"/>
    </row>
    <row r="26" spans="1:10" s="2" customFormat="1" x14ac:dyDescent="0.2">
      <c r="A26" s="38"/>
      <c r="B26" s="20"/>
      <c r="C26" s="44"/>
      <c r="D26" s="36"/>
      <c r="E26" s="19"/>
      <c r="F26" s="100" t="str">
        <f t="shared" si="0"/>
        <v xml:space="preserve"> </v>
      </c>
      <c r="H26" s="7"/>
      <c r="I26" s="8"/>
      <c r="J26" s="7"/>
    </row>
    <row r="27" spans="1:10" s="2" customFormat="1" x14ac:dyDescent="0.2">
      <c r="A27" s="38"/>
      <c r="B27" s="20"/>
      <c r="C27" s="44"/>
      <c r="D27" s="36"/>
      <c r="E27" s="19"/>
      <c r="F27" s="100" t="str">
        <f t="shared" si="0"/>
        <v xml:space="preserve"> </v>
      </c>
      <c r="H27" s="7"/>
      <c r="I27" s="8"/>
      <c r="J27" s="7"/>
    </row>
    <row r="28" spans="1:10" s="2" customFormat="1" x14ac:dyDescent="0.2">
      <c r="A28" s="38"/>
      <c r="B28" s="20"/>
      <c r="C28" s="44"/>
      <c r="D28" s="36"/>
      <c r="E28" s="19"/>
      <c r="F28" s="100" t="str">
        <f t="shared" si="0"/>
        <v xml:space="preserve"> </v>
      </c>
      <c r="H28" s="7"/>
      <c r="I28" s="8"/>
      <c r="J28" s="7"/>
    </row>
    <row r="29" spans="1:10" s="2" customFormat="1" x14ac:dyDescent="0.2">
      <c r="A29" s="38"/>
      <c r="B29" s="20"/>
      <c r="C29" s="44"/>
      <c r="D29" s="36"/>
      <c r="E29" s="19"/>
      <c r="F29" s="100" t="str">
        <f t="shared" si="0"/>
        <v xml:space="preserve"> </v>
      </c>
      <c r="H29" s="7"/>
      <c r="I29" s="8"/>
      <c r="J29" s="7"/>
    </row>
    <row r="30" spans="1:10" s="2" customFormat="1" x14ac:dyDescent="0.2">
      <c r="A30" s="38"/>
      <c r="B30" s="20"/>
      <c r="C30" s="44"/>
      <c r="D30" s="36"/>
      <c r="E30" s="19"/>
      <c r="F30" s="100" t="str">
        <f t="shared" si="0"/>
        <v xml:space="preserve"> </v>
      </c>
      <c r="H30" s="7"/>
      <c r="I30" s="8"/>
      <c r="J30" s="7"/>
    </row>
    <row r="31" spans="1:10" s="2" customFormat="1" x14ac:dyDescent="0.2">
      <c r="A31" s="38"/>
      <c r="B31" s="20"/>
      <c r="C31" s="44"/>
      <c r="D31" s="36"/>
      <c r="E31" s="19"/>
      <c r="F31" s="100" t="str">
        <f t="shared" si="0"/>
        <v xml:space="preserve"> </v>
      </c>
      <c r="H31" s="7"/>
      <c r="I31" s="8"/>
      <c r="J31" s="7"/>
    </row>
    <row r="32" spans="1:10" s="2" customFormat="1" x14ac:dyDescent="0.2">
      <c r="A32" s="38"/>
      <c r="B32" s="20"/>
      <c r="C32" s="44"/>
      <c r="D32" s="36"/>
      <c r="E32" s="19"/>
      <c r="F32" s="100" t="str">
        <f t="shared" si="0"/>
        <v xml:space="preserve"> </v>
      </c>
      <c r="H32" s="7"/>
      <c r="I32" s="8"/>
      <c r="J32" s="7"/>
    </row>
    <row r="33" spans="1:10" s="2" customFormat="1" x14ac:dyDescent="0.2">
      <c r="A33" s="38"/>
      <c r="B33" s="20"/>
      <c r="C33" s="44"/>
      <c r="D33" s="36"/>
      <c r="E33" s="19"/>
      <c r="F33" s="100" t="str">
        <f t="shared" si="0"/>
        <v xml:space="preserve"> </v>
      </c>
      <c r="H33" s="7"/>
      <c r="I33" s="8"/>
      <c r="J33" s="7"/>
    </row>
    <row r="34" spans="1:10" s="2" customFormat="1" ht="32.25" thickBot="1" x14ac:dyDescent="0.2">
      <c r="A34" s="41"/>
      <c r="B34" s="62" t="s">
        <v>24</v>
      </c>
      <c r="C34" s="45"/>
      <c r="D34" s="42"/>
      <c r="E34" s="43"/>
      <c r="F34" s="43"/>
      <c r="H34" s="7"/>
      <c r="I34" s="8"/>
      <c r="J34" s="7"/>
    </row>
    <row r="35" spans="1:10" s="11" customFormat="1" ht="23.25" customHeight="1" x14ac:dyDescent="0.15">
      <c r="A35" s="118" t="s">
        <v>26</v>
      </c>
      <c r="B35" s="119"/>
      <c r="C35" s="119"/>
      <c r="D35" s="119"/>
      <c r="E35" s="119"/>
      <c r="F35" s="120"/>
      <c r="H35" s="39"/>
      <c r="I35" s="39"/>
      <c r="J35" s="39"/>
    </row>
    <row r="36" spans="1:10" s="11" customFormat="1" ht="21.75" customHeight="1" thickBot="1" x14ac:dyDescent="0.25">
      <c r="A36" s="121" t="s">
        <v>25</v>
      </c>
      <c r="B36" s="122"/>
      <c r="C36" s="14"/>
      <c r="D36" s="48" t="s">
        <v>3</v>
      </c>
      <c r="E36" s="49"/>
      <c r="F36" s="50">
        <f>SUM(F14:F34)</f>
        <v>0</v>
      </c>
    </row>
    <row r="37" spans="1:10" s="11" customFormat="1" ht="20.25" customHeight="1" thickBot="1" x14ac:dyDescent="0.25">
      <c r="A37" s="121"/>
      <c r="B37" s="122"/>
      <c r="C37" s="14"/>
      <c r="D37" s="51" t="s">
        <v>8</v>
      </c>
      <c r="E37" s="25" t="s">
        <v>15</v>
      </c>
      <c r="F37" s="52">
        <f>SUMIF(C14:C34,2,F14:F34)*0.2</f>
        <v>0</v>
      </c>
    </row>
    <row r="38" spans="1:10" s="11" customFormat="1" ht="20.25" customHeight="1" thickBot="1" x14ac:dyDescent="0.25">
      <c r="A38" s="123"/>
      <c r="B38" s="124"/>
      <c r="C38" s="14"/>
      <c r="D38" s="51" t="s">
        <v>9</v>
      </c>
      <c r="E38" s="25" t="s">
        <v>16</v>
      </c>
      <c r="F38" s="52">
        <f>SUMIF(C14:C34,1,F14:F34)*0.1</f>
        <v>0</v>
      </c>
    </row>
    <row r="39" spans="1:10" s="11" customFormat="1" ht="18" customHeight="1" thickBot="1" x14ac:dyDescent="0.25">
      <c r="A39" s="27"/>
      <c r="B39" s="26"/>
      <c r="C39" s="14"/>
      <c r="D39" s="53" t="s">
        <v>1</v>
      </c>
      <c r="E39" s="49"/>
      <c r="F39" s="54">
        <f>SUM(F36:F38)</f>
        <v>0</v>
      </c>
    </row>
    <row r="40" spans="1:10" s="11" customFormat="1" ht="24.75" customHeight="1" thickBot="1" x14ac:dyDescent="0.25">
      <c r="A40" s="125"/>
      <c r="B40" s="125"/>
      <c r="C40" s="14"/>
      <c r="D40" s="126" t="s">
        <v>21</v>
      </c>
      <c r="E40" s="128"/>
      <c r="F40" s="37">
        <f>F39*30%</f>
        <v>0</v>
      </c>
    </row>
    <row r="41" spans="1:10" s="3" customFormat="1" x14ac:dyDescent="0.2">
      <c r="A41" s="51"/>
      <c r="B41" s="51"/>
      <c r="C41" s="14"/>
    </row>
    <row r="42" spans="1:10" s="3" customFormat="1" ht="14.25" customHeight="1" x14ac:dyDescent="0.2">
      <c r="A42" s="9" t="s">
        <v>13</v>
      </c>
      <c r="B42" s="9"/>
      <c r="C42" s="14"/>
      <c r="D42" s="11"/>
      <c r="F42" s="12" t="s">
        <v>6</v>
      </c>
    </row>
    <row r="43" spans="1:10" s="3" customFormat="1" ht="13.5" customHeight="1" x14ac:dyDescent="0.2">
      <c r="A43" s="106" t="s">
        <v>2</v>
      </c>
      <c r="B43" s="106"/>
      <c r="C43" s="14"/>
      <c r="D43" s="11"/>
      <c r="F43" s="12" t="s">
        <v>22</v>
      </c>
    </row>
    <row r="44" spans="1:10" s="3" customFormat="1" ht="12.75" customHeight="1" thickBot="1" x14ac:dyDescent="0.25">
      <c r="C44" s="14"/>
      <c r="D44" s="60"/>
      <c r="E44" s="60"/>
    </row>
    <row r="45" spans="1:10" s="3" customFormat="1" ht="12.75" customHeight="1" x14ac:dyDescent="0.2">
      <c r="A45" s="28" t="s">
        <v>11</v>
      </c>
      <c r="B45" s="21"/>
      <c r="C45" s="14"/>
      <c r="D45" s="107"/>
      <c r="E45" s="108"/>
      <c r="F45" s="109"/>
    </row>
    <row r="46" spans="1:10" s="3" customFormat="1" x14ac:dyDescent="0.2">
      <c r="A46" s="29" t="s">
        <v>12</v>
      </c>
      <c r="B46" s="22"/>
      <c r="C46" s="14"/>
      <c r="D46" s="110"/>
      <c r="E46" s="111"/>
      <c r="F46" s="112"/>
    </row>
    <row r="47" spans="1:10" s="3" customFormat="1" ht="17.25" customHeight="1" x14ac:dyDescent="0.2">
      <c r="A47" s="29" t="s">
        <v>17</v>
      </c>
      <c r="B47" s="22"/>
      <c r="C47" s="14"/>
      <c r="D47" s="110"/>
      <c r="E47" s="111"/>
      <c r="F47" s="112"/>
    </row>
    <row r="48" spans="1:10" s="3" customFormat="1" x14ac:dyDescent="0.2">
      <c r="A48" s="29" t="s">
        <v>10</v>
      </c>
      <c r="B48" s="22"/>
      <c r="C48"/>
      <c r="D48" s="110"/>
      <c r="E48" s="111"/>
      <c r="F48" s="112"/>
    </row>
    <row r="49" spans="1:6" s="3" customFormat="1" ht="13.5" thickBot="1" x14ac:dyDescent="0.25">
      <c r="A49" s="30" t="s">
        <v>18</v>
      </c>
      <c r="B49" s="23"/>
      <c r="C49" s="14"/>
      <c r="D49" s="113"/>
      <c r="E49" s="114"/>
      <c r="F49" s="115"/>
    </row>
    <row r="50" spans="1:6" s="3" customFormat="1" x14ac:dyDescent="0.2">
      <c r="C50" s="14"/>
    </row>
    <row r="51" spans="1:6" s="3" customFormat="1" x14ac:dyDescent="0.2">
      <c r="C51" s="14"/>
    </row>
    <row r="52" spans="1:6" s="3" customFormat="1" x14ac:dyDescent="0.2">
      <c r="C52" s="1"/>
      <c r="D52"/>
      <c r="E52"/>
      <c r="F52"/>
    </row>
    <row r="53" spans="1:6" s="3" customFormat="1" x14ac:dyDescent="0.2">
      <c r="B53" s="24"/>
      <c r="C53" s="1"/>
      <c r="D53"/>
      <c r="E53"/>
      <c r="F53"/>
    </row>
    <row r="54" spans="1:6" s="3" customFormat="1" x14ac:dyDescent="0.2">
      <c r="B54" s="24"/>
      <c r="C54" s="1"/>
      <c r="D54"/>
      <c r="E54"/>
      <c r="F54"/>
    </row>
    <row r="55" spans="1:6" s="3" customFormat="1" x14ac:dyDescent="0.2">
      <c r="C55" s="1"/>
      <c r="D55"/>
      <c r="E55"/>
      <c r="F55"/>
    </row>
    <row r="56" spans="1:6" s="3" customFormat="1" x14ac:dyDescent="0.2">
      <c r="C56" s="1"/>
      <c r="D56"/>
      <c r="E56"/>
      <c r="F56"/>
    </row>
    <row r="57" spans="1:6" s="3" customFormat="1" x14ac:dyDescent="0.2">
      <c r="A57"/>
      <c r="B57" s="10"/>
      <c r="C57" s="1"/>
      <c r="D57"/>
      <c r="E57"/>
      <c r="F57"/>
    </row>
  </sheetData>
  <mergeCells count="9">
    <mergeCell ref="A43:B43"/>
    <mergeCell ref="D45:F49"/>
    <mergeCell ref="E4:F4"/>
    <mergeCell ref="A5:B5"/>
    <mergeCell ref="A6:B6"/>
    <mergeCell ref="A35:F35"/>
    <mergeCell ref="A36:B38"/>
    <mergeCell ref="A40:B40"/>
    <mergeCell ref="D40:E40"/>
  </mergeCells>
  <pageMargins left="0.11811023622047245" right="0.11811023622047245" top="0.62992125984251968" bottom="0.74803149606299213" header="0.31496062992125984" footer="0.11811023622047245"/>
  <pageSetup paperSize="9" orientation="portrait" r:id="rId1"/>
  <headerFooter>
    <oddHeader>&amp;L&amp;G</oddHeader>
    <oddFooter>&amp;LUCPA Sport Loisirs 
Ile de loisirs de Vaires-Torcy
Route de Lagny - 77200 Torcy
&amp;CMail: contact@vaires-torcy.iledeloisirs.fr
Tél. : 01 60 20 02 04  Fax : 01 64 80 91 49
N° SIRET 808 022 321 00182 - APE 9319Z
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DEVIS 2017</vt:lpstr>
      <vt:lpstr>COPIE</vt:lpstr>
      <vt:lpstr>COPIE!Zone_d_impression</vt:lpstr>
      <vt:lpstr>'DEVIS 2017'!Zone_d_impression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modèle de facture</dc:title>
  <dc:creator>UCPA</dc:creator>
  <cp:lastModifiedBy>Walid Djemmaa</cp:lastModifiedBy>
  <cp:lastPrinted>2017-12-04T14:59:23Z</cp:lastPrinted>
  <dcterms:created xsi:type="dcterms:W3CDTF">2000-07-12T08:29:50Z</dcterms:created>
  <dcterms:modified xsi:type="dcterms:W3CDTF">2020-07-07T09:51:36Z</dcterms:modified>
</cp:coreProperties>
</file>