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31\EXCELCNV\093543d9-d49d-48d3-acf4-aa493596bf8d\"/>
    </mc:Choice>
  </mc:AlternateContent>
  <xr:revisionPtr revIDLastSave="0" documentId="8_{6C6B09DC-7466-43EA-AC69-D06D3DDA1797}" xr6:coauthVersionLast="47" xr6:coauthVersionMax="47" xr10:uidLastSave="{00000000-0000-0000-0000-000000000000}"/>
  <bookViews>
    <workbookView xWindow="-60" yWindow="-60" windowWidth="15480" windowHeight="11640" firstSheet="9" activeTab="9" xr2:uid="{0BA507BE-B26D-485F-88E6-6960AC2C82B3}"/>
  </bookViews>
  <sheets>
    <sheet name="Hot2015" sheetId="1" r:id="rId1"/>
    <sheet name="Hot2016" sheetId="2" r:id="rId2"/>
    <sheet name="Hot2017" sheetId="3" r:id="rId3"/>
    <sheet name="Hot2018" sheetId="4" r:id="rId4"/>
    <sheet name="Hot2019" sheetId="5" r:id="rId5"/>
    <sheet name="Hot2022" sheetId="6" r:id="rId6"/>
    <sheet name="Hot2023" sheetId="7" r:id="rId7"/>
    <sheet name="Hot2024" sheetId="8" r:id="rId8"/>
    <sheet name="Hot2025" sheetId="9" r:id="rId9"/>
    <sheet name="All Seasons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1" l="1"/>
  <c r="O8" i="11"/>
  <c r="O3" i="11"/>
  <c r="P8" i="11"/>
  <c r="N3" i="11"/>
  <c r="P3" i="11"/>
  <c r="J2" i="11"/>
  <c r="G2" i="9"/>
  <c r="H2" i="9" s="1"/>
  <c r="K3" i="11"/>
  <c r="K4" i="11"/>
  <c r="K5" i="11"/>
  <c r="K6" i="11"/>
  <c r="K2" i="11"/>
  <c r="J3" i="11"/>
  <c r="J4" i="11"/>
  <c r="J5" i="11"/>
  <c r="J6" i="1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H2" i="8"/>
  <c r="H3" i="8"/>
  <c r="H4" i="8"/>
  <c r="H5" i="8"/>
  <c r="H6" i="8"/>
  <c r="H7" i="8"/>
  <c r="H8" i="8"/>
  <c r="H9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G3" i="8"/>
  <c r="G4" i="8"/>
  <c r="G5" i="8"/>
  <c r="G6" i="8"/>
  <c r="G7" i="8"/>
  <c r="G8" i="8"/>
  <c r="G9" i="8"/>
  <c r="G10" i="8"/>
  <c r="G11" i="8"/>
  <c r="G12" i="8"/>
  <c r="G13" i="8"/>
  <c r="G14" i="8"/>
  <c r="H14" i="8" s="1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2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3" i="7"/>
  <c r="H24" i="7"/>
  <c r="H25" i="7"/>
  <c r="H26" i="7"/>
  <c r="H27" i="7"/>
  <c r="H28" i="7"/>
  <c r="H29" i="7"/>
  <c r="H30" i="7"/>
  <c r="H31" i="7"/>
  <c r="H32" i="7"/>
  <c r="H33" i="7"/>
  <c r="H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H22" i="7" s="1"/>
  <c r="G23" i="7"/>
  <c r="G24" i="7"/>
  <c r="G25" i="7"/>
  <c r="G26" i="7"/>
  <c r="G27" i="7"/>
  <c r="G28" i="7"/>
  <c r="G29" i="7"/>
  <c r="G30" i="7"/>
  <c r="G31" i="7"/>
  <c r="G32" i="7"/>
  <c r="G33" i="7"/>
  <c r="G2" i="7"/>
  <c r="H3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5"/>
  <c r="G3" i="6"/>
  <c r="G4" i="6"/>
  <c r="G5" i="6"/>
  <c r="G6" i="6"/>
  <c r="H6" i="6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4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5" i="4"/>
  <c r="H26" i="4"/>
  <c r="H27" i="4"/>
  <c r="H28" i="4"/>
  <c r="H29" i="4"/>
  <c r="H30" i="4"/>
  <c r="H31" i="4"/>
  <c r="H32" i="4"/>
  <c r="H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H21" i="4" s="1"/>
  <c r="G22" i="4"/>
  <c r="G23" i="4"/>
  <c r="G24" i="4"/>
  <c r="G25" i="4"/>
  <c r="G26" i="4"/>
  <c r="G27" i="4"/>
  <c r="G28" i="4"/>
  <c r="G29" i="4"/>
  <c r="G30" i="4"/>
  <c r="G31" i="4"/>
  <c r="G32" i="4"/>
  <c r="G2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G3" i="2"/>
  <c r="H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G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H2" i="1" s="1"/>
  <c r="H3" i="3"/>
  <c r="H4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G3" i="3"/>
  <c r="G4" i="3"/>
  <c r="G5" i="3"/>
  <c r="G6" i="3"/>
  <c r="G7" i="3"/>
  <c r="H7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<sst xmlns="http://schemas.openxmlformats.org/spreadsheetml/2006/main" count="804" uniqueCount="56">
  <si>
    <t>Team</t>
  </si>
  <si>
    <t>W</t>
  </si>
  <si>
    <t>L</t>
  </si>
  <si>
    <t>OTL</t>
  </si>
  <si>
    <t>Win%</t>
  </si>
  <si>
    <t>Outcome</t>
  </si>
  <si>
    <t>Weighted Score</t>
  </si>
  <si>
    <t>Rk</t>
  </si>
  <si>
    <t>St. Louis Blues</t>
  </si>
  <si>
    <t>Chicago Blackhawks</t>
  </si>
  <si>
    <t>Toronto Maple Leafs</t>
  </si>
  <si>
    <t>Tampa Bay Lightning</t>
  </si>
  <si>
    <t>Vegas Golden Knights</t>
  </si>
  <si>
    <t>Anaheim Ducks</t>
  </si>
  <si>
    <t>Los Angeles Kings</t>
  </si>
  <si>
    <t>New York Rangers</t>
  </si>
  <si>
    <t>Ottawa Senators</t>
  </si>
  <si>
    <t>Washington Capitals</t>
  </si>
  <si>
    <t>Colorado Avalanche</t>
  </si>
  <si>
    <t>Montreal Canadiens</t>
  </si>
  <si>
    <t>Calgary Flames</t>
  </si>
  <si>
    <t>Winnipeg Jets</t>
  </si>
  <si>
    <t>Minnesota Wild</t>
  </si>
  <si>
    <t>New York Islanders</t>
  </si>
  <si>
    <t>Detroit Red Wings</t>
  </si>
  <si>
    <t>Utah Hockey Club</t>
  </si>
  <si>
    <t>Dallas Stars</t>
  </si>
  <si>
    <t>Nashville Predators</t>
  </si>
  <si>
    <t>Carolina Hurricanes</t>
  </si>
  <si>
    <t>Vancouver Canucks</t>
  </si>
  <si>
    <t>Edmonton Oilers</t>
  </si>
  <si>
    <t>Columbus Blue Jackets</t>
  </si>
  <si>
    <t>Pittsburgh Penguins</t>
  </si>
  <si>
    <t>Florida Panthers</t>
  </si>
  <si>
    <t>Buffalo Sabres</t>
  </si>
  <si>
    <t>Seattle Kraken</t>
  </si>
  <si>
    <t>New Jersey Devils</t>
  </si>
  <si>
    <t>Philadelphia Flyers</t>
  </si>
  <si>
    <t>Boston Bruins</t>
  </si>
  <si>
    <t>San Jose Sharks</t>
  </si>
  <si>
    <t>Arizona Coyotes</t>
  </si>
  <si>
    <t>Wighted Score</t>
  </si>
  <si>
    <t>Season</t>
  </si>
  <si>
    <t>Win %</t>
  </si>
  <si>
    <t>Round</t>
  </si>
  <si>
    <t>Score</t>
  </si>
  <si>
    <t>Average Win%</t>
  </si>
  <si>
    <t xml:space="preserve">Count of Teams </t>
  </si>
  <si>
    <t>Worst Hot Streak coming into the playoffs to make the finals</t>
  </si>
  <si>
    <t>St Louis Blues</t>
  </si>
  <si>
    <t>Finalist</t>
  </si>
  <si>
    <t>Semi Finalist</t>
  </si>
  <si>
    <t>Divisional</t>
  </si>
  <si>
    <t>First-round exit</t>
  </si>
  <si>
    <t>Missed</t>
  </si>
  <si>
    <t>Highest Hot Streak to Not Make the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</si>
</sst>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 by catagory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Seasons'!$J$1</c:f>
              <c:strCache>
                <c:ptCount val="1"/>
                <c:pt idx="0">
                  <c:v>Average Win%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Seasons'!$H$2:$H$6</c:f>
              <c:strCache>
                <c:ptCount val="5"/>
                <c:pt idx="0">
                  <c:v>Finalist</c:v>
                </c:pt>
                <c:pt idx="1">
                  <c:v>Semi Finalist</c:v>
                </c:pt>
                <c:pt idx="2">
                  <c:v>Divisional</c:v>
                </c:pt>
                <c:pt idx="3">
                  <c:v>First-round exit</c:v>
                </c:pt>
                <c:pt idx="4">
                  <c:v>Missed</c:v>
                </c:pt>
              </c:strCache>
            </c:strRef>
          </c:cat>
          <c:val>
            <c:numRef>
              <c:f>'All Seasons'!$J$2:$J$6</c:f>
              <c:numCache>
                <c:formatCode>0%</c:formatCode>
                <c:ptCount val="5"/>
                <c:pt idx="0">
                  <c:v>0.57111111111111101</c:v>
                </c:pt>
                <c:pt idx="1">
                  <c:v>0.62</c:v>
                </c:pt>
                <c:pt idx="2">
                  <c:v>0.58111111111111113</c:v>
                </c:pt>
                <c:pt idx="3">
                  <c:v>0.57388888888888911</c:v>
                </c:pt>
                <c:pt idx="4">
                  <c:v>0.41246376811594193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4B-4099-B159-6738CA54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2705415"/>
        <c:axId val="82644487"/>
      </c:barChart>
      <c:valAx>
        <c:axId val="826444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415"/>
        <c:crosses val="max"/>
        <c:crossBetween val="between"/>
      </c:valAx>
      <c:catAx>
        <c:axId val="82705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1</xdr:row>
      <xdr:rowOff>47625</xdr:rowOff>
    </xdr:from>
    <xdr:to>
      <xdr:col>31</xdr:col>
      <xdr:colOff>47625</xdr:colOff>
      <xdr:row>15</xdr:row>
      <xdr:rowOff>123825</xdr:rowOff>
    </xdr:to>
    <xdr:graphicFrame macro="">
      <xdr:nvGraphicFramePr>
        <xdr:cNvPr id="2" name="Chart 2" descr="Chart type: Clustered Column. 'Score'&#10;&#10;Description automatically generated">
          <a:extLst>
            <a:ext uri="{FF2B5EF4-FFF2-40B4-BE49-F238E27FC236}">
              <a16:creationId xmlns:a16="http://schemas.microsoft.com/office/drawing/2014/main" id="{D07B886D-5A8D-CCAE-0B91-7FF9FB285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FD1F-09AC-47B3-A895-4D73BC9E68A5}">
  <dimension ref="A1:J33"/>
  <sheetViews>
    <sheetView topLeftCell="A7" workbookViewId="0">
      <selection activeCell="H2" sqref="H2:H33"/>
    </sheetView>
  </sheetViews>
  <sheetFormatPr defaultRowHeight="15"/>
  <cols>
    <col min="2" max="2" width="17" customWidth="1"/>
    <col min="6" max="6" width="9.140625" style="1"/>
    <col min="8" max="8" width="15.14062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>
      <c r="A2">
        <v>1</v>
      </c>
      <c r="B2" t="s">
        <v>8</v>
      </c>
      <c r="C2">
        <v>19</v>
      </c>
      <c r="D2">
        <v>4</v>
      </c>
      <c r="E2">
        <v>2</v>
      </c>
      <c r="F2" s="1">
        <f>C2/(C2+D2+E2)</f>
        <v>0.76</v>
      </c>
      <c r="G2">
        <f>_xlfn.XLOOKUP(B2,$J$2:$J$17,$I$2:$I$17,"Miss")</f>
        <v>14</v>
      </c>
      <c r="H2">
        <f>IF(G2&lt;=2,5,IF(G2&lt;=4,3,IF(G2&lt;=8,2,IF(G2&lt;=16,1,0))))</f>
        <v>1</v>
      </c>
      <c r="I2">
        <v>1</v>
      </c>
      <c r="J2" t="s">
        <v>9</v>
      </c>
    </row>
    <row r="3" spans="1:10">
      <c r="A3">
        <v>2</v>
      </c>
      <c r="B3" t="s">
        <v>10</v>
      </c>
      <c r="C3">
        <v>17</v>
      </c>
      <c r="D3">
        <v>6</v>
      </c>
      <c r="E3">
        <v>2</v>
      </c>
      <c r="F3" s="1">
        <f t="shared" ref="F3:F33" si="0">C3/(C3+D3+E3)</f>
        <v>0.68</v>
      </c>
      <c r="G3" t="str">
        <f t="shared" ref="G3:G33" si="1">_xlfn.XLOOKUP(B3,$J$2:$J$17,$I$2:$I$17,"Miss")</f>
        <v>Miss</v>
      </c>
      <c r="H3">
        <f t="shared" ref="H3:H33" si="2">IF(G3&lt;=2,5,IF(G3&lt;=4,3,IF(G3&lt;=8,2,IF(G3&lt;=16,1,0))))</f>
        <v>0</v>
      </c>
      <c r="I3">
        <v>2</v>
      </c>
      <c r="J3" t="s">
        <v>11</v>
      </c>
    </row>
    <row r="4" spans="1:10">
      <c r="A4">
        <v>3</v>
      </c>
      <c r="B4" t="s">
        <v>12</v>
      </c>
      <c r="C4">
        <v>16</v>
      </c>
      <c r="D4">
        <v>5</v>
      </c>
      <c r="E4">
        <v>4</v>
      </c>
      <c r="F4" s="1">
        <f t="shared" si="0"/>
        <v>0.64</v>
      </c>
      <c r="G4" t="str">
        <f t="shared" si="1"/>
        <v>Miss</v>
      </c>
      <c r="H4">
        <f t="shared" si="2"/>
        <v>0</v>
      </c>
      <c r="I4">
        <v>3</v>
      </c>
      <c r="J4" t="s">
        <v>13</v>
      </c>
    </row>
    <row r="5" spans="1:10">
      <c r="A5">
        <v>4</v>
      </c>
      <c r="B5" t="s">
        <v>14</v>
      </c>
      <c r="C5">
        <v>17</v>
      </c>
      <c r="D5">
        <v>7</v>
      </c>
      <c r="E5">
        <v>1</v>
      </c>
      <c r="F5" s="1">
        <f t="shared" si="0"/>
        <v>0.68</v>
      </c>
      <c r="G5" t="str">
        <f t="shared" si="1"/>
        <v>Miss</v>
      </c>
      <c r="H5">
        <f t="shared" si="2"/>
        <v>0</v>
      </c>
      <c r="I5">
        <v>4</v>
      </c>
      <c r="J5" t="s">
        <v>15</v>
      </c>
    </row>
    <row r="6" spans="1:10">
      <c r="A6">
        <v>5</v>
      </c>
      <c r="B6" t="s">
        <v>16</v>
      </c>
      <c r="C6">
        <v>16</v>
      </c>
      <c r="D6">
        <v>6</v>
      </c>
      <c r="E6">
        <v>3</v>
      </c>
      <c r="F6" s="1">
        <f t="shared" si="0"/>
        <v>0.64</v>
      </c>
      <c r="G6">
        <f t="shared" si="1"/>
        <v>11</v>
      </c>
      <c r="H6">
        <f t="shared" si="2"/>
        <v>1</v>
      </c>
      <c r="I6">
        <v>5</v>
      </c>
      <c r="J6" t="s">
        <v>17</v>
      </c>
    </row>
    <row r="7" spans="1:10">
      <c r="A7">
        <v>6</v>
      </c>
      <c r="B7" t="s">
        <v>18</v>
      </c>
      <c r="C7">
        <v>16</v>
      </c>
      <c r="D7">
        <v>7</v>
      </c>
      <c r="E7">
        <v>2</v>
      </c>
      <c r="F7" s="1">
        <f t="shared" si="0"/>
        <v>0.64</v>
      </c>
      <c r="G7" t="str">
        <f t="shared" si="1"/>
        <v>Miss</v>
      </c>
      <c r="H7">
        <f t="shared" si="2"/>
        <v>0</v>
      </c>
      <c r="I7">
        <v>6</v>
      </c>
      <c r="J7" t="s">
        <v>19</v>
      </c>
    </row>
    <row r="8" spans="1:10">
      <c r="A8">
        <v>7</v>
      </c>
      <c r="B8" t="s">
        <v>19</v>
      </c>
      <c r="C8">
        <v>14</v>
      </c>
      <c r="D8">
        <v>5</v>
      </c>
      <c r="E8">
        <v>6</v>
      </c>
      <c r="F8" s="1">
        <f t="shared" si="0"/>
        <v>0.56000000000000005</v>
      </c>
      <c r="G8">
        <f t="shared" si="1"/>
        <v>6</v>
      </c>
      <c r="H8">
        <f t="shared" si="2"/>
        <v>2</v>
      </c>
      <c r="I8">
        <v>7</v>
      </c>
      <c r="J8" t="s">
        <v>20</v>
      </c>
    </row>
    <row r="9" spans="1:10">
      <c r="A9">
        <v>8</v>
      </c>
      <c r="B9" t="s">
        <v>21</v>
      </c>
      <c r="C9">
        <v>16</v>
      </c>
      <c r="D9">
        <v>8</v>
      </c>
      <c r="E9">
        <v>1</v>
      </c>
      <c r="F9" s="1">
        <f t="shared" si="0"/>
        <v>0.64</v>
      </c>
      <c r="G9">
        <f t="shared" si="1"/>
        <v>16</v>
      </c>
      <c r="H9">
        <f t="shared" si="2"/>
        <v>1</v>
      </c>
      <c r="I9">
        <v>8</v>
      </c>
      <c r="J9" t="s">
        <v>22</v>
      </c>
    </row>
    <row r="10" spans="1:10">
      <c r="A10">
        <v>9</v>
      </c>
      <c r="B10" t="s">
        <v>20</v>
      </c>
      <c r="C10">
        <v>13</v>
      </c>
      <c r="D10">
        <v>6</v>
      </c>
      <c r="E10">
        <v>6</v>
      </c>
      <c r="F10" s="1">
        <f t="shared" si="0"/>
        <v>0.52</v>
      </c>
      <c r="G10">
        <f t="shared" si="1"/>
        <v>7</v>
      </c>
      <c r="H10">
        <f t="shared" si="2"/>
        <v>2</v>
      </c>
      <c r="I10">
        <v>9</v>
      </c>
      <c r="J10" t="s">
        <v>23</v>
      </c>
    </row>
    <row r="11" spans="1:10">
      <c r="A11">
        <v>10</v>
      </c>
      <c r="B11" t="s">
        <v>11</v>
      </c>
      <c r="C11">
        <v>14</v>
      </c>
      <c r="D11">
        <v>7</v>
      </c>
      <c r="E11">
        <v>4</v>
      </c>
      <c r="F11" s="1">
        <f t="shared" si="0"/>
        <v>0.56000000000000005</v>
      </c>
      <c r="G11">
        <f t="shared" si="1"/>
        <v>2</v>
      </c>
      <c r="H11">
        <f t="shared" si="2"/>
        <v>5</v>
      </c>
      <c r="I11">
        <v>10</v>
      </c>
      <c r="J11" t="s">
        <v>24</v>
      </c>
    </row>
    <row r="12" spans="1:10">
      <c r="A12">
        <v>11</v>
      </c>
      <c r="B12" t="s">
        <v>25</v>
      </c>
      <c r="C12">
        <v>14</v>
      </c>
      <c r="D12">
        <v>7</v>
      </c>
      <c r="E12">
        <v>4</v>
      </c>
      <c r="F12" s="1">
        <f t="shared" si="0"/>
        <v>0.56000000000000005</v>
      </c>
      <c r="G12" t="str">
        <f t="shared" si="1"/>
        <v>Miss</v>
      </c>
      <c r="H12">
        <f t="shared" si="2"/>
        <v>0</v>
      </c>
      <c r="I12">
        <v>11</v>
      </c>
      <c r="J12" t="s">
        <v>16</v>
      </c>
    </row>
    <row r="13" spans="1:10">
      <c r="A13">
        <v>12</v>
      </c>
      <c r="B13" t="s">
        <v>26</v>
      </c>
      <c r="C13">
        <v>13</v>
      </c>
      <c r="D13">
        <v>8</v>
      </c>
      <c r="E13">
        <v>4</v>
      </c>
      <c r="F13" s="1">
        <f t="shared" si="0"/>
        <v>0.52</v>
      </c>
      <c r="G13" t="str">
        <f t="shared" si="1"/>
        <v>Miss</v>
      </c>
      <c r="H13">
        <f t="shared" si="2"/>
        <v>0</v>
      </c>
      <c r="I13">
        <v>12</v>
      </c>
      <c r="J13" t="s">
        <v>27</v>
      </c>
    </row>
    <row r="14" spans="1:10">
      <c r="A14">
        <v>13</v>
      </c>
      <c r="B14" t="s">
        <v>28</v>
      </c>
      <c r="C14">
        <v>14</v>
      </c>
      <c r="D14">
        <v>10</v>
      </c>
      <c r="E14">
        <v>1</v>
      </c>
      <c r="F14" s="1">
        <f t="shared" si="0"/>
        <v>0.56000000000000005</v>
      </c>
      <c r="G14" t="str">
        <f t="shared" si="1"/>
        <v>Miss</v>
      </c>
      <c r="H14">
        <f t="shared" si="2"/>
        <v>0</v>
      </c>
      <c r="I14">
        <v>13</v>
      </c>
      <c r="J14" t="s">
        <v>29</v>
      </c>
    </row>
    <row r="15" spans="1:10">
      <c r="A15">
        <v>14</v>
      </c>
      <c r="B15" t="s">
        <v>30</v>
      </c>
      <c r="C15">
        <v>14</v>
      </c>
      <c r="D15">
        <v>10</v>
      </c>
      <c r="E15">
        <v>1</v>
      </c>
      <c r="F15" s="1">
        <f t="shared" si="0"/>
        <v>0.56000000000000005</v>
      </c>
      <c r="G15" t="str">
        <f t="shared" si="1"/>
        <v>Miss</v>
      </c>
      <c r="H15">
        <f t="shared" si="2"/>
        <v>0</v>
      </c>
      <c r="I15">
        <v>14</v>
      </c>
      <c r="J15" t="s">
        <v>8</v>
      </c>
    </row>
    <row r="16" spans="1:10">
      <c r="A16">
        <v>15</v>
      </c>
      <c r="B16" t="s">
        <v>31</v>
      </c>
      <c r="C16">
        <v>13</v>
      </c>
      <c r="D16">
        <v>11</v>
      </c>
      <c r="E16">
        <v>1</v>
      </c>
      <c r="F16" s="1">
        <f t="shared" si="0"/>
        <v>0.52</v>
      </c>
      <c r="G16" t="str">
        <f t="shared" si="1"/>
        <v>Miss</v>
      </c>
      <c r="H16">
        <f t="shared" si="2"/>
        <v>0</v>
      </c>
      <c r="I16">
        <v>15</v>
      </c>
      <c r="J16" t="s">
        <v>32</v>
      </c>
    </row>
    <row r="17" spans="1:10">
      <c r="A17">
        <v>16</v>
      </c>
      <c r="B17" t="s">
        <v>33</v>
      </c>
      <c r="C17">
        <v>13</v>
      </c>
      <c r="D17">
        <v>11</v>
      </c>
      <c r="E17">
        <v>1</v>
      </c>
      <c r="F17" s="1">
        <f t="shared" si="0"/>
        <v>0.52</v>
      </c>
      <c r="G17" t="str">
        <f t="shared" si="1"/>
        <v>Miss</v>
      </c>
      <c r="H17">
        <f t="shared" si="2"/>
        <v>0</v>
      </c>
      <c r="I17">
        <v>16</v>
      </c>
      <c r="J17" t="s">
        <v>21</v>
      </c>
    </row>
    <row r="18" spans="1:10">
      <c r="A18">
        <v>17</v>
      </c>
      <c r="B18" t="s">
        <v>29</v>
      </c>
      <c r="C18">
        <v>12</v>
      </c>
      <c r="D18">
        <v>10</v>
      </c>
      <c r="E18">
        <v>3</v>
      </c>
      <c r="F18" s="1">
        <f t="shared" si="0"/>
        <v>0.48</v>
      </c>
      <c r="G18">
        <f t="shared" si="1"/>
        <v>13</v>
      </c>
      <c r="H18">
        <f t="shared" si="2"/>
        <v>1</v>
      </c>
    </row>
    <row r="19" spans="1:10">
      <c r="A19">
        <v>18</v>
      </c>
      <c r="B19" t="s">
        <v>17</v>
      </c>
      <c r="C19">
        <v>13</v>
      </c>
      <c r="D19">
        <v>11</v>
      </c>
      <c r="E19">
        <v>1</v>
      </c>
      <c r="F19" s="1">
        <f t="shared" si="0"/>
        <v>0.52</v>
      </c>
      <c r="G19">
        <f t="shared" si="1"/>
        <v>5</v>
      </c>
      <c r="H19">
        <f t="shared" si="2"/>
        <v>2</v>
      </c>
    </row>
    <row r="20" spans="1:10">
      <c r="A20">
        <v>19</v>
      </c>
      <c r="B20" t="s">
        <v>34</v>
      </c>
      <c r="C20">
        <v>12</v>
      </c>
      <c r="D20">
        <v>11</v>
      </c>
      <c r="E20">
        <v>2</v>
      </c>
      <c r="F20" s="1">
        <f t="shared" si="0"/>
        <v>0.48</v>
      </c>
      <c r="G20" t="str">
        <f t="shared" si="1"/>
        <v>Miss</v>
      </c>
      <c r="H20">
        <f t="shared" si="2"/>
        <v>0</v>
      </c>
    </row>
    <row r="21" spans="1:10">
      <c r="A21">
        <v>20</v>
      </c>
      <c r="B21" t="s">
        <v>22</v>
      </c>
      <c r="C21">
        <v>11</v>
      </c>
      <c r="D21">
        <v>11</v>
      </c>
      <c r="E21">
        <v>3</v>
      </c>
      <c r="F21" s="1">
        <f t="shared" si="0"/>
        <v>0.44</v>
      </c>
      <c r="G21">
        <f t="shared" si="1"/>
        <v>8</v>
      </c>
      <c r="H21">
        <f t="shared" si="2"/>
        <v>2</v>
      </c>
    </row>
    <row r="22" spans="1:10">
      <c r="A22">
        <v>21</v>
      </c>
      <c r="B22" t="s">
        <v>23</v>
      </c>
      <c r="C22">
        <v>10</v>
      </c>
      <c r="D22">
        <v>10</v>
      </c>
      <c r="E22">
        <v>5</v>
      </c>
      <c r="F22" s="1">
        <f t="shared" si="0"/>
        <v>0.4</v>
      </c>
      <c r="G22">
        <f t="shared" si="1"/>
        <v>9</v>
      </c>
      <c r="H22">
        <f t="shared" si="2"/>
        <v>1</v>
      </c>
    </row>
    <row r="23" spans="1:10">
      <c r="A23">
        <v>22</v>
      </c>
      <c r="B23" t="s">
        <v>15</v>
      </c>
      <c r="C23">
        <v>11</v>
      </c>
      <c r="D23">
        <v>11</v>
      </c>
      <c r="E23">
        <v>3</v>
      </c>
      <c r="F23" s="1">
        <f t="shared" si="0"/>
        <v>0.44</v>
      </c>
      <c r="G23">
        <f t="shared" si="1"/>
        <v>4</v>
      </c>
      <c r="H23">
        <f t="shared" si="2"/>
        <v>3</v>
      </c>
    </row>
    <row r="24" spans="1:10">
      <c r="A24">
        <v>23</v>
      </c>
      <c r="B24" t="s">
        <v>32</v>
      </c>
      <c r="C24">
        <v>11</v>
      </c>
      <c r="D24">
        <v>11</v>
      </c>
      <c r="E24">
        <v>3</v>
      </c>
      <c r="F24" s="1">
        <f t="shared" si="0"/>
        <v>0.44</v>
      </c>
      <c r="G24">
        <f t="shared" si="1"/>
        <v>15</v>
      </c>
      <c r="H24">
        <f t="shared" si="2"/>
        <v>1</v>
      </c>
    </row>
    <row r="25" spans="1:10">
      <c r="A25">
        <v>24</v>
      </c>
      <c r="B25" t="s">
        <v>35</v>
      </c>
      <c r="C25">
        <v>11</v>
      </c>
      <c r="D25">
        <v>12</v>
      </c>
      <c r="E25">
        <v>2</v>
      </c>
      <c r="F25" s="1">
        <f t="shared" si="0"/>
        <v>0.44</v>
      </c>
      <c r="G25" t="str">
        <f t="shared" si="1"/>
        <v>Miss</v>
      </c>
      <c r="H25">
        <f t="shared" si="2"/>
        <v>0</v>
      </c>
    </row>
    <row r="26" spans="1:10">
      <c r="A26">
        <v>25</v>
      </c>
      <c r="B26" t="s">
        <v>13</v>
      </c>
      <c r="C26">
        <v>10</v>
      </c>
      <c r="D26">
        <v>12</v>
      </c>
      <c r="E26">
        <v>3</v>
      </c>
      <c r="F26" s="1">
        <f t="shared" si="0"/>
        <v>0.4</v>
      </c>
      <c r="G26">
        <f t="shared" si="1"/>
        <v>3</v>
      </c>
      <c r="H26">
        <f t="shared" si="2"/>
        <v>3</v>
      </c>
    </row>
    <row r="27" spans="1:10">
      <c r="A27">
        <v>26</v>
      </c>
      <c r="B27" t="s">
        <v>36</v>
      </c>
      <c r="C27">
        <v>11</v>
      </c>
      <c r="D27">
        <v>13</v>
      </c>
      <c r="E27">
        <v>1</v>
      </c>
      <c r="F27" s="1">
        <f t="shared" si="0"/>
        <v>0.44</v>
      </c>
      <c r="G27" t="str">
        <f t="shared" si="1"/>
        <v>Miss</v>
      </c>
      <c r="H27">
        <f t="shared" si="2"/>
        <v>0</v>
      </c>
    </row>
    <row r="28" spans="1:10">
      <c r="A28">
        <v>27</v>
      </c>
      <c r="B28" t="s">
        <v>24</v>
      </c>
      <c r="C28">
        <v>10</v>
      </c>
      <c r="D28">
        <v>13</v>
      </c>
      <c r="E28">
        <v>2</v>
      </c>
      <c r="F28" s="1">
        <f t="shared" si="0"/>
        <v>0.4</v>
      </c>
      <c r="G28">
        <f t="shared" si="1"/>
        <v>10</v>
      </c>
      <c r="H28">
        <f t="shared" si="2"/>
        <v>1</v>
      </c>
    </row>
    <row r="29" spans="1:10">
      <c r="A29">
        <v>28</v>
      </c>
      <c r="B29" t="s">
        <v>27</v>
      </c>
      <c r="C29">
        <v>10</v>
      </c>
      <c r="D29">
        <v>14</v>
      </c>
      <c r="E29">
        <v>1</v>
      </c>
      <c r="F29" s="1">
        <f t="shared" si="0"/>
        <v>0.4</v>
      </c>
      <c r="G29">
        <f t="shared" si="1"/>
        <v>12</v>
      </c>
      <c r="H29">
        <f t="shared" si="2"/>
        <v>1</v>
      </c>
    </row>
    <row r="30" spans="1:10">
      <c r="A30">
        <v>29</v>
      </c>
      <c r="B30" t="s">
        <v>37</v>
      </c>
      <c r="C30">
        <v>9</v>
      </c>
      <c r="D30">
        <v>13</v>
      </c>
      <c r="E30">
        <v>3</v>
      </c>
      <c r="F30" s="1">
        <f t="shared" si="0"/>
        <v>0.36</v>
      </c>
      <c r="G30" t="str">
        <f t="shared" si="1"/>
        <v>Miss</v>
      </c>
      <c r="H30">
        <f t="shared" si="2"/>
        <v>0</v>
      </c>
    </row>
    <row r="31" spans="1:10">
      <c r="A31">
        <v>30</v>
      </c>
      <c r="B31" t="s">
        <v>9</v>
      </c>
      <c r="C31">
        <v>8</v>
      </c>
      <c r="D31">
        <v>13</v>
      </c>
      <c r="E31">
        <v>4</v>
      </c>
      <c r="F31" s="1">
        <f t="shared" si="0"/>
        <v>0.32</v>
      </c>
      <c r="G31">
        <f t="shared" si="1"/>
        <v>1</v>
      </c>
      <c r="H31">
        <f t="shared" si="2"/>
        <v>5</v>
      </c>
    </row>
    <row r="32" spans="1:10">
      <c r="A32">
        <v>31</v>
      </c>
      <c r="B32" t="s">
        <v>38</v>
      </c>
      <c r="C32">
        <v>6</v>
      </c>
      <c r="D32">
        <v>15</v>
      </c>
      <c r="E32">
        <v>4</v>
      </c>
      <c r="F32" s="1">
        <f t="shared" si="0"/>
        <v>0.24</v>
      </c>
      <c r="G32" t="str">
        <f t="shared" si="1"/>
        <v>Miss</v>
      </c>
      <c r="H32">
        <f t="shared" si="2"/>
        <v>0</v>
      </c>
    </row>
    <row r="33" spans="1:8">
      <c r="A33">
        <v>32</v>
      </c>
      <c r="B33" t="s">
        <v>39</v>
      </c>
      <c r="C33">
        <v>5</v>
      </c>
      <c r="D33">
        <v>15</v>
      </c>
      <c r="E33">
        <v>5</v>
      </c>
      <c r="F33" s="1">
        <f t="shared" si="0"/>
        <v>0.2</v>
      </c>
      <c r="G33" t="str">
        <f t="shared" si="1"/>
        <v>Miss</v>
      </c>
      <c r="H33">
        <f t="shared" si="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172-EE33-4F89-9111-78D1FAFAD393}">
  <dimension ref="A1:P283"/>
  <sheetViews>
    <sheetView tabSelected="1" workbookViewId="0">
      <selection activeCell="N13" sqref="N13:O15"/>
    </sheetView>
  </sheetViews>
  <sheetFormatPr defaultRowHeight="15"/>
  <cols>
    <col min="3" max="3" width="9.140625" style="1"/>
    <col min="4" max="4" width="14.140625" style="2" customWidth="1"/>
    <col min="10" max="10" width="13.140625" customWidth="1"/>
    <col min="15" max="15" width="13.7109375" customWidth="1"/>
  </cols>
  <sheetData>
    <row r="1" spans="1:16">
      <c r="A1" t="s">
        <v>42</v>
      </c>
      <c r="B1" t="s">
        <v>0</v>
      </c>
      <c r="C1" s="1" t="s">
        <v>43</v>
      </c>
      <c r="D1" s="2" t="s">
        <v>6</v>
      </c>
      <c r="H1" t="s">
        <v>44</v>
      </c>
      <c r="I1" t="s">
        <v>45</v>
      </c>
      <c r="J1" t="s">
        <v>46</v>
      </c>
      <c r="K1" t="s">
        <v>47</v>
      </c>
      <c r="N1" t="s">
        <v>48</v>
      </c>
    </row>
    <row r="2" spans="1:16">
      <c r="A2">
        <v>2015</v>
      </c>
      <c r="B2" t="s">
        <v>49</v>
      </c>
      <c r="C2" s="1">
        <v>0.76</v>
      </c>
      <c r="D2" s="2">
        <v>1</v>
      </c>
      <c r="H2" t="s">
        <v>50</v>
      </c>
      <c r="I2">
        <v>5</v>
      </c>
      <c r="J2" s="3">
        <f>AVERAGEIF($D$2:$D$283,I2,$C$2:$C$283)</f>
        <v>0.57111111111111101</v>
      </c>
      <c r="K2">
        <f>COUNTIF($D$2:$D$283,I2)</f>
        <v>18</v>
      </c>
    </row>
    <row r="3" spans="1:16">
      <c r="A3">
        <v>2015</v>
      </c>
      <c r="B3" t="s">
        <v>10</v>
      </c>
      <c r="C3" s="1">
        <v>0.68</v>
      </c>
      <c r="D3" s="2">
        <v>0</v>
      </c>
      <c r="H3" t="s">
        <v>51</v>
      </c>
      <c r="I3">
        <v>3</v>
      </c>
      <c r="J3" s="3">
        <f t="shared" ref="J3:J6" si="0">AVERAGEIF($D$2:$D$283,I3,$C$2:$C$283)</f>
        <v>0.62</v>
      </c>
      <c r="K3">
        <f t="shared" ref="K3:K6" si="1">COUNTIF($D$2:$D$283,I3)</f>
        <v>18</v>
      </c>
      <c r="N3">
        <f>INDEX(A2:A281,MATCH(_xlfn.MINIFS($C$2:$C$281,$D$2:$D$281,$I$2),$C$2:$C$281,0))</f>
        <v>2015</v>
      </c>
      <c r="O3" t="str">
        <f>INDEX(B2:B281,MATCH(_xlfn.MINIFS($C$2:$C$281,$D$2:$D$281,$I$2),$C$2:$C$281,0))</f>
        <v>Chicago Blackhawks</v>
      </c>
      <c r="P3">
        <f>_xlfn.MINIFS(C2:C283,D2:D283,I2)</f>
        <v>0.32</v>
      </c>
    </row>
    <row r="4" spans="1:16">
      <c r="A4">
        <v>2015</v>
      </c>
      <c r="B4" t="s">
        <v>12</v>
      </c>
      <c r="C4" s="1">
        <v>0.64</v>
      </c>
      <c r="D4" s="2">
        <v>0</v>
      </c>
      <c r="H4" t="s">
        <v>52</v>
      </c>
      <c r="I4">
        <v>2</v>
      </c>
      <c r="J4" s="3">
        <f t="shared" si="0"/>
        <v>0.58111111111111113</v>
      </c>
      <c r="K4">
        <f t="shared" si="1"/>
        <v>36</v>
      </c>
    </row>
    <row r="5" spans="1:16">
      <c r="A5">
        <v>2015</v>
      </c>
      <c r="B5" t="s">
        <v>14</v>
      </c>
      <c r="C5" s="1">
        <v>0.68</v>
      </c>
      <c r="D5" s="2">
        <v>0</v>
      </c>
      <c r="H5" t="s">
        <v>53</v>
      </c>
      <c r="I5">
        <v>1</v>
      </c>
      <c r="J5" s="3">
        <f t="shared" si="0"/>
        <v>0.57388888888888911</v>
      </c>
      <c r="K5">
        <f t="shared" si="1"/>
        <v>72</v>
      </c>
    </row>
    <row r="6" spans="1:16">
      <c r="A6">
        <v>2015</v>
      </c>
      <c r="B6" t="s">
        <v>16</v>
      </c>
      <c r="C6" s="1">
        <v>0.64</v>
      </c>
      <c r="D6" s="2">
        <v>1</v>
      </c>
      <c r="H6" t="s">
        <v>54</v>
      </c>
      <c r="I6">
        <v>0</v>
      </c>
      <c r="J6" s="3">
        <f t="shared" si="0"/>
        <v>0.41246376811594193</v>
      </c>
      <c r="K6">
        <f t="shared" si="1"/>
        <v>138</v>
      </c>
      <c r="N6" t="s">
        <v>55</v>
      </c>
    </row>
    <row r="7" spans="1:16">
      <c r="A7">
        <v>2015</v>
      </c>
      <c r="B7" t="s">
        <v>18</v>
      </c>
      <c r="C7" s="1">
        <v>0.64</v>
      </c>
      <c r="D7" s="2">
        <v>0</v>
      </c>
    </row>
    <row r="8" spans="1:16">
      <c r="A8">
        <v>2015</v>
      </c>
      <c r="B8" t="s">
        <v>19</v>
      </c>
      <c r="C8" s="1">
        <v>0.56000000000000005</v>
      </c>
      <c r="D8" s="2">
        <v>2</v>
      </c>
      <c r="N8">
        <f>INDEX(A2:A281,MATCH(_xlfn.MAXIFS($C$2:$C$281,$D$2:$D$281,$I$6),$C$2:$C$281,0))</f>
        <v>2016</v>
      </c>
      <c r="O8" t="str">
        <f>INDEX(B2:B281,MATCH(_xlfn.MAXIFS($C$2:$C$281,$D$2:$D$281,$I$6),$C$2:$C$281,0))</f>
        <v>St. Louis Blues</v>
      </c>
      <c r="P8">
        <f>_xlfn.MAXIFS(C2:C283,D2:D283,I6)</f>
        <v>0.72</v>
      </c>
    </row>
    <row r="9" spans="1:16">
      <c r="A9">
        <v>2015</v>
      </c>
      <c r="B9" t="s">
        <v>21</v>
      </c>
      <c r="C9" s="1">
        <v>0.64</v>
      </c>
      <c r="D9" s="2">
        <v>1</v>
      </c>
    </row>
    <row r="10" spans="1:16">
      <c r="A10">
        <v>2015</v>
      </c>
      <c r="B10" t="s">
        <v>20</v>
      </c>
      <c r="C10" s="1">
        <v>0.52</v>
      </c>
      <c r="D10" s="2">
        <v>2</v>
      </c>
    </row>
    <row r="11" spans="1:16">
      <c r="A11">
        <v>2015</v>
      </c>
      <c r="B11" t="s">
        <v>11</v>
      </c>
      <c r="C11" s="1">
        <v>0.56000000000000005</v>
      </c>
      <c r="D11" s="2">
        <v>5</v>
      </c>
    </row>
    <row r="12" spans="1:16">
      <c r="A12">
        <v>2015</v>
      </c>
      <c r="B12" t="s">
        <v>25</v>
      </c>
      <c r="C12" s="1">
        <v>0.56000000000000005</v>
      </c>
      <c r="D12" s="2">
        <v>0</v>
      </c>
    </row>
    <row r="13" spans="1:16">
      <c r="A13">
        <v>2015</v>
      </c>
      <c r="B13" t="s">
        <v>26</v>
      </c>
      <c r="C13" s="1">
        <v>0.52</v>
      </c>
      <c r="D13" s="2">
        <v>0</v>
      </c>
    </row>
    <row r="14" spans="1:16">
      <c r="A14">
        <v>2015</v>
      </c>
      <c r="B14" t="s">
        <v>28</v>
      </c>
      <c r="C14" s="1">
        <v>0.56000000000000005</v>
      </c>
      <c r="D14" s="2">
        <v>0</v>
      </c>
    </row>
    <row r="15" spans="1:16">
      <c r="A15">
        <v>2015</v>
      </c>
      <c r="B15" t="s">
        <v>30</v>
      </c>
      <c r="C15" s="1">
        <v>0.56000000000000005</v>
      </c>
      <c r="D15" s="2">
        <v>0</v>
      </c>
    </row>
    <row r="16" spans="1:16">
      <c r="A16">
        <v>2015</v>
      </c>
      <c r="B16" t="s">
        <v>31</v>
      </c>
      <c r="C16" s="1">
        <v>0.52</v>
      </c>
      <c r="D16" s="2">
        <v>0</v>
      </c>
    </row>
    <row r="17" spans="1:4">
      <c r="A17">
        <v>2015</v>
      </c>
      <c r="B17" t="s">
        <v>33</v>
      </c>
      <c r="C17" s="1">
        <v>0.52</v>
      </c>
      <c r="D17" s="2">
        <v>0</v>
      </c>
    </row>
    <row r="18" spans="1:4">
      <c r="A18">
        <v>2015</v>
      </c>
      <c r="B18" t="s">
        <v>29</v>
      </c>
      <c r="C18" s="1">
        <v>0.48</v>
      </c>
      <c r="D18" s="2">
        <v>1</v>
      </c>
    </row>
    <row r="19" spans="1:4">
      <c r="A19">
        <v>2015</v>
      </c>
      <c r="B19" t="s">
        <v>17</v>
      </c>
      <c r="C19" s="1">
        <v>0.52</v>
      </c>
      <c r="D19" s="2">
        <v>2</v>
      </c>
    </row>
    <row r="20" spans="1:4">
      <c r="A20">
        <v>2015</v>
      </c>
      <c r="B20" t="s">
        <v>34</v>
      </c>
      <c r="C20" s="1">
        <v>0.48</v>
      </c>
      <c r="D20" s="2">
        <v>0</v>
      </c>
    </row>
    <row r="21" spans="1:4">
      <c r="A21">
        <v>2015</v>
      </c>
      <c r="B21" t="s">
        <v>22</v>
      </c>
      <c r="C21" s="1">
        <v>0.44</v>
      </c>
      <c r="D21" s="2">
        <v>2</v>
      </c>
    </row>
    <row r="22" spans="1:4">
      <c r="A22">
        <v>2015</v>
      </c>
      <c r="B22" t="s">
        <v>23</v>
      </c>
      <c r="C22" s="1">
        <v>0.4</v>
      </c>
      <c r="D22" s="2">
        <v>1</v>
      </c>
    </row>
    <row r="23" spans="1:4">
      <c r="A23">
        <v>2015</v>
      </c>
      <c r="B23" t="s">
        <v>15</v>
      </c>
      <c r="C23" s="1">
        <v>0.44</v>
      </c>
      <c r="D23" s="2">
        <v>3</v>
      </c>
    </row>
    <row r="24" spans="1:4">
      <c r="A24">
        <v>2015</v>
      </c>
      <c r="B24" t="s">
        <v>32</v>
      </c>
      <c r="C24" s="1">
        <v>0.44</v>
      </c>
      <c r="D24" s="2">
        <v>1</v>
      </c>
    </row>
    <row r="25" spans="1:4">
      <c r="A25">
        <v>2015</v>
      </c>
      <c r="B25" t="s">
        <v>35</v>
      </c>
      <c r="C25" s="1">
        <v>0.44</v>
      </c>
      <c r="D25" s="2">
        <v>0</v>
      </c>
    </row>
    <row r="26" spans="1:4">
      <c r="A26">
        <v>2015</v>
      </c>
      <c r="B26" t="s">
        <v>13</v>
      </c>
      <c r="C26" s="1">
        <v>0.4</v>
      </c>
      <c r="D26" s="2">
        <v>3</v>
      </c>
    </row>
    <row r="27" spans="1:4">
      <c r="A27">
        <v>2015</v>
      </c>
      <c r="B27" t="s">
        <v>36</v>
      </c>
      <c r="C27" s="1">
        <v>0.44</v>
      </c>
      <c r="D27" s="2">
        <v>0</v>
      </c>
    </row>
    <row r="28" spans="1:4">
      <c r="A28">
        <v>2015</v>
      </c>
      <c r="B28" t="s">
        <v>24</v>
      </c>
      <c r="C28" s="1">
        <v>0.4</v>
      </c>
      <c r="D28" s="2">
        <v>1</v>
      </c>
    </row>
    <row r="29" spans="1:4">
      <c r="A29">
        <v>2015</v>
      </c>
      <c r="B29" t="s">
        <v>27</v>
      </c>
      <c r="C29" s="1">
        <v>0.4</v>
      </c>
      <c r="D29" s="2">
        <v>1</v>
      </c>
    </row>
    <row r="30" spans="1:4">
      <c r="A30">
        <v>2015</v>
      </c>
      <c r="B30" t="s">
        <v>37</v>
      </c>
      <c r="C30" s="1">
        <v>0.36</v>
      </c>
      <c r="D30" s="2">
        <v>0</v>
      </c>
    </row>
    <row r="31" spans="1:4">
      <c r="A31">
        <v>2015</v>
      </c>
      <c r="B31" t="s">
        <v>9</v>
      </c>
      <c r="C31" s="1">
        <v>0.32</v>
      </c>
      <c r="D31" s="2">
        <v>5</v>
      </c>
    </row>
    <row r="32" spans="1:4">
      <c r="A32">
        <v>2015</v>
      </c>
      <c r="B32" t="s">
        <v>38</v>
      </c>
      <c r="C32" s="1">
        <v>0.24</v>
      </c>
      <c r="D32" s="2">
        <v>0</v>
      </c>
    </row>
    <row r="33" spans="1:4">
      <c r="A33">
        <v>2015</v>
      </c>
      <c r="B33" t="s">
        <v>39</v>
      </c>
      <c r="C33" s="1">
        <v>0.2</v>
      </c>
      <c r="D33" s="2">
        <v>0</v>
      </c>
    </row>
    <row r="34" spans="1:4">
      <c r="A34">
        <v>2016</v>
      </c>
      <c r="B34" t="s">
        <v>32</v>
      </c>
      <c r="C34" s="1">
        <v>0.76</v>
      </c>
      <c r="D34" s="2">
        <v>5</v>
      </c>
    </row>
    <row r="35" spans="1:4">
      <c r="A35">
        <v>2016</v>
      </c>
      <c r="B35" t="s">
        <v>8</v>
      </c>
      <c r="C35" s="1">
        <v>0.72</v>
      </c>
      <c r="D35" s="2">
        <v>3</v>
      </c>
    </row>
    <row r="36" spans="1:4">
      <c r="A36">
        <v>2016</v>
      </c>
      <c r="B36" t="s">
        <v>13</v>
      </c>
      <c r="C36" s="1">
        <v>0.64</v>
      </c>
      <c r="D36" s="2">
        <v>1</v>
      </c>
    </row>
    <row r="37" spans="1:4">
      <c r="A37">
        <v>2016</v>
      </c>
      <c r="B37" t="s">
        <v>37</v>
      </c>
      <c r="C37" s="1">
        <v>0.64</v>
      </c>
      <c r="D37" s="2">
        <v>1</v>
      </c>
    </row>
    <row r="38" spans="1:4">
      <c r="A38">
        <v>2016</v>
      </c>
      <c r="B38" t="s">
        <v>27</v>
      </c>
      <c r="C38" s="1">
        <v>0.6</v>
      </c>
      <c r="D38" s="2">
        <v>2</v>
      </c>
    </row>
    <row r="39" spans="1:4">
      <c r="A39">
        <v>2016</v>
      </c>
      <c r="B39" t="s">
        <v>14</v>
      </c>
      <c r="C39" s="1">
        <v>0.6</v>
      </c>
      <c r="D39" s="2">
        <v>1</v>
      </c>
    </row>
    <row r="40" spans="1:4">
      <c r="A40">
        <v>2016</v>
      </c>
      <c r="B40" t="s">
        <v>33</v>
      </c>
      <c r="C40" s="1">
        <v>0.56000000000000005</v>
      </c>
      <c r="D40" s="2">
        <v>1</v>
      </c>
    </row>
    <row r="41" spans="1:4">
      <c r="A41">
        <v>2016</v>
      </c>
      <c r="B41" t="s">
        <v>23</v>
      </c>
      <c r="C41" s="1">
        <v>0.56000000000000005</v>
      </c>
      <c r="D41" s="2">
        <v>2</v>
      </c>
    </row>
    <row r="42" spans="1:4">
      <c r="A42">
        <v>2016</v>
      </c>
      <c r="B42" t="s">
        <v>15</v>
      </c>
      <c r="C42" s="1">
        <v>0.56000000000000005</v>
      </c>
      <c r="D42" s="2">
        <v>1</v>
      </c>
    </row>
    <row r="43" spans="1:4">
      <c r="A43">
        <v>2016</v>
      </c>
      <c r="B43" t="s">
        <v>39</v>
      </c>
      <c r="C43" s="1">
        <v>0.6</v>
      </c>
      <c r="D43" s="2">
        <v>5</v>
      </c>
    </row>
    <row r="44" spans="1:4">
      <c r="A44">
        <v>2016</v>
      </c>
      <c r="B44" t="s">
        <v>11</v>
      </c>
      <c r="C44" s="1">
        <v>0.6</v>
      </c>
      <c r="D44" s="2">
        <v>3</v>
      </c>
    </row>
    <row r="45" spans="1:4">
      <c r="A45">
        <v>2016</v>
      </c>
      <c r="B45" t="s">
        <v>26</v>
      </c>
      <c r="C45" s="1">
        <v>0.52</v>
      </c>
      <c r="D45" s="2">
        <v>2</v>
      </c>
    </row>
    <row r="46" spans="1:4">
      <c r="A46">
        <v>2016</v>
      </c>
      <c r="B46" t="s">
        <v>17</v>
      </c>
      <c r="C46" s="1">
        <v>0.52</v>
      </c>
      <c r="D46" s="2">
        <v>2</v>
      </c>
    </row>
    <row r="47" spans="1:4">
      <c r="A47">
        <v>2016</v>
      </c>
      <c r="B47" t="s">
        <v>34</v>
      </c>
      <c r="C47" s="1">
        <v>0.48</v>
      </c>
      <c r="D47" s="2">
        <v>0</v>
      </c>
    </row>
    <row r="48" spans="1:4">
      <c r="A48">
        <v>2016</v>
      </c>
      <c r="B48" t="s">
        <v>16</v>
      </c>
      <c r="C48" s="1">
        <v>0.52</v>
      </c>
      <c r="D48" s="2">
        <v>0</v>
      </c>
    </row>
    <row r="49" spans="1:4">
      <c r="A49">
        <v>2016</v>
      </c>
      <c r="B49" t="s">
        <v>9</v>
      </c>
      <c r="C49" s="1">
        <v>0.44</v>
      </c>
      <c r="D49" s="2">
        <v>1</v>
      </c>
    </row>
    <row r="50" spans="1:4">
      <c r="A50">
        <v>2016</v>
      </c>
      <c r="B50" t="s">
        <v>22</v>
      </c>
      <c r="C50" s="1">
        <v>0.52</v>
      </c>
      <c r="D50" s="2">
        <v>1</v>
      </c>
    </row>
    <row r="51" spans="1:4">
      <c r="A51">
        <v>2016</v>
      </c>
      <c r="B51" t="s">
        <v>24</v>
      </c>
      <c r="C51" s="1">
        <v>0.48</v>
      </c>
      <c r="D51" s="2">
        <v>1</v>
      </c>
    </row>
    <row r="52" spans="1:4">
      <c r="A52">
        <v>2016</v>
      </c>
      <c r="B52" t="s">
        <v>38</v>
      </c>
      <c r="C52" s="1">
        <v>0.44</v>
      </c>
      <c r="D52" s="2">
        <v>0</v>
      </c>
    </row>
    <row r="53" spans="1:4">
      <c r="A53">
        <v>2016</v>
      </c>
      <c r="B53" t="s">
        <v>28</v>
      </c>
      <c r="C53" s="1">
        <v>0.36</v>
      </c>
      <c r="D53" s="2">
        <v>0</v>
      </c>
    </row>
    <row r="54" spans="1:4">
      <c r="A54">
        <v>2016</v>
      </c>
      <c r="B54" t="s">
        <v>31</v>
      </c>
      <c r="C54" s="1">
        <v>0.44</v>
      </c>
      <c r="D54" s="2">
        <v>0</v>
      </c>
    </row>
    <row r="55" spans="1:4">
      <c r="A55">
        <v>2016</v>
      </c>
      <c r="B55" t="s">
        <v>19</v>
      </c>
      <c r="C55" s="1">
        <v>0.44</v>
      </c>
      <c r="D55" s="2">
        <v>0</v>
      </c>
    </row>
    <row r="56" spans="1:4">
      <c r="A56">
        <v>2016</v>
      </c>
      <c r="B56" t="s">
        <v>21</v>
      </c>
      <c r="C56" s="1">
        <v>0.4</v>
      </c>
      <c r="D56" s="2">
        <v>0</v>
      </c>
    </row>
    <row r="57" spans="1:4">
      <c r="A57">
        <v>2016</v>
      </c>
      <c r="B57" t="s">
        <v>20</v>
      </c>
      <c r="C57" s="1">
        <v>0.36</v>
      </c>
      <c r="D57" s="2">
        <v>0</v>
      </c>
    </row>
    <row r="58" spans="1:4">
      <c r="A58">
        <v>2016</v>
      </c>
      <c r="B58" t="s">
        <v>18</v>
      </c>
      <c r="C58" s="1">
        <v>0.44</v>
      </c>
      <c r="D58" s="2">
        <v>0</v>
      </c>
    </row>
    <row r="59" spans="1:4">
      <c r="A59">
        <v>2016</v>
      </c>
      <c r="B59" t="s">
        <v>30</v>
      </c>
      <c r="C59" s="1">
        <v>0.36</v>
      </c>
      <c r="D59" s="2">
        <v>0</v>
      </c>
    </row>
    <row r="60" spans="1:4">
      <c r="A60">
        <v>2016</v>
      </c>
      <c r="B60" t="s">
        <v>36</v>
      </c>
      <c r="C60" s="1">
        <v>0.36</v>
      </c>
      <c r="D60" s="2">
        <v>0</v>
      </c>
    </row>
    <row r="61" spans="1:4">
      <c r="A61">
        <v>2016</v>
      </c>
      <c r="B61" t="s">
        <v>10</v>
      </c>
      <c r="C61" s="1">
        <v>0.36</v>
      </c>
      <c r="D61" s="2">
        <v>0</v>
      </c>
    </row>
    <row r="62" spans="1:4">
      <c r="A62">
        <v>2016</v>
      </c>
      <c r="B62" t="s">
        <v>29</v>
      </c>
      <c r="C62" s="1">
        <v>0.36</v>
      </c>
      <c r="D62" s="2">
        <v>0</v>
      </c>
    </row>
    <row r="63" spans="1:4">
      <c r="A63">
        <v>2016</v>
      </c>
      <c r="B63" t="s">
        <v>40</v>
      </c>
      <c r="C63" s="1">
        <v>0.32</v>
      </c>
      <c r="D63" s="2">
        <v>0</v>
      </c>
    </row>
    <row r="64" spans="1:4">
      <c r="A64">
        <v>2017</v>
      </c>
      <c r="B64" t="s">
        <v>13</v>
      </c>
      <c r="C64" s="1">
        <v>0.68</v>
      </c>
      <c r="D64" s="2">
        <v>3</v>
      </c>
    </row>
    <row r="65" spans="1:4">
      <c r="A65">
        <v>2017</v>
      </c>
      <c r="B65" t="s">
        <v>11</v>
      </c>
      <c r="C65" s="1">
        <v>0.68</v>
      </c>
      <c r="D65" s="2">
        <v>0</v>
      </c>
    </row>
    <row r="66" spans="1:4">
      <c r="A66">
        <v>2017</v>
      </c>
      <c r="B66" t="s">
        <v>20</v>
      </c>
      <c r="C66" s="1">
        <v>0.68</v>
      </c>
      <c r="D66" s="2">
        <v>1</v>
      </c>
    </row>
    <row r="67" spans="1:4">
      <c r="A67">
        <v>2017</v>
      </c>
      <c r="B67" t="s">
        <v>30</v>
      </c>
      <c r="C67" s="1">
        <v>0.68</v>
      </c>
      <c r="D67" s="2">
        <v>2</v>
      </c>
    </row>
    <row r="68" spans="1:4">
      <c r="A68">
        <v>2017</v>
      </c>
      <c r="B68" t="s">
        <v>9</v>
      </c>
      <c r="C68" s="1">
        <v>0.6</v>
      </c>
      <c r="D68" s="2">
        <v>1</v>
      </c>
    </row>
    <row r="69" spans="1:4">
      <c r="A69">
        <v>2017</v>
      </c>
      <c r="B69" t="s">
        <v>49</v>
      </c>
      <c r="C69" s="1">
        <v>0.64</v>
      </c>
      <c r="D69" s="2">
        <v>2</v>
      </c>
    </row>
    <row r="70" spans="1:4">
      <c r="A70">
        <v>2017</v>
      </c>
      <c r="B70" t="s">
        <v>38</v>
      </c>
      <c r="C70" s="1">
        <v>0.64</v>
      </c>
      <c r="D70" s="2">
        <v>1</v>
      </c>
    </row>
    <row r="71" spans="1:4">
      <c r="A71">
        <v>2017</v>
      </c>
      <c r="B71" t="s">
        <v>19</v>
      </c>
      <c r="C71" s="1">
        <v>0.64</v>
      </c>
      <c r="D71" s="2">
        <v>1</v>
      </c>
    </row>
    <row r="72" spans="1:4">
      <c r="A72">
        <v>2017</v>
      </c>
      <c r="B72" t="s">
        <v>21</v>
      </c>
      <c r="C72" s="1">
        <v>0.6</v>
      </c>
      <c r="D72" s="2">
        <v>0</v>
      </c>
    </row>
    <row r="73" spans="1:4">
      <c r="A73">
        <v>2017</v>
      </c>
      <c r="B73" t="s">
        <v>17</v>
      </c>
      <c r="C73" s="1">
        <v>0.64</v>
      </c>
      <c r="D73" s="2">
        <v>2</v>
      </c>
    </row>
    <row r="74" spans="1:4">
      <c r="A74">
        <v>2017</v>
      </c>
      <c r="B74" t="s">
        <v>27</v>
      </c>
      <c r="C74" s="1">
        <v>0.56000000000000005</v>
      </c>
      <c r="D74" s="2">
        <v>5</v>
      </c>
    </row>
    <row r="75" spans="1:4">
      <c r="A75">
        <v>2017</v>
      </c>
      <c r="B75" t="s">
        <v>23</v>
      </c>
      <c r="C75" s="1">
        <v>0.6</v>
      </c>
      <c r="D75" s="2">
        <v>0</v>
      </c>
    </row>
    <row r="76" spans="1:4">
      <c r="A76">
        <v>2017</v>
      </c>
      <c r="B76" t="s">
        <v>10</v>
      </c>
      <c r="C76" s="1">
        <v>0.56000000000000005</v>
      </c>
      <c r="D76" s="2">
        <v>1</v>
      </c>
    </row>
    <row r="77" spans="1:4">
      <c r="A77">
        <v>2017</v>
      </c>
      <c r="B77" t="s">
        <v>32</v>
      </c>
      <c r="C77" s="1">
        <v>0.56000000000000005</v>
      </c>
      <c r="D77" s="2">
        <v>5</v>
      </c>
    </row>
    <row r="78" spans="1:4">
      <c r="A78">
        <v>2017</v>
      </c>
      <c r="B78" t="s">
        <v>16</v>
      </c>
      <c r="C78" s="1">
        <v>0.52</v>
      </c>
      <c r="D78" s="2">
        <v>3</v>
      </c>
    </row>
    <row r="79" spans="1:4">
      <c r="A79">
        <v>2017</v>
      </c>
      <c r="B79" t="s">
        <v>28</v>
      </c>
      <c r="C79" s="1">
        <v>0.44</v>
      </c>
      <c r="D79" s="2">
        <v>0</v>
      </c>
    </row>
    <row r="80" spans="1:4">
      <c r="A80">
        <v>2017</v>
      </c>
      <c r="B80" t="s">
        <v>31</v>
      </c>
      <c r="C80" s="1">
        <v>0.52</v>
      </c>
      <c r="D80" s="2">
        <v>1</v>
      </c>
    </row>
    <row r="81" spans="1:4">
      <c r="A81">
        <v>2017</v>
      </c>
      <c r="B81" t="s">
        <v>15</v>
      </c>
      <c r="C81" s="1">
        <v>0.44</v>
      </c>
      <c r="D81" s="2">
        <v>2</v>
      </c>
    </row>
    <row r="82" spans="1:4">
      <c r="A82">
        <v>2017</v>
      </c>
      <c r="B82" t="s">
        <v>37</v>
      </c>
      <c r="C82" s="1">
        <v>0.48</v>
      </c>
      <c r="D82" s="2">
        <v>0</v>
      </c>
    </row>
    <row r="83" spans="1:4">
      <c r="A83">
        <v>2017</v>
      </c>
      <c r="B83" t="s">
        <v>14</v>
      </c>
      <c r="C83" s="1">
        <v>0.44</v>
      </c>
      <c r="D83" s="2">
        <v>0</v>
      </c>
    </row>
    <row r="84" spans="1:4">
      <c r="A84">
        <v>2017</v>
      </c>
      <c r="B84" t="s">
        <v>39</v>
      </c>
      <c r="C84" s="1">
        <v>0.48</v>
      </c>
      <c r="D84" s="2">
        <v>1</v>
      </c>
    </row>
    <row r="85" spans="1:4">
      <c r="A85">
        <v>2017</v>
      </c>
      <c r="B85" t="s">
        <v>26</v>
      </c>
      <c r="C85" s="1">
        <v>0.48</v>
      </c>
      <c r="D85" s="2">
        <v>0</v>
      </c>
    </row>
    <row r="86" spans="1:4">
      <c r="A86">
        <v>2017</v>
      </c>
      <c r="B86" t="s">
        <v>24</v>
      </c>
      <c r="C86" s="1">
        <v>0.44</v>
      </c>
      <c r="D86" s="2">
        <v>0</v>
      </c>
    </row>
    <row r="87" spans="1:4">
      <c r="A87">
        <v>2017</v>
      </c>
      <c r="B87" t="s">
        <v>22</v>
      </c>
      <c r="C87" s="1">
        <v>0.44</v>
      </c>
      <c r="D87" s="2">
        <v>1</v>
      </c>
    </row>
    <row r="88" spans="1:4">
      <c r="A88">
        <v>2017</v>
      </c>
      <c r="B88" t="s">
        <v>40</v>
      </c>
      <c r="C88" s="1">
        <v>0.4</v>
      </c>
      <c r="D88" s="2">
        <v>0</v>
      </c>
    </row>
    <row r="89" spans="1:4">
      <c r="A89">
        <v>2017</v>
      </c>
      <c r="B89" t="s">
        <v>34</v>
      </c>
      <c r="C89" s="1">
        <v>0.36</v>
      </c>
      <c r="D89" s="2">
        <v>0</v>
      </c>
    </row>
    <row r="90" spans="1:4">
      <c r="A90">
        <v>2017</v>
      </c>
      <c r="B90" t="s">
        <v>33</v>
      </c>
      <c r="C90" s="1">
        <v>0.32</v>
      </c>
      <c r="D90" s="2">
        <v>0</v>
      </c>
    </row>
    <row r="91" spans="1:4">
      <c r="A91">
        <v>2017</v>
      </c>
      <c r="B91" t="s">
        <v>18</v>
      </c>
      <c r="C91" s="1">
        <v>0.24</v>
      </c>
      <c r="D91" s="2">
        <v>0</v>
      </c>
    </row>
    <row r="92" spans="1:4">
      <c r="A92">
        <v>2017</v>
      </c>
      <c r="B92" t="s">
        <v>29</v>
      </c>
      <c r="C92" s="1">
        <v>0.2</v>
      </c>
      <c r="D92" s="2">
        <v>0</v>
      </c>
    </row>
    <row r="93" spans="1:4">
      <c r="A93">
        <v>2017</v>
      </c>
      <c r="B93" t="s">
        <v>36</v>
      </c>
      <c r="C93" s="1">
        <v>0.16</v>
      </c>
      <c r="D93" s="2">
        <v>0</v>
      </c>
    </row>
    <row r="94" spans="1:4">
      <c r="A94">
        <v>2018</v>
      </c>
      <c r="B94" t="s">
        <v>27</v>
      </c>
      <c r="C94" s="1">
        <v>0.76</v>
      </c>
      <c r="D94" s="2">
        <v>2</v>
      </c>
    </row>
    <row r="95" spans="1:4">
      <c r="A95">
        <v>2018</v>
      </c>
      <c r="B95" t="s">
        <v>21</v>
      </c>
      <c r="C95" s="1">
        <v>0.76</v>
      </c>
      <c r="D95" s="2">
        <v>3</v>
      </c>
    </row>
    <row r="96" spans="1:4">
      <c r="A96">
        <v>2018</v>
      </c>
      <c r="B96" t="s">
        <v>33</v>
      </c>
      <c r="C96" s="1">
        <v>0.72</v>
      </c>
      <c r="D96" s="2">
        <v>0</v>
      </c>
    </row>
    <row r="97" spans="1:4">
      <c r="A97">
        <v>2018</v>
      </c>
      <c r="B97" t="s">
        <v>13</v>
      </c>
      <c r="C97" s="1">
        <v>0.68</v>
      </c>
      <c r="D97" s="2">
        <v>1</v>
      </c>
    </row>
    <row r="98" spans="1:4">
      <c r="A98">
        <v>2018</v>
      </c>
      <c r="B98" t="s">
        <v>31</v>
      </c>
      <c r="C98" s="1">
        <v>0.64</v>
      </c>
      <c r="D98" s="2">
        <v>1</v>
      </c>
    </row>
    <row r="99" spans="1:4">
      <c r="A99">
        <v>2018</v>
      </c>
      <c r="B99" t="s">
        <v>32</v>
      </c>
      <c r="C99" s="1">
        <v>0.64</v>
      </c>
      <c r="D99" s="2">
        <v>2</v>
      </c>
    </row>
    <row r="100" spans="1:4">
      <c r="A100">
        <v>2018</v>
      </c>
      <c r="B100" t="s">
        <v>11</v>
      </c>
      <c r="C100" s="1">
        <v>0.64</v>
      </c>
      <c r="D100" s="2">
        <v>3</v>
      </c>
    </row>
    <row r="101" spans="1:4">
      <c r="A101">
        <v>2018</v>
      </c>
      <c r="B101" t="s">
        <v>10</v>
      </c>
      <c r="C101" s="1">
        <v>0.64</v>
      </c>
      <c r="D101" s="2">
        <v>1</v>
      </c>
    </row>
    <row r="102" spans="1:4">
      <c r="A102">
        <v>2018</v>
      </c>
      <c r="B102" t="s">
        <v>14</v>
      </c>
      <c r="C102" s="1">
        <v>0.6</v>
      </c>
      <c r="D102" s="2">
        <v>1</v>
      </c>
    </row>
    <row r="103" spans="1:4">
      <c r="A103">
        <v>2018</v>
      </c>
      <c r="B103" t="s">
        <v>22</v>
      </c>
      <c r="C103" s="1">
        <v>0.56000000000000005</v>
      </c>
      <c r="D103" s="2">
        <v>1</v>
      </c>
    </row>
    <row r="104" spans="1:4">
      <c r="A104">
        <v>2018</v>
      </c>
      <c r="B104" t="s">
        <v>38</v>
      </c>
      <c r="C104" s="1">
        <v>0.56000000000000005</v>
      </c>
      <c r="D104" s="2">
        <v>2</v>
      </c>
    </row>
    <row r="105" spans="1:4">
      <c r="A105">
        <v>2018</v>
      </c>
      <c r="B105" t="s">
        <v>37</v>
      </c>
      <c r="C105" s="1">
        <v>0.56000000000000005</v>
      </c>
      <c r="D105" s="2">
        <v>1</v>
      </c>
    </row>
    <row r="106" spans="1:4">
      <c r="A106">
        <v>2018</v>
      </c>
      <c r="B106" t="s">
        <v>39</v>
      </c>
      <c r="C106" s="1">
        <v>0.6</v>
      </c>
      <c r="D106" s="2">
        <v>2</v>
      </c>
    </row>
    <row r="107" spans="1:4">
      <c r="A107">
        <v>2018</v>
      </c>
      <c r="B107" t="s">
        <v>17</v>
      </c>
      <c r="C107" s="1">
        <v>0.64</v>
      </c>
      <c r="D107" s="2">
        <v>5</v>
      </c>
    </row>
    <row r="108" spans="1:4">
      <c r="A108">
        <v>2018</v>
      </c>
      <c r="B108" t="s">
        <v>36</v>
      </c>
      <c r="C108" s="1">
        <v>0.6</v>
      </c>
      <c r="D108" s="2">
        <v>1</v>
      </c>
    </row>
    <row r="109" spans="1:4">
      <c r="A109">
        <v>2018</v>
      </c>
      <c r="B109" t="s">
        <v>40</v>
      </c>
      <c r="C109" s="1">
        <v>0.56000000000000005</v>
      </c>
      <c r="D109" s="2">
        <v>0</v>
      </c>
    </row>
    <row r="110" spans="1:4">
      <c r="A110">
        <v>2018</v>
      </c>
      <c r="B110" t="s">
        <v>18</v>
      </c>
      <c r="C110" s="1">
        <v>0.48</v>
      </c>
      <c r="D110" s="2">
        <v>1</v>
      </c>
    </row>
    <row r="111" spans="1:4">
      <c r="A111">
        <v>2018</v>
      </c>
      <c r="B111" t="s">
        <v>12</v>
      </c>
      <c r="C111" s="1">
        <v>0.52</v>
      </c>
      <c r="D111" s="2">
        <v>5</v>
      </c>
    </row>
    <row r="112" spans="1:4">
      <c r="A112">
        <v>2018</v>
      </c>
      <c r="B112" t="s">
        <v>30</v>
      </c>
      <c r="C112" s="1">
        <v>0.52</v>
      </c>
      <c r="D112" s="2">
        <v>0</v>
      </c>
    </row>
    <row r="113" spans="1:4">
      <c r="A113">
        <v>2018</v>
      </c>
      <c r="B113" t="s">
        <v>49</v>
      </c>
      <c r="C113" s="1">
        <v>0.4</v>
      </c>
      <c r="D113" s="2">
        <v>0</v>
      </c>
    </row>
    <row r="114" spans="1:4">
      <c r="A114">
        <v>2018</v>
      </c>
      <c r="B114" t="s">
        <v>29</v>
      </c>
      <c r="C114" s="1">
        <v>0.36</v>
      </c>
      <c r="D114" s="2">
        <v>0</v>
      </c>
    </row>
    <row r="115" spans="1:4">
      <c r="A115">
        <v>2018</v>
      </c>
      <c r="B115" t="s">
        <v>26</v>
      </c>
      <c r="C115" s="1">
        <v>0.36</v>
      </c>
      <c r="D115" s="2">
        <v>0</v>
      </c>
    </row>
    <row r="116" spans="1:4">
      <c r="A116">
        <v>2018</v>
      </c>
      <c r="B116" t="s">
        <v>28</v>
      </c>
      <c r="C116" s="1">
        <v>0.36</v>
      </c>
      <c r="D116" s="2">
        <v>0</v>
      </c>
    </row>
    <row r="117" spans="1:4">
      <c r="A117">
        <v>2018</v>
      </c>
      <c r="B117" t="s">
        <v>9</v>
      </c>
      <c r="C117" s="1">
        <v>0.36</v>
      </c>
      <c r="D117" s="2">
        <v>0</v>
      </c>
    </row>
    <row r="118" spans="1:4">
      <c r="A118">
        <v>2018</v>
      </c>
      <c r="B118" t="s">
        <v>19</v>
      </c>
      <c r="C118" s="1">
        <v>0.28000000000000003</v>
      </c>
      <c r="D118" s="2">
        <v>0</v>
      </c>
    </row>
    <row r="119" spans="1:4">
      <c r="A119">
        <v>2018</v>
      </c>
      <c r="B119" t="s">
        <v>23</v>
      </c>
      <c r="C119" s="1">
        <v>0.32</v>
      </c>
      <c r="D119" s="2">
        <v>0</v>
      </c>
    </row>
    <row r="120" spans="1:4">
      <c r="A120">
        <v>2018</v>
      </c>
      <c r="B120" t="s">
        <v>34</v>
      </c>
      <c r="C120" s="1">
        <v>0.32</v>
      </c>
      <c r="D120" s="2">
        <v>0</v>
      </c>
    </row>
    <row r="121" spans="1:4">
      <c r="A121">
        <v>2018</v>
      </c>
      <c r="B121" t="s">
        <v>20</v>
      </c>
      <c r="C121" s="1">
        <v>0.32</v>
      </c>
      <c r="D121" s="2">
        <v>0</v>
      </c>
    </row>
    <row r="122" spans="1:4">
      <c r="A122">
        <v>2018</v>
      </c>
      <c r="B122" t="s">
        <v>15</v>
      </c>
      <c r="C122" s="1">
        <v>0.28000000000000003</v>
      </c>
      <c r="D122" s="2">
        <v>0</v>
      </c>
    </row>
    <row r="123" spans="1:4">
      <c r="A123">
        <v>2018</v>
      </c>
      <c r="B123" t="s">
        <v>24</v>
      </c>
      <c r="C123" s="1">
        <v>0.24</v>
      </c>
      <c r="D123" s="2">
        <v>0</v>
      </c>
    </row>
    <row r="124" spans="1:4">
      <c r="A124">
        <v>2018</v>
      </c>
      <c r="B124" t="s">
        <v>16</v>
      </c>
      <c r="C124" s="1">
        <v>0.28000000000000003</v>
      </c>
      <c r="D124" s="2">
        <v>0</v>
      </c>
    </row>
    <row r="125" spans="1:4">
      <c r="A125">
        <v>2019</v>
      </c>
      <c r="B125" t="s">
        <v>11</v>
      </c>
      <c r="C125" s="1">
        <v>0.8</v>
      </c>
      <c r="D125" s="2">
        <v>1</v>
      </c>
    </row>
    <row r="126" spans="1:4">
      <c r="A126">
        <v>2019</v>
      </c>
      <c r="B126" t="s">
        <v>38</v>
      </c>
      <c r="C126" s="1">
        <v>0.68</v>
      </c>
      <c r="D126" s="2">
        <v>5</v>
      </c>
    </row>
    <row r="127" spans="1:4">
      <c r="A127">
        <v>2019</v>
      </c>
      <c r="B127" t="s">
        <v>28</v>
      </c>
      <c r="C127" s="1">
        <v>0.68</v>
      </c>
      <c r="D127" s="2">
        <v>3</v>
      </c>
    </row>
    <row r="128" spans="1:4">
      <c r="A128">
        <v>2019</v>
      </c>
      <c r="B128" t="s">
        <v>17</v>
      </c>
      <c r="C128" s="1">
        <v>0.68</v>
      </c>
      <c r="D128" s="2">
        <v>1</v>
      </c>
    </row>
    <row r="129" spans="1:4">
      <c r="A129">
        <v>2019</v>
      </c>
      <c r="B129" t="s">
        <v>49</v>
      </c>
      <c r="C129" s="1">
        <v>0.6</v>
      </c>
      <c r="D129" s="2">
        <v>5</v>
      </c>
    </row>
    <row r="130" spans="1:4">
      <c r="A130">
        <v>2019</v>
      </c>
      <c r="B130" t="s">
        <v>18</v>
      </c>
      <c r="C130" s="1">
        <v>0.6</v>
      </c>
      <c r="D130" s="2">
        <v>2</v>
      </c>
    </row>
    <row r="131" spans="1:4">
      <c r="A131">
        <v>2019</v>
      </c>
      <c r="B131" t="s">
        <v>32</v>
      </c>
      <c r="C131" s="1">
        <v>0.56000000000000005</v>
      </c>
      <c r="D131" s="2">
        <v>1</v>
      </c>
    </row>
    <row r="132" spans="1:4">
      <c r="A132">
        <v>2019</v>
      </c>
      <c r="B132" t="s">
        <v>20</v>
      </c>
      <c r="C132" s="1">
        <v>0.64</v>
      </c>
      <c r="D132" s="2">
        <v>1</v>
      </c>
    </row>
    <row r="133" spans="1:4">
      <c r="A133">
        <v>2019</v>
      </c>
      <c r="B133" t="s">
        <v>40</v>
      </c>
      <c r="C133" s="1">
        <v>0.56000000000000005</v>
      </c>
      <c r="D133" s="2">
        <v>0</v>
      </c>
    </row>
    <row r="134" spans="1:4">
      <c r="A134">
        <v>2019</v>
      </c>
      <c r="B134" t="s">
        <v>26</v>
      </c>
      <c r="C134" s="1">
        <v>0.56000000000000005</v>
      </c>
      <c r="D134" s="2">
        <v>2</v>
      </c>
    </row>
    <row r="135" spans="1:4">
      <c r="A135">
        <v>2019</v>
      </c>
      <c r="B135" t="s">
        <v>27</v>
      </c>
      <c r="C135" s="1">
        <v>0.56000000000000005</v>
      </c>
      <c r="D135" s="2">
        <v>1</v>
      </c>
    </row>
    <row r="136" spans="1:4">
      <c r="A136">
        <v>2019</v>
      </c>
      <c r="B136" t="s">
        <v>31</v>
      </c>
      <c r="C136" s="1">
        <v>0.56000000000000005</v>
      </c>
      <c r="D136" s="2">
        <v>2</v>
      </c>
    </row>
    <row r="137" spans="1:4">
      <c r="A137">
        <v>2019</v>
      </c>
      <c r="B137" t="s">
        <v>9</v>
      </c>
      <c r="C137" s="1">
        <v>0.52</v>
      </c>
      <c r="D137" s="2">
        <v>0</v>
      </c>
    </row>
    <row r="138" spans="1:4">
      <c r="A138">
        <v>2019</v>
      </c>
      <c r="B138" t="s">
        <v>23</v>
      </c>
      <c r="C138" s="1">
        <v>0.56000000000000005</v>
      </c>
      <c r="D138" s="2">
        <v>2</v>
      </c>
    </row>
    <row r="139" spans="1:4">
      <c r="A139">
        <v>2019</v>
      </c>
      <c r="B139" t="s">
        <v>33</v>
      </c>
      <c r="C139" s="1">
        <v>0.44</v>
      </c>
      <c r="D139" s="2">
        <v>0</v>
      </c>
    </row>
    <row r="140" spans="1:4">
      <c r="A140">
        <v>2019</v>
      </c>
      <c r="B140" t="s">
        <v>13</v>
      </c>
      <c r="C140" s="1">
        <v>0.52</v>
      </c>
      <c r="D140" s="2">
        <v>0</v>
      </c>
    </row>
    <row r="141" spans="1:4">
      <c r="A141">
        <v>2019</v>
      </c>
      <c r="B141" t="s">
        <v>19</v>
      </c>
      <c r="C141" s="1">
        <v>0.52</v>
      </c>
      <c r="D141" s="2">
        <v>0</v>
      </c>
    </row>
    <row r="142" spans="1:4">
      <c r="A142">
        <v>2019</v>
      </c>
      <c r="B142" t="s">
        <v>12</v>
      </c>
      <c r="C142" s="1">
        <v>0.48</v>
      </c>
      <c r="D142" s="2">
        <v>1</v>
      </c>
    </row>
    <row r="143" spans="1:4">
      <c r="A143">
        <v>2019</v>
      </c>
      <c r="B143" t="s">
        <v>30</v>
      </c>
      <c r="C143" s="1">
        <v>0.44</v>
      </c>
      <c r="D143" s="2">
        <v>0</v>
      </c>
    </row>
    <row r="144" spans="1:4">
      <c r="A144">
        <v>2019</v>
      </c>
      <c r="B144" t="s">
        <v>39</v>
      </c>
      <c r="C144" s="1">
        <v>0.48</v>
      </c>
      <c r="D144" s="2">
        <v>3</v>
      </c>
    </row>
    <row r="145" spans="1:4">
      <c r="A145">
        <v>2019</v>
      </c>
      <c r="B145" t="s">
        <v>10</v>
      </c>
      <c r="C145" s="1">
        <v>0.4</v>
      </c>
      <c r="D145" s="2">
        <v>1</v>
      </c>
    </row>
    <row r="146" spans="1:4">
      <c r="A146">
        <v>2019</v>
      </c>
      <c r="B146" t="s">
        <v>22</v>
      </c>
      <c r="C146" s="1">
        <v>0.4</v>
      </c>
      <c r="D146" s="2">
        <v>0</v>
      </c>
    </row>
    <row r="147" spans="1:4">
      <c r="A147">
        <v>2019</v>
      </c>
      <c r="B147" t="s">
        <v>29</v>
      </c>
      <c r="C147" s="1">
        <v>0.4</v>
      </c>
      <c r="D147" s="2">
        <v>0</v>
      </c>
    </row>
    <row r="148" spans="1:4">
      <c r="A148">
        <v>2019</v>
      </c>
      <c r="B148" t="s">
        <v>21</v>
      </c>
      <c r="C148" s="1">
        <v>0.44</v>
      </c>
      <c r="D148" s="2">
        <v>1</v>
      </c>
    </row>
    <row r="149" spans="1:4">
      <c r="A149">
        <v>2019</v>
      </c>
      <c r="B149" t="s">
        <v>24</v>
      </c>
      <c r="C149" s="1">
        <v>0.4</v>
      </c>
      <c r="D149" s="2">
        <v>0</v>
      </c>
    </row>
    <row r="150" spans="1:4">
      <c r="A150">
        <v>2019</v>
      </c>
      <c r="B150" t="s">
        <v>37</v>
      </c>
      <c r="C150" s="1">
        <v>0.44</v>
      </c>
      <c r="D150" s="2">
        <v>0</v>
      </c>
    </row>
    <row r="151" spans="1:4">
      <c r="A151">
        <v>2019</v>
      </c>
      <c r="B151" t="s">
        <v>36</v>
      </c>
      <c r="C151" s="1">
        <v>0.4</v>
      </c>
      <c r="D151" s="2">
        <v>0</v>
      </c>
    </row>
    <row r="152" spans="1:4">
      <c r="A152">
        <v>2019</v>
      </c>
      <c r="B152" t="s">
        <v>15</v>
      </c>
      <c r="C152" s="1">
        <v>0.28000000000000003</v>
      </c>
      <c r="D152" s="2">
        <v>0</v>
      </c>
    </row>
    <row r="153" spans="1:4">
      <c r="A153">
        <v>2019</v>
      </c>
      <c r="B153" t="s">
        <v>14</v>
      </c>
      <c r="C153" s="1">
        <v>0.32</v>
      </c>
      <c r="D153" s="2">
        <v>0</v>
      </c>
    </row>
    <row r="154" spans="1:4">
      <c r="A154">
        <v>2019</v>
      </c>
      <c r="B154" t="s">
        <v>16</v>
      </c>
      <c r="C154" s="1">
        <v>0.32</v>
      </c>
      <c r="D154" s="2">
        <v>0</v>
      </c>
    </row>
    <row r="155" spans="1:4">
      <c r="A155">
        <v>2019</v>
      </c>
      <c r="B155" t="s">
        <v>34</v>
      </c>
      <c r="C155" s="1">
        <v>0.2</v>
      </c>
      <c r="D155" s="2">
        <v>0</v>
      </c>
    </row>
    <row r="156" spans="1:4">
      <c r="A156">
        <v>2022</v>
      </c>
      <c r="B156" t="s">
        <v>22</v>
      </c>
      <c r="C156" s="1">
        <v>0.76</v>
      </c>
      <c r="D156" s="2">
        <v>1</v>
      </c>
    </row>
    <row r="157" spans="1:4">
      <c r="A157">
        <v>2022</v>
      </c>
      <c r="B157" t="s">
        <v>30</v>
      </c>
      <c r="C157" s="1">
        <v>0.76</v>
      </c>
      <c r="D157" s="2">
        <v>3</v>
      </c>
    </row>
    <row r="158" spans="1:4">
      <c r="A158">
        <v>2022</v>
      </c>
      <c r="B158" t="s">
        <v>33</v>
      </c>
      <c r="C158" s="1">
        <v>0.76</v>
      </c>
      <c r="D158" s="2">
        <v>2</v>
      </c>
    </row>
    <row r="159" spans="1:4">
      <c r="A159">
        <v>2022</v>
      </c>
      <c r="B159" t="s">
        <v>10</v>
      </c>
      <c r="C159" s="1">
        <v>0.72</v>
      </c>
      <c r="D159" s="2">
        <v>1</v>
      </c>
    </row>
    <row r="160" spans="1:4">
      <c r="A160">
        <v>2022</v>
      </c>
      <c r="B160" t="s">
        <v>49</v>
      </c>
      <c r="C160" s="1">
        <v>0.64</v>
      </c>
      <c r="D160" s="2">
        <v>2</v>
      </c>
    </row>
    <row r="161" spans="1:4">
      <c r="A161">
        <v>2022</v>
      </c>
      <c r="B161" t="s">
        <v>38</v>
      </c>
      <c r="C161" s="1">
        <v>0.68</v>
      </c>
      <c r="D161" s="2">
        <v>1</v>
      </c>
    </row>
    <row r="162" spans="1:4">
      <c r="A162">
        <v>2022</v>
      </c>
      <c r="B162" t="s">
        <v>20</v>
      </c>
      <c r="C162" s="1">
        <v>0.6</v>
      </c>
      <c r="D162" s="2">
        <v>2</v>
      </c>
    </row>
    <row r="163" spans="1:4">
      <c r="A163">
        <v>2022</v>
      </c>
      <c r="B163" t="s">
        <v>15</v>
      </c>
      <c r="C163" s="1">
        <v>0.64</v>
      </c>
      <c r="D163" s="2">
        <v>3</v>
      </c>
    </row>
    <row r="164" spans="1:4">
      <c r="A164">
        <v>2022</v>
      </c>
      <c r="B164" t="s">
        <v>18</v>
      </c>
      <c r="C164" s="1">
        <v>0.6</v>
      </c>
      <c r="D164" s="2">
        <v>5</v>
      </c>
    </row>
    <row r="165" spans="1:4">
      <c r="A165">
        <v>2022</v>
      </c>
      <c r="B165" t="s">
        <v>34</v>
      </c>
      <c r="C165" s="1">
        <v>0.56000000000000005</v>
      </c>
      <c r="D165" s="2">
        <v>0</v>
      </c>
    </row>
    <row r="166" spans="1:4">
      <c r="A166">
        <v>2022</v>
      </c>
      <c r="B166" t="s">
        <v>28</v>
      </c>
      <c r="C166" s="1">
        <v>0.56000000000000005</v>
      </c>
      <c r="D166" s="2">
        <v>2</v>
      </c>
    </row>
    <row r="167" spans="1:4">
      <c r="A167">
        <v>2022</v>
      </c>
      <c r="B167" t="s">
        <v>26</v>
      </c>
      <c r="C167" s="1">
        <v>0.56000000000000005</v>
      </c>
      <c r="D167" s="2">
        <v>1</v>
      </c>
    </row>
    <row r="168" spans="1:4">
      <c r="A168">
        <v>2022</v>
      </c>
      <c r="B168" t="s">
        <v>17</v>
      </c>
      <c r="C168" s="1">
        <v>0.56000000000000005</v>
      </c>
      <c r="D168" s="2">
        <v>1</v>
      </c>
    </row>
    <row r="169" spans="1:4">
      <c r="A169">
        <v>2022</v>
      </c>
      <c r="B169" t="s">
        <v>14</v>
      </c>
      <c r="C169" s="1">
        <v>0.52</v>
      </c>
      <c r="D169" s="2">
        <v>1</v>
      </c>
    </row>
    <row r="170" spans="1:4">
      <c r="A170">
        <v>2022</v>
      </c>
      <c r="B170" t="s">
        <v>29</v>
      </c>
      <c r="C170" s="1">
        <v>0.48</v>
      </c>
      <c r="D170" s="2">
        <v>0</v>
      </c>
    </row>
    <row r="171" spans="1:4">
      <c r="A171">
        <v>2022</v>
      </c>
      <c r="B171" t="s">
        <v>21</v>
      </c>
      <c r="C171" s="1">
        <v>0.56000000000000005</v>
      </c>
      <c r="D171" s="2">
        <v>0</v>
      </c>
    </row>
    <row r="172" spans="1:4">
      <c r="A172">
        <v>2022</v>
      </c>
      <c r="B172" t="s">
        <v>11</v>
      </c>
      <c r="C172" s="1">
        <v>0.52</v>
      </c>
      <c r="D172" s="2">
        <v>5</v>
      </c>
    </row>
    <row r="173" spans="1:4">
      <c r="A173">
        <v>2022</v>
      </c>
      <c r="B173" t="s">
        <v>27</v>
      </c>
      <c r="C173" s="1">
        <v>0.48</v>
      </c>
      <c r="D173" s="2">
        <v>1</v>
      </c>
    </row>
    <row r="174" spans="1:4">
      <c r="A174">
        <v>2022</v>
      </c>
      <c r="B174" t="s">
        <v>23</v>
      </c>
      <c r="C174" s="1">
        <v>0.52</v>
      </c>
      <c r="D174" s="2">
        <v>0</v>
      </c>
    </row>
    <row r="175" spans="1:4">
      <c r="A175">
        <v>2022</v>
      </c>
      <c r="B175" t="s">
        <v>16</v>
      </c>
      <c r="C175" s="1">
        <v>0.48</v>
      </c>
      <c r="D175" s="2">
        <v>0</v>
      </c>
    </row>
    <row r="176" spans="1:4">
      <c r="A176">
        <v>2022</v>
      </c>
      <c r="B176" t="s">
        <v>32</v>
      </c>
      <c r="C176" s="1">
        <v>0.48</v>
      </c>
      <c r="D176" s="2">
        <v>1</v>
      </c>
    </row>
    <row r="177" spans="1:4">
      <c r="A177">
        <v>2022</v>
      </c>
      <c r="B177" t="s">
        <v>12</v>
      </c>
      <c r="C177" s="1">
        <v>0.44</v>
      </c>
      <c r="D177" s="2">
        <v>0</v>
      </c>
    </row>
    <row r="178" spans="1:4">
      <c r="A178">
        <v>2022</v>
      </c>
      <c r="B178" t="s">
        <v>31</v>
      </c>
      <c r="C178" s="1">
        <v>0.36</v>
      </c>
      <c r="D178" s="2">
        <v>0</v>
      </c>
    </row>
    <row r="179" spans="1:4">
      <c r="A179">
        <v>2022</v>
      </c>
      <c r="B179" t="s">
        <v>35</v>
      </c>
      <c r="C179" s="1">
        <v>0.4</v>
      </c>
      <c r="D179" s="2">
        <v>0</v>
      </c>
    </row>
    <row r="180" spans="1:4">
      <c r="A180">
        <v>2022</v>
      </c>
      <c r="B180" t="s">
        <v>9</v>
      </c>
      <c r="C180" s="1">
        <v>0.32</v>
      </c>
      <c r="D180" s="2">
        <v>0</v>
      </c>
    </row>
    <row r="181" spans="1:4">
      <c r="A181">
        <v>2022</v>
      </c>
      <c r="B181" t="s">
        <v>24</v>
      </c>
      <c r="C181" s="1">
        <v>0.32</v>
      </c>
      <c r="D181" s="2">
        <v>0</v>
      </c>
    </row>
    <row r="182" spans="1:4">
      <c r="A182">
        <v>2022</v>
      </c>
      <c r="B182" t="s">
        <v>39</v>
      </c>
      <c r="C182" s="1">
        <v>0.28000000000000003</v>
      </c>
      <c r="D182" s="2">
        <v>0</v>
      </c>
    </row>
    <row r="183" spans="1:4">
      <c r="A183">
        <v>2022</v>
      </c>
      <c r="B183" t="s">
        <v>19</v>
      </c>
      <c r="C183" s="1">
        <v>0.28000000000000003</v>
      </c>
      <c r="D183" s="2">
        <v>0</v>
      </c>
    </row>
    <row r="184" spans="1:4">
      <c r="A184">
        <v>2022</v>
      </c>
      <c r="B184" t="s">
        <v>40</v>
      </c>
      <c r="C184" s="1">
        <v>0.28000000000000003</v>
      </c>
      <c r="D184" s="2">
        <v>0</v>
      </c>
    </row>
    <row r="185" spans="1:4">
      <c r="A185">
        <v>2022</v>
      </c>
      <c r="B185" t="s">
        <v>36</v>
      </c>
      <c r="C185" s="1">
        <v>0.24</v>
      </c>
      <c r="D185" s="2">
        <v>0</v>
      </c>
    </row>
    <row r="186" spans="1:4">
      <c r="A186">
        <v>2022</v>
      </c>
      <c r="B186" t="s">
        <v>13</v>
      </c>
      <c r="C186" s="1">
        <v>0.2</v>
      </c>
      <c r="D186" s="2">
        <v>0</v>
      </c>
    </row>
    <row r="187" spans="1:4">
      <c r="A187">
        <v>2022</v>
      </c>
      <c r="B187" t="s">
        <v>37</v>
      </c>
      <c r="C187" s="1">
        <v>0.28000000000000003</v>
      </c>
      <c r="D187" s="2">
        <v>0</v>
      </c>
    </row>
    <row r="188" spans="1:4">
      <c r="A188">
        <v>2023</v>
      </c>
      <c r="B188" t="s">
        <v>38</v>
      </c>
      <c r="C188" s="1">
        <v>0.84</v>
      </c>
      <c r="D188" s="2">
        <v>1</v>
      </c>
    </row>
    <row r="189" spans="1:4">
      <c r="A189">
        <v>2023</v>
      </c>
      <c r="B189" t="s">
        <v>30</v>
      </c>
      <c r="C189" s="1">
        <v>0.8</v>
      </c>
      <c r="D189" s="2">
        <v>3</v>
      </c>
    </row>
    <row r="190" spans="1:4">
      <c r="A190">
        <v>2023</v>
      </c>
      <c r="B190" t="s">
        <v>18</v>
      </c>
      <c r="C190" s="1">
        <v>0.72</v>
      </c>
      <c r="D190" s="2">
        <v>5</v>
      </c>
    </row>
    <row r="191" spans="1:4">
      <c r="A191">
        <v>2023</v>
      </c>
      <c r="B191" t="s">
        <v>12</v>
      </c>
      <c r="C191" s="1">
        <v>0.68</v>
      </c>
      <c r="D191" s="2">
        <v>0</v>
      </c>
    </row>
    <row r="192" spans="1:4">
      <c r="A192">
        <v>2023</v>
      </c>
      <c r="B192" t="s">
        <v>26</v>
      </c>
      <c r="C192" s="1">
        <v>0.68</v>
      </c>
      <c r="D192" s="2">
        <v>1</v>
      </c>
    </row>
    <row r="193" spans="1:4">
      <c r="A193">
        <v>2023</v>
      </c>
      <c r="B193" t="s">
        <v>22</v>
      </c>
      <c r="C193" s="1">
        <v>0.6</v>
      </c>
      <c r="D193" s="2">
        <v>1</v>
      </c>
    </row>
    <row r="194" spans="1:4">
      <c r="A194">
        <v>2023</v>
      </c>
      <c r="B194" t="s">
        <v>10</v>
      </c>
      <c r="C194" s="1">
        <v>0.64</v>
      </c>
      <c r="D194" s="2">
        <v>1</v>
      </c>
    </row>
    <row r="195" spans="1:4">
      <c r="A195">
        <v>2023</v>
      </c>
      <c r="B195" t="s">
        <v>29</v>
      </c>
      <c r="C195" s="1">
        <v>0.64</v>
      </c>
      <c r="D195" s="2">
        <v>0</v>
      </c>
    </row>
    <row r="196" spans="1:4">
      <c r="A196">
        <v>2023</v>
      </c>
      <c r="B196" t="s">
        <v>14</v>
      </c>
      <c r="C196" s="1">
        <v>0.6</v>
      </c>
      <c r="D196" s="2">
        <v>1</v>
      </c>
    </row>
    <row r="197" spans="1:4">
      <c r="A197">
        <v>2023</v>
      </c>
      <c r="B197" t="s">
        <v>36</v>
      </c>
      <c r="C197" s="1">
        <v>0.6</v>
      </c>
      <c r="D197" s="2">
        <v>0</v>
      </c>
    </row>
    <row r="198" spans="1:4">
      <c r="A198">
        <v>2023</v>
      </c>
      <c r="B198" t="s">
        <v>33</v>
      </c>
      <c r="C198" s="1">
        <v>0.6</v>
      </c>
      <c r="D198" s="2">
        <v>2</v>
      </c>
    </row>
    <row r="199" spans="1:4">
      <c r="A199">
        <v>2023</v>
      </c>
      <c r="B199" t="s">
        <v>23</v>
      </c>
      <c r="C199" s="1">
        <v>0.6</v>
      </c>
      <c r="D199" s="2">
        <v>0</v>
      </c>
    </row>
    <row r="200" spans="1:4">
      <c r="A200">
        <v>2023</v>
      </c>
      <c r="B200" t="s">
        <v>15</v>
      </c>
      <c r="C200" s="1">
        <v>0.56000000000000005</v>
      </c>
      <c r="D200" s="2">
        <v>3</v>
      </c>
    </row>
    <row r="201" spans="1:4">
      <c r="A201">
        <v>2023</v>
      </c>
      <c r="B201" t="s">
        <v>20</v>
      </c>
      <c r="C201" s="1">
        <v>0.48</v>
      </c>
      <c r="D201" s="2">
        <v>2</v>
      </c>
    </row>
    <row r="202" spans="1:4">
      <c r="A202">
        <v>2023</v>
      </c>
      <c r="B202" t="s">
        <v>35</v>
      </c>
      <c r="C202" s="1">
        <v>0.56000000000000005</v>
      </c>
      <c r="D202" s="2">
        <v>0</v>
      </c>
    </row>
    <row r="203" spans="1:4">
      <c r="A203">
        <v>2023</v>
      </c>
      <c r="B203" t="s">
        <v>27</v>
      </c>
      <c r="C203" s="1">
        <v>0.52</v>
      </c>
      <c r="D203" s="2">
        <v>1</v>
      </c>
    </row>
    <row r="204" spans="1:4">
      <c r="A204">
        <v>2023</v>
      </c>
      <c r="B204" t="s">
        <v>16</v>
      </c>
      <c r="C204" s="1">
        <v>0.48</v>
      </c>
      <c r="D204" s="2">
        <v>0</v>
      </c>
    </row>
    <row r="205" spans="1:4">
      <c r="A205">
        <v>2023</v>
      </c>
      <c r="B205" t="s">
        <v>32</v>
      </c>
      <c r="C205" s="1">
        <v>0.52</v>
      </c>
      <c r="D205" s="2">
        <v>1</v>
      </c>
    </row>
    <row r="206" spans="1:4">
      <c r="A206">
        <v>2023</v>
      </c>
      <c r="B206" t="s">
        <v>34</v>
      </c>
      <c r="C206" s="1">
        <v>0.48</v>
      </c>
      <c r="D206" s="2">
        <v>0</v>
      </c>
    </row>
    <row r="207" spans="1:4">
      <c r="A207">
        <v>2023</v>
      </c>
      <c r="B207" t="s">
        <v>28</v>
      </c>
      <c r="C207" s="1">
        <v>0.52</v>
      </c>
      <c r="D207" s="2">
        <v>2</v>
      </c>
    </row>
    <row r="208" spans="1:4">
      <c r="A208">
        <v>2023</v>
      </c>
      <c r="B208" t="s">
        <v>49</v>
      </c>
      <c r="C208" s="1">
        <v>0.44</v>
      </c>
      <c r="D208" s="2">
        <v>2</v>
      </c>
    </row>
    <row r="209" spans="1:4">
      <c r="A209">
        <v>2023</v>
      </c>
      <c r="B209" t="s">
        <v>21</v>
      </c>
      <c r="C209" s="1">
        <v>0.44</v>
      </c>
      <c r="D209" s="2">
        <v>0</v>
      </c>
    </row>
    <row r="210" spans="1:4">
      <c r="A210">
        <v>2023</v>
      </c>
      <c r="B210" t="s">
        <v>11</v>
      </c>
      <c r="C210" s="1">
        <v>0.4</v>
      </c>
      <c r="D210" s="2">
        <v>5</v>
      </c>
    </row>
    <row r="211" spans="1:4">
      <c r="A211">
        <v>2023</v>
      </c>
      <c r="B211" t="s">
        <v>40</v>
      </c>
      <c r="C211" s="1">
        <v>0.32</v>
      </c>
      <c r="D211" s="2">
        <v>0</v>
      </c>
    </row>
    <row r="212" spans="1:4">
      <c r="A212">
        <v>2023</v>
      </c>
      <c r="B212" t="s">
        <v>37</v>
      </c>
      <c r="C212" s="1">
        <v>0.36</v>
      </c>
      <c r="D212" s="2">
        <v>0</v>
      </c>
    </row>
    <row r="213" spans="1:4">
      <c r="A213">
        <v>2023</v>
      </c>
      <c r="B213" t="s">
        <v>31</v>
      </c>
      <c r="C213" s="1">
        <v>0.28000000000000003</v>
      </c>
      <c r="D213" s="2">
        <v>0</v>
      </c>
    </row>
    <row r="214" spans="1:4">
      <c r="A214">
        <v>2023</v>
      </c>
      <c r="B214" t="s">
        <v>17</v>
      </c>
      <c r="C214" s="1">
        <v>0.28000000000000003</v>
      </c>
      <c r="D214" s="2">
        <v>1</v>
      </c>
    </row>
    <row r="215" spans="1:4">
      <c r="A215">
        <v>2023</v>
      </c>
      <c r="B215" t="s">
        <v>13</v>
      </c>
      <c r="C215" s="1">
        <v>0.24</v>
      </c>
      <c r="D215" s="2">
        <v>0</v>
      </c>
    </row>
    <row r="216" spans="1:4">
      <c r="A216">
        <v>2023</v>
      </c>
      <c r="B216" t="s">
        <v>24</v>
      </c>
      <c r="C216" s="1">
        <v>0.28000000000000003</v>
      </c>
      <c r="D216" s="2">
        <v>0</v>
      </c>
    </row>
    <row r="217" spans="1:4">
      <c r="A217">
        <v>2023</v>
      </c>
      <c r="B217" t="s">
        <v>19</v>
      </c>
      <c r="C217" s="1">
        <v>0.28000000000000003</v>
      </c>
      <c r="D217" s="2">
        <v>0</v>
      </c>
    </row>
    <row r="218" spans="1:4">
      <c r="A218">
        <v>2023</v>
      </c>
      <c r="B218" t="s">
        <v>39</v>
      </c>
      <c r="C218" s="1">
        <v>0.2</v>
      </c>
      <c r="D218" s="2">
        <v>0</v>
      </c>
    </row>
    <row r="219" spans="1:4">
      <c r="A219">
        <v>2023</v>
      </c>
      <c r="B219" t="s">
        <v>9</v>
      </c>
      <c r="C219" s="1">
        <v>0.24</v>
      </c>
      <c r="D219" s="2">
        <v>0</v>
      </c>
    </row>
    <row r="220" spans="1:4">
      <c r="A220">
        <v>2024</v>
      </c>
      <c r="B220" t="s">
        <v>28</v>
      </c>
      <c r="C220" s="1">
        <v>0.72</v>
      </c>
      <c r="D220" s="2">
        <v>2</v>
      </c>
    </row>
    <row r="221" spans="1:4">
      <c r="A221">
        <v>2024</v>
      </c>
      <c r="B221" t="s">
        <v>26</v>
      </c>
      <c r="C221" s="1">
        <v>0.72</v>
      </c>
      <c r="D221" s="2">
        <v>3</v>
      </c>
    </row>
    <row r="222" spans="1:4">
      <c r="A222">
        <v>2024</v>
      </c>
      <c r="B222" t="s">
        <v>27</v>
      </c>
      <c r="C222" s="1">
        <v>0.68</v>
      </c>
      <c r="D222" s="2">
        <v>1</v>
      </c>
    </row>
    <row r="223" spans="1:4">
      <c r="A223">
        <v>2024</v>
      </c>
      <c r="B223" t="s">
        <v>15</v>
      </c>
      <c r="C223" s="1">
        <v>0.68</v>
      </c>
      <c r="D223" s="2">
        <v>3</v>
      </c>
    </row>
    <row r="224" spans="1:4">
      <c r="A224">
        <v>2024</v>
      </c>
      <c r="B224" t="s">
        <v>23</v>
      </c>
      <c r="C224" s="1">
        <v>0.64</v>
      </c>
      <c r="D224" s="2">
        <v>1</v>
      </c>
    </row>
    <row r="225" spans="1:4">
      <c r="A225">
        <v>2024</v>
      </c>
      <c r="B225" t="s">
        <v>18</v>
      </c>
      <c r="C225" s="1">
        <v>0.6</v>
      </c>
      <c r="D225" s="2">
        <v>2</v>
      </c>
    </row>
    <row r="226" spans="1:4">
      <c r="A226">
        <v>2024</v>
      </c>
      <c r="B226" t="s">
        <v>11</v>
      </c>
      <c r="C226" s="1">
        <v>0.6</v>
      </c>
      <c r="D226" s="2">
        <v>1</v>
      </c>
    </row>
    <row r="227" spans="1:4">
      <c r="A227">
        <v>2024</v>
      </c>
      <c r="B227" t="s">
        <v>30</v>
      </c>
      <c r="C227" s="1">
        <v>0.56000000000000005</v>
      </c>
      <c r="D227" s="2">
        <v>5</v>
      </c>
    </row>
    <row r="228" spans="1:4">
      <c r="A228">
        <v>2024</v>
      </c>
      <c r="B228" t="s">
        <v>33</v>
      </c>
      <c r="C228" s="1">
        <v>0.6</v>
      </c>
      <c r="D228" s="2">
        <v>5</v>
      </c>
    </row>
    <row r="229" spans="1:4">
      <c r="A229">
        <v>2024</v>
      </c>
      <c r="B229" t="s">
        <v>14</v>
      </c>
      <c r="C229" s="1">
        <v>0.6</v>
      </c>
      <c r="D229" s="2">
        <v>1</v>
      </c>
    </row>
    <row r="230" spans="1:4">
      <c r="A230">
        <v>2024</v>
      </c>
      <c r="B230" t="s">
        <v>21</v>
      </c>
      <c r="C230" s="1">
        <v>0.6</v>
      </c>
      <c r="D230" s="2">
        <v>1</v>
      </c>
    </row>
    <row r="231" spans="1:4">
      <c r="A231">
        <v>2024</v>
      </c>
      <c r="B231" t="s">
        <v>38</v>
      </c>
      <c r="C231" s="1">
        <v>0.52</v>
      </c>
      <c r="D231" s="2">
        <v>2</v>
      </c>
    </row>
    <row r="232" spans="1:4">
      <c r="A232">
        <v>2024</v>
      </c>
      <c r="B232" t="s">
        <v>49</v>
      </c>
      <c r="C232" s="1">
        <v>0.52</v>
      </c>
      <c r="D232" s="2">
        <v>0</v>
      </c>
    </row>
    <row r="233" spans="1:4">
      <c r="A233">
        <v>2024</v>
      </c>
      <c r="B233" t="s">
        <v>29</v>
      </c>
      <c r="C233" s="1">
        <v>0.52</v>
      </c>
      <c r="D233" s="2">
        <v>2</v>
      </c>
    </row>
    <row r="234" spans="1:4">
      <c r="A234">
        <v>2024</v>
      </c>
      <c r="B234" t="s">
        <v>34</v>
      </c>
      <c r="C234" s="1">
        <v>0.52</v>
      </c>
      <c r="D234" s="2">
        <v>0</v>
      </c>
    </row>
    <row r="235" spans="1:4">
      <c r="A235">
        <v>2024</v>
      </c>
      <c r="B235" t="s">
        <v>22</v>
      </c>
      <c r="C235" s="1">
        <v>0.48</v>
      </c>
      <c r="D235" s="2">
        <v>0</v>
      </c>
    </row>
    <row r="236" spans="1:4">
      <c r="A236">
        <v>2024</v>
      </c>
      <c r="B236" t="s">
        <v>10</v>
      </c>
      <c r="C236" s="1">
        <v>0.52</v>
      </c>
      <c r="D236" s="2">
        <v>1</v>
      </c>
    </row>
    <row r="237" spans="1:4">
      <c r="A237">
        <v>2024</v>
      </c>
      <c r="B237" t="s">
        <v>12</v>
      </c>
      <c r="C237" s="1">
        <v>0.52</v>
      </c>
      <c r="D237" s="2">
        <v>1</v>
      </c>
    </row>
    <row r="238" spans="1:4">
      <c r="A238">
        <v>2024</v>
      </c>
      <c r="B238" t="s">
        <v>17</v>
      </c>
      <c r="C238" s="1">
        <v>0.52</v>
      </c>
      <c r="D238" s="2">
        <v>1</v>
      </c>
    </row>
    <row r="239" spans="1:4">
      <c r="A239">
        <v>2024</v>
      </c>
      <c r="B239" t="s">
        <v>40</v>
      </c>
      <c r="C239" s="1">
        <v>0.52</v>
      </c>
      <c r="D239" s="2">
        <v>0</v>
      </c>
    </row>
    <row r="240" spans="1:4">
      <c r="A240">
        <v>2024</v>
      </c>
      <c r="B240" t="s">
        <v>32</v>
      </c>
      <c r="C240" s="1">
        <v>0.44</v>
      </c>
      <c r="D240" s="2">
        <v>0</v>
      </c>
    </row>
    <row r="241" spans="1:4">
      <c r="A241">
        <v>2024</v>
      </c>
      <c r="B241" t="s">
        <v>16</v>
      </c>
      <c r="C241" s="1">
        <v>0.48</v>
      </c>
      <c r="D241" s="2">
        <v>0</v>
      </c>
    </row>
    <row r="242" spans="1:4">
      <c r="A242">
        <v>2024</v>
      </c>
      <c r="B242" t="s">
        <v>19</v>
      </c>
      <c r="C242" s="1">
        <v>0.32</v>
      </c>
      <c r="D242" s="2">
        <v>0</v>
      </c>
    </row>
    <row r="243" spans="1:4">
      <c r="A243">
        <v>2024</v>
      </c>
      <c r="B243" t="s">
        <v>24</v>
      </c>
      <c r="C243" s="1">
        <v>0.4</v>
      </c>
      <c r="D243" s="2">
        <v>0</v>
      </c>
    </row>
    <row r="244" spans="1:4">
      <c r="A244">
        <v>2024</v>
      </c>
      <c r="B244" t="s">
        <v>20</v>
      </c>
      <c r="C244" s="1">
        <v>0.44</v>
      </c>
      <c r="D244" s="2">
        <v>0</v>
      </c>
    </row>
    <row r="245" spans="1:4">
      <c r="A245">
        <v>2024</v>
      </c>
      <c r="B245" t="s">
        <v>35</v>
      </c>
      <c r="C245" s="1">
        <v>0.4</v>
      </c>
      <c r="D245" s="2">
        <v>0</v>
      </c>
    </row>
    <row r="246" spans="1:4">
      <c r="A246">
        <v>2024</v>
      </c>
      <c r="B246" t="s">
        <v>37</v>
      </c>
      <c r="C246" s="1">
        <v>0.32</v>
      </c>
      <c r="D246" s="2">
        <v>0</v>
      </c>
    </row>
    <row r="247" spans="1:4">
      <c r="A247">
        <v>2024</v>
      </c>
      <c r="B247" t="s">
        <v>9</v>
      </c>
      <c r="C247" s="1">
        <v>0.32</v>
      </c>
      <c r="D247" s="2">
        <v>0</v>
      </c>
    </row>
    <row r="248" spans="1:4">
      <c r="A248">
        <v>2024</v>
      </c>
      <c r="B248" t="s">
        <v>36</v>
      </c>
      <c r="C248" s="1">
        <v>0.36</v>
      </c>
      <c r="D248" s="2">
        <v>0</v>
      </c>
    </row>
    <row r="249" spans="1:4">
      <c r="A249">
        <v>2024</v>
      </c>
      <c r="B249" t="s">
        <v>31</v>
      </c>
      <c r="C249" s="1">
        <v>0.32</v>
      </c>
      <c r="D249" s="2">
        <v>0</v>
      </c>
    </row>
    <row r="250" spans="1:4">
      <c r="A250">
        <v>2024</v>
      </c>
      <c r="B250" t="s">
        <v>13</v>
      </c>
      <c r="C250" s="1">
        <v>0.28000000000000003</v>
      </c>
      <c r="D250" s="2">
        <v>0</v>
      </c>
    </row>
    <row r="251" spans="1:4">
      <c r="A251">
        <v>2024</v>
      </c>
      <c r="B251" t="s">
        <v>39</v>
      </c>
      <c r="C251" s="1">
        <v>0.16</v>
      </c>
      <c r="D251" s="2">
        <v>0</v>
      </c>
    </row>
    <row r="252" spans="1:4">
      <c r="A252">
        <v>2025</v>
      </c>
      <c r="B252" t="s">
        <v>49</v>
      </c>
      <c r="C252" s="1">
        <v>0.76</v>
      </c>
      <c r="D252" s="2">
        <v>1</v>
      </c>
    </row>
    <row r="253" spans="1:4">
      <c r="A253">
        <v>2025</v>
      </c>
      <c r="B253" t="s">
        <v>10</v>
      </c>
      <c r="C253" s="1">
        <v>0.68</v>
      </c>
      <c r="D253" s="2">
        <v>2</v>
      </c>
    </row>
    <row r="254" spans="1:4">
      <c r="A254">
        <v>2025</v>
      </c>
      <c r="B254" t="s">
        <v>12</v>
      </c>
      <c r="C254" s="1">
        <v>0.64</v>
      </c>
      <c r="D254" s="2">
        <v>2</v>
      </c>
    </row>
    <row r="255" spans="1:4">
      <c r="A255">
        <v>2025</v>
      </c>
      <c r="B255" t="s">
        <v>14</v>
      </c>
      <c r="C255" s="1">
        <v>0.68</v>
      </c>
      <c r="D255" s="2">
        <v>1</v>
      </c>
    </row>
    <row r="256" spans="1:4">
      <c r="A256">
        <v>2025</v>
      </c>
      <c r="B256" t="s">
        <v>16</v>
      </c>
      <c r="C256" s="1">
        <v>0.64</v>
      </c>
      <c r="D256" s="2">
        <v>1</v>
      </c>
    </row>
    <row r="257" spans="1:4">
      <c r="A257">
        <v>2025</v>
      </c>
      <c r="B257" t="s">
        <v>18</v>
      </c>
      <c r="C257" s="1">
        <v>0.64</v>
      </c>
      <c r="D257" s="2">
        <v>1</v>
      </c>
    </row>
    <row r="258" spans="1:4">
      <c r="A258">
        <v>2025</v>
      </c>
      <c r="B258" t="s">
        <v>19</v>
      </c>
      <c r="C258" s="1">
        <v>0.56000000000000005</v>
      </c>
      <c r="D258" s="2">
        <v>1</v>
      </c>
    </row>
    <row r="259" spans="1:4">
      <c r="A259">
        <v>2025</v>
      </c>
      <c r="B259" t="s">
        <v>21</v>
      </c>
      <c r="C259" s="1">
        <v>0.64</v>
      </c>
      <c r="D259" s="2">
        <v>2</v>
      </c>
    </row>
    <row r="260" spans="1:4">
      <c r="A260">
        <v>2025</v>
      </c>
      <c r="B260" t="s">
        <v>20</v>
      </c>
      <c r="C260" s="1">
        <v>0.52</v>
      </c>
      <c r="D260" s="2">
        <v>0</v>
      </c>
    </row>
    <row r="261" spans="1:4">
      <c r="A261">
        <v>2025</v>
      </c>
      <c r="B261" t="s">
        <v>11</v>
      </c>
      <c r="C261" s="1">
        <v>0.56000000000000005</v>
      </c>
      <c r="D261" s="2">
        <v>1</v>
      </c>
    </row>
    <row r="262" spans="1:4">
      <c r="A262">
        <v>2025</v>
      </c>
      <c r="B262" t="s">
        <v>25</v>
      </c>
      <c r="C262" s="1">
        <v>0.56000000000000005</v>
      </c>
      <c r="D262" s="2">
        <v>0</v>
      </c>
    </row>
    <row r="263" spans="1:4">
      <c r="A263">
        <v>2025</v>
      </c>
      <c r="B263" t="s">
        <v>26</v>
      </c>
      <c r="C263" s="1">
        <v>0.52</v>
      </c>
      <c r="D263" s="2">
        <v>3</v>
      </c>
    </row>
    <row r="264" spans="1:4">
      <c r="A264">
        <v>2025</v>
      </c>
      <c r="B264" t="s">
        <v>28</v>
      </c>
      <c r="C264" s="1">
        <v>0.56000000000000005</v>
      </c>
      <c r="D264" s="2">
        <v>3</v>
      </c>
    </row>
    <row r="265" spans="1:4">
      <c r="A265">
        <v>2025</v>
      </c>
      <c r="B265" t="s">
        <v>30</v>
      </c>
      <c r="C265" s="1">
        <v>0.56000000000000005</v>
      </c>
      <c r="D265" s="2">
        <v>5</v>
      </c>
    </row>
    <row r="266" spans="1:4">
      <c r="A266">
        <v>2025</v>
      </c>
      <c r="B266" t="s">
        <v>31</v>
      </c>
      <c r="C266" s="1">
        <v>0.52</v>
      </c>
      <c r="D266" s="2">
        <v>0</v>
      </c>
    </row>
    <row r="267" spans="1:4">
      <c r="A267">
        <v>2025</v>
      </c>
      <c r="B267" t="s">
        <v>33</v>
      </c>
      <c r="C267" s="1">
        <v>0.52</v>
      </c>
      <c r="D267" s="2">
        <v>5</v>
      </c>
    </row>
    <row r="268" spans="1:4">
      <c r="A268">
        <v>2025</v>
      </c>
      <c r="B268" t="s">
        <v>29</v>
      </c>
      <c r="C268" s="1">
        <v>0.48</v>
      </c>
      <c r="D268" s="2">
        <v>0</v>
      </c>
    </row>
    <row r="269" spans="1:4">
      <c r="A269">
        <v>2025</v>
      </c>
      <c r="B269" t="s">
        <v>17</v>
      </c>
      <c r="C269" s="1">
        <v>0.52</v>
      </c>
      <c r="D269" s="2">
        <v>2</v>
      </c>
    </row>
    <row r="270" spans="1:4">
      <c r="A270">
        <v>2025</v>
      </c>
      <c r="B270" t="s">
        <v>34</v>
      </c>
      <c r="C270" s="1">
        <v>0.48</v>
      </c>
      <c r="D270" s="2">
        <v>0</v>
      </c>
    </row>
    <row r="271" spans="1:4">
      <c r="A271">
        <v>2025</v>
      </c>
      <c r="B271" t="s">
        <v>22</v>
      </c>
      <c r="C271" s="1">
        <v>0.44</v>
      </c>
      <c r="D271" s="2">
        <v>1</v>
      </c>
    </row>
    <row r="272" spans="1:4">
      <c r="A272">
        <v>2025</v>
      </c>
      <c r="B272" t="s">
        <v>23</v>
      </c>
      <c r="C272" s="1">
        <v>0.4</v>
      </c>
      <c r="D272" s="2">
        <v>0</v>
      </c>
    </row>
    <row r="273" spans="1:4">
      <c r="A273">
        <v>2025</v>
      </c>
      <c r="B273" t="s">
        <v>15</v>
      </c>
      <c r="C273" s="1">
        <v>0.44</v>
      </c>
      <c r="D273" s="2">
        <v>0</v>
      </c>
    </row>
    <row r="274" spans="1:4">
      <c r="A274">
        <v>2025</v>
      </c>
      <c r="B274" t="s">
        <v>32</v>
      </c>
      <c r="C274" s="1">
        <v>0.44</v>
      </c>
      <c r="D274" s="2">
        <v>0</v>
      </c>
    </row>
    <row r="275" spans="1:4">
      <c r="A275">
        <v>2025</v>
      </c>
      <c r="B275" t="s">
        <v>35</v>
      </c>
      <c r="C275" s="1">
        <v>0.44</v>
      </c>
      <c r="D275" s="2">
        <v>0</v>
      </c>
    </row>
    <row r="276" spans="1:4">
      <c r="A276">
        <v>2025</v>
      </c>
      <c r="B276" t="s">
        <v>13</v>
      </c>
      <c r="C276" s="1">
        <v>0.4</v>
      </c>
      <c r="D276" s="2">
        <v>0</v>
      </c>
    </row>
    <row r="277" spans="1:4">
      <c r="A277">
        <v>2025</v>
      </c>
      <c r="B277" t="s">
        <v>36</v>
      </c>
      <c r="C277" s="1">
        <v>0.44</v>
      </c>
      <c r="D277" s="2">
        <v>1</v>
      </c>
    </row>
    <row r="278" spans="1:4">
      <c r="A278">
        <v>2025</v>
      </c>
      <c r="B278" t="s">
        <v>24</v>
      </c>
      <c r="C278" s="1">
        <v>0.4</v>
      </c>
      <c r="D278" s="2">
        <v>0</v>
      </c>
    </row>
    <row r="279" spans="1:4">
      <c r="A279">
        <v>2025</v>
      </c>
      <c r="B279" t="s">
        <v>27</v>
      </c>
      <c r="C279" s="1">
        <v>0.4</v>
      </c>
      <c r="D279" s="2">
        <v>0</v>
      </c>
    </row>
    <row r="280" spans="1:4">
      <c r="A280">
        <v>2025</v>
      </c>
      <c r="B280" t="s">
        <v>37</v>
      </c>
      <c r="C280" s="1">
        <v>0.36</v>
      </c>
      <c r="D280" s="2">
        <v>0</v>
      </c>
    </row>
    <row r="281" spans="1:4">
      <c r="A281">
        <v>2025</v>
      </c>
      <c r="B281" t="s">
        <v>9</v>
      </c>
      <c r="C281" s="1">
        <v>0.32</v>
      </c>
      <c r="D281" s="2">
        <v>0</v>
      </c>
    </row>
    <row r="282" spans="1:4">
      <c r="A282">
        <v>2025</v>
      </c>
      <c r="B282" t="s">
        <v>38</v>
      </c>
      <c r="C282" s="1">
        <v>0.24</v>
      </c>
      <c r="D282" s="2">
        <v>0</v>
      </c>
    </row>
    <row r="283" spans="1:4">
      <c r="A283">
        <v>2025</v>
      </c>
      <c r="B283" t="s">
        <v>39</v>
      </c>
      <c r="C283" s="1">
        <v>0.2</v>
      </c>
      <c r="D283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4991-2881-422E-9948-2659A6AB26CB}">
  <dimension ref="A1:L31"/>
  <sheetViews>
    <sheetView topLeftCell="A5" workbookViewId="0">
      <selection activeCell="H2" sqref="H2:H31"/>
    </sheetView>
  </sheetViews>
  <sheetFormatPr defaultRowHeight="15"/>
  <cols>
    <col min="8" max="8" width="15.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32</v>
      </c>
      <c r="C2">
        <v>19</v>
      </c>
      <c r="D2">
        <v>6</v>
      </c>
      <c r="E2">
        <v>0</v>
      </c>
      <c r="F2">
        <f>C2/(C2+D2+E2)</f>
        <v>0.76</v>
      </c>
      <c r="G2">
        <f>_xlfn.XLOOKUP(B2,$L$2:$L$17,$K$2:$K$17,"Miss")</f>
        <v>1</v>
      </c>
      <c r="H2">
        <f>IF(G2&lt;=2,5,IF(G2&lt;=4,3,IF(G2&lt;=8,2,IF(G2&lt;=16,1,0))))</f>
        <v>5</v>
      </c>
      <c r="K2">
        <v>1</v>
      </c>
      <c r="L2" t="s">
        <v>32</v>
      </c>
    </row>
    <row r="3" spans="1:12">
      <c r="A3">
        <v>2</v>
      </c>
      <c r="B3" t="s">
        <v>8</v>
      </c>
      <c r="C3">
        <v>18</v>
      </c>
      <c r="D3">
        <v>7</v>
      </c>
      <c r="E3">
        <v>0</v>
      </c>
      <c r="F3">
        <f t="shared" ref="F3:F31" si="0">C3/(C3+D3+E3)</f>
        <v>0.72</v>
      </c>
      <c r="G3">
        <f t="shared" ref="G3:G31" si="1">_xlfn.XLOOKUP(B3,$L$2:$L$17,$K$2:$K$17,"Miss")</f>
        <v>4</v>
      </c>
      <c r="H3">
        <f t="shared" ref="H3:H31" si="2">IF(G3&lt;=2,5,IF(G3&lt;=4,3,IF(G3&lt;=8,2,IF(G3&lt;=16,1,0))))</f>
        <v>3</v>
      </c>
      <c r="K3">
        <v>2</v>
      </c>
      <c r="L3" t="s">
        <v>39</v>
      </c>
    </row>
    <row r="4" spans="1:12">
      <c r="A4">
        <v>3</v>
      </c>
      <c r="B4" t="s">
        <v>13</v>
      </c>
      <c r="C4">
        <v>16</v>
      </c>
      <c r="D4">
        <v>6</v>
      </c>
      <c r="E4">
        <v>3</v>
      </c>
      <c r="F4">
        <f t="shared" si="0"/>
        <v>0.64</v>
      </c>
      <c r="G4">
        <f t="shared" si="1"/>
        <v>10</v>
      </c>
      <c r="H4">
        <f t="shared" si="2"/>
        <v>1</v>
      </c>
      <c r="K4">
        <v>3</v>
      </c>
      <c r="L4" t="s">
        <v>11</v>
      </c>
    </row>
    <row r="5" spans="1:12">
      <c r="A5">
        <v>4</v>
      </c>
      <c r="B5" t="s">
        <v>37</v>
      </c>
      <c r="C5">
        <v>16</v>
      </c>
      <c r="D5">
        <v>6</v>
      </c>
      <c r="E5">
        <v>3</v>
      </c>
      <c r="F5">
        <f t="shared" si="0"/>
        <v>0.64</v>
      </c>
      <c r="G5">
        <f t="shared" si="1"/>
        <v>13</v>
      </c>
      <c r="H5">
        <f t="shared" si="2"/>
        <v>1</v>
      </c>
      <c r="K5">
        <v>4</v>
      </c>
      <c r="L5" t="s">
        <v>8</v>
      </c>
    </row>
    <row r="6" spans="1:12">
      <c r="A6">
        <v>5</v>
      </c>
      <c r="B6" t="s">
        <v>27</v>
      </c>
      <c r="C6">
        <v>15</v>
      </c>
      <c r="D6">
        <v>6</v>
      </c>
      <c r="E6">
        <v>4</v>
      </c>
      <c r="F6">
        <f t="shared" si="0"/>
        <v>0.6</v>
      </c>
      <c r="G6">
        <f t="shared" si="1"/>
        <v>6</v>
      </c>
      <c r="H6">
        <f t="shared" si="2"/>
        <v>2</v>
      </c>
      <c r="K6">
        <v>5</v>
      </c>
      <c r="L6" t="s">
        <v>26</v>
      </c>
    </row>
    <row r="7" spans="1:12">
      <c r="A7">
        <v>6</v>
      </c>
      <c r="B7" t="s">
        <v>14</v>
      </c>
      <c r="C7">
        <v>15</v>
      </c>
      <c r="D7">
        <v>8</v>
      </c>
      <c r="E7">
        <v>2</v>
      </c>
      <c r="F7">
        <f t="shared" si="0"/>
        <v>0.6</v>
      </c>
      <c r="G7">
        <f t="shared" si="1"/>
        <v>16</v>
      </c>
      <c r="H7">
        <f t="shared" si="2"/>
        <v>1</v>
      </c>
      <c r="K7">
        <v>6</v>
      </c>
      <c r="L7" t="s">
        <v>27</v>
      </c>
    </row>
    <row r="8" spans="1:12">
      <c r="A8">
        <v>7</v>
      </c>
      <c r="B8" t="s">
        <v>33</v>
      </c>
      <c r="C8">
        <v>14</v>
      </c>
      <c r="D8">
        <v>8</v>
      </c>
      <c r="E8">
        <v>3</v>
      </c>
      <c r="F8">
        <f t="shared" si="0"/>
        <v>0.56000000000000005</v>
      </c>
      <c r="G8">
        <f t="shared" si="1"/>
        <v>12</v>
      </c>
      <c r="H8">
        <f t="shared" si="2"/>
        <v>1</v>
      </c>
      <c r="K8">
        <v>7</v>
      </c>
      <c r="L8" t="s">
        <v>17</v>
      </c>
    </row>
    <row r="9" spans="1:12">
      <c r="A9">
        <v>8</v>
      </c>
      <c r="B9" t="s">
        <v>23</v>
      </c>
      <c r="C9">
        <v>14</v>
      </c>
      <c r="D9">
        <v>8</v>
      </c>
      <c r="E9">
        <v>3</v>
      </c>
      <c r="F9">
        <f t="shared" si="0"/>
        <v>0.56000000000000005</v>
      </c>
      <c r="G9">
        <f t="shared" si="1"/>
        <v>8</v>
      </c>
      <c r="H9">
        <f t="shared" si="2"/>
        <v>2</v>
      </c>
      <c r="K9">
        <v>8</v>
      </c>
      <c r="L9" t="s">
        <v>23</v>
      </c>
    </row>
    <row r="10" spans="1:12">
      <c r="A10">
        <v>9</v>
      </c>
      <c r="B10" t="s">
        <v>15</v>
      </c>
      <c r="C10">
        <v>14</v>
      </c>
      <c r="D10">
        <v>8</v>
      </c>
      <c r="E10">
        <v>3</v>
      </c>
      <c r="F10">
        <f t="shared" si="0"/>
        <v>0.56000000000000005</v>
      </c>
      <c r="G10">
        <f t="shared" si="1"/>
        <v>14</v>
      </c>
      <c r="H10">
        <f t="shared" si="2"/>
        <v>1</v>
      </c>
      <c r="K10">
        <v>9</v>
      </c>
      <c r="L10" t="s">
        <v>9</v>
      </c>
    </row>
    <row r="11" spans="1:12">
      <c r="A11">
        <v>10</v>
      </c>
      <c r="B11" t="s">
        <v>39</v>
      </c>
      <c r="C11">
        <v>15</v>
      </c>
      <c r="D11">
        <v>9</v>
      </c>
      <c r="E11">
        <v>1</v>
      </c>
      <c r="F11">
        <f t="shared" si="0"/>
        <v>0.6</v>
      </c>
      <c r="G11">
        <f t="shared" si="1"/>
        <v>2</v>
      </c>
      <c r="H11">
        <f t="shared" si="2"/>
        <v>5</v>
      </c>
      <c r="K11">
        <v>10</v>
      </c>
      <c r="L11" t="s">
        <v>13</v>
      </c>
    </row>
    <row r="12" spans="1:12">
      <c r="A12">
        <v>11</v>
      </c>
      <c r="B12" t="s">
        <v>11</v>
      </c>
      <c r="C12">
        <v>15</v>
      </c>
      <c r="D12">
        <v>9</v>
      </c>
      <c r="E12">
        <v>1</v>
      </c>
      <c r="F12">
        <f t="shared" si="0"/>
        <v>0.6</v>
      </c>
      <c r="G12">
        <f t="shared" si="1"/>
        <v>3</v>
      </c>
      <c r="H12">
        <f t="shared" si="2"/>
        <v>3</v>
      </c>
      <c r="K12">
        <v>11</v>
      </c>
      <c r="L12" t="s">
        <v>22</v>
      </c>
    </row>
    <row r="13" spans="1:12">
      <c r="A13">
        <v>12</v>
      </c>
      <c r="B13" t="s">
        <v>26</v>
      </c>
      <c r="C13">
        <v>13</v>
      </c>
      <c r="D13">
        <v>8</v>
      </c>
      <c r="E13">
        <v>4</v>
      </c>
      <c r="F13">
        <f t="shared" si="0"/>
        <v>0.52</v>
      </c>
      <c r="G13">
        <f t="shared" si="1"/>
        <v>5</v>
      </c>
      <c r="H13">
        <f t="shared" si="2"/>
        <v>2</v>
      </c>
      <c r="K13">
        <v>12</v>
      </c>
      <c r="L13" t="s">
        <v>33</v>
      </c>
    </row>
    <row r="14" spans="1:12">
      <c r="A14">
        <v>13</v>
      </c>
      <c r="B14" t="s">
        <v>17</v>
      </c>
      <c r="C14">
        <v>13</v>
      </c>
      <c r="D14">
        <v>8</v>
      </c>
      <c r="E14">
        <v>4</v>
      </c>
      <c r="F14">
        <f t="shared" si="0"/>
        <v>0.52</v>
      </c>
      <c r="G14">
        <f t="shared" si="1"/>
        <v>7</v>
      </c>
      <c r="H14">
        <f t="shared" si="2"/>
        <v>2</v>
      </c>
      <c r="K14">
        <v>13</v>
      </c>
      <c r="L14" t="s">
        <v>37</v>
      </c>
    </row>
    <row r="15" spans="1:12">
      <c r="A15">
        <v>14</v>
      </c>
      <c r="B15" t="s">
        <v>34</v>
      </c>
      <c r="C15">
        <v>12</v>
      </c>
      <c r="D15">
        <v>8</v>
      </c>
      <c r="E15">
        <v>5</v>
      </c>
      <c r="F15">
        <f t="shared" si="0"/>
        <v>0.48</v>
      </c>
      <c r="G15" t="str">
        <f t="shared" si="1"/>
        <v>Miss</v>
      </c>
      <c r="H15">
        <f t="shared" si="2"/>
        <v>0</v>
      </c>
      <c r="K15">
        <v>14</v>
      </c>
      <c r="L15" t="s">
        <v>15</v>
      </c>
    </row>
    <row r="16" spans="1:12">
      <c r="A16">
        <v>15</v>
      </c>
      <c r="B16" t="s">
        <v>16</v>
      </c>
      <c r="C16">
        <v>13</v>
      </c>
      <c r="D16">
        <v>9</v>
      </c>
      <c r="E16">
        <v>3</v>
      </c>
      <c r="F16">
        <f t="shared" si="0"/>
        <v>0.52</v>
      </c>
      <c r="G16" t="str">
        <f t="shared" si="1"/>
        <v>Miss</v>
      </c>
      <c r="H16">
        <f t="shared" si="2"/>
        <v>0</v>
      </c>
      <c r="K16">
        <v>15</v>
      </c>
      <c r="L16" t="s">
        <v>24</v>
      </c>
    </row>
    <row r="17" spans="1:12">
      <c r="A17">
        <v>16</v>
      </c>
      <c r="B17" t="s">
        <v>9</v>
      </c>
      <c r="C17">
        <v>11</v>
      </c>
      <c r="D17">
        <v>9</v>
      </c>
      <c r="E17">
        <v>5</v>
      </c>
      <c r="F17">
        <f t="shared" si="0"/>
        <v>0.44</v>
      </c>
      <c r="G17">
        <f t="shared" si="1"/>
        <v>9</v>
      </c>
      <c r="H17">
        <f t="shared" si="2"/>
        <v>1</v>
      </c>
      <c r="K17">
        <v>16</v>
      </c>
      <c r="L17" t="s">
        <v>14</v>
      </c>
    </row>
    <row r="18" spans="1:12">
      <c r="A18">
        <v>17</v>
      </c>
      <c r="B18" t="s">
        <v>22</v>
      </c>
      <c r="C18">
        <v>13</v>
      </c>
      <c r="D18">
        <v>11</v>
      </c>
      <c r="E18">
        <v>1</v>
      </c>
      <c r="F18">
        <f t="shared" si="0"/>
        <v>0.52</v>
      </c>
      <c r="G18">
        <f t="shared" si="1"/>
        <v>11</v>
      </c>
      <c r="H18">
        <f t="shared" si="2"/>
        <v>1</v>
      </c>
    </row>
    <row r="19" spans="1:12">
      <c r="A19">
        <v>18</v>
      </c>
      <c r="B19" t="s">
        <v>24</v>
      </c>
      <c r="C19">
        <v>12</v>
      </c>
      <c r="D19">
        <v>11</v>
      </c>
      <c r="E19">
        <v>2</v>
      </c>
      <c r="F19">
        <f t="shared" si="0"/>
        <v>0.48</v>
      </c>
      <c r="G19">
        <f t="shared" si="1"/>
        <v>15</v>
      </c>
      <c r="H19">
        <f t="shared" si="2"/>
        <v>1</v>
      </c>
    </row>
    <row r="20" spans="1:12">
      <c r="A20">
        <v>19</v>
      </c>
      <c r="B20" t="s">
        <v>38</v>
      </c>
      <c r="C20">
        <v>11</v>
      </c>
      <c r="D20">
        <v>11</v>
      </c>
      <c r="E20">
        <v>3</v>
      </c>
      <c r="F20">
        <f t="shared" si="0"/>
        <v>0.44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28</v>
      </c>
      <c r="C21">
        <v>9</v>
      </c>
      <c r="D21">
        <v>10</v>
      </c>
      <c r="E21">
        <v>6</v>
      </c>
      <c r="F21">
        <f t="shared" si="0"/>
        <v>0.36</v>
      </c>
      <c r="G21" t="str">
        <f t="shared" si="1"/>
        <v>Miss</v>
      </c>
      <c r="H21">
        <f t="shared" si="2"/>
        <v>0</v>
      </c>
    </row>
    <row r="22" spans="1:12">
      <c r="A22">
        <v>21</v>
      </c>
      <c r="B22" t="s">
        <v>31</v>
      </c>
      <c r="C22">
        <v>11</v>
      </c>
      <c r="D22">
        <v>12</v>
      </c>
      <c r="E22">
        <v>2</v>
      </c>
      <c r="F22">
        <f t="shared" si="0"/>
        <v>0.44</v>
      </c>
      <c r="G22" t="str">
        <f t="shared" si="1"/>
        <v>Miss</v>
      </c>
      <c r="H22">
        <f t="shared" si="2"/>
        <v>0</v>
      </c>
    </row>
    <row r="23" spans="1:12">
      <c r="A23">
        <v>22</v>
      </c>
      <c r="B23" t="s">
        <v>19</v>
      </c>
      <c r="C23">
        <v>11</v>
      </c>
      <c r="D23">
        <v>12</v>
      </c>
      <c r="E23">
        <v>2</v>
      </c>
      <c r="F23">
        <f t="shared" si="0"/>
        <v>0.44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21</v>
      </c>
      <c r="C24">
        <v>10</v>
      </c>
      <c r="D24">
        <v>11</v>
      </c>
      <c r="E24">
        <v>4</v>
      </c>
      <c r="F24">
        <f t="shared" si="0"/>
        <v>0.4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20</v>
      </c>
      <c r="C25">
        <v>9</v>
      </c>
      <c r="D25">
        <v>12</v>
      </c>
      <c r="E25">
        <v>4</v>
      </c>
      <c r="F25">
        <f t="shared" si="0"/>
        <v>0.36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18</v>
      </c>
      <c r="C26">
        <v>11</v>
      </c>
      <c r="D26">
        <v>14</v>
      </c>
      <c r="E26">
        <v>0</v>
      </c>
      <c r="F26">
        <f t="shared" si="0"/>
        <v>0.44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30</v>
      </c>
      <c r="C27">
        <v>9</v>
      </c>
      <c r="D27">
        <v>14</v>
      </c>
      <c r="E27">
        <v>2</v>
      </c>
      <c r="F27">
        <f t="shared" si="0"/>
        <v>0.36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36</v>
      </c>
      <c r="C28">
        <v>9</v>
      </c>
      <c r="D28">
        <v>15</v>
      </c>
      <c r="E28">
        <v>1</v>
      </c>
      <c r="F28">
        <f t="shared" si="0"/>
        <v>0.36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10</v>
      </c>
      <c r="C29">
        <v>9</v>
      </c>
      <c r="D29">
        <v>15</v>
      </c>
      <c r="E29">
        <v>1</v>
      </c>
      <c r="F29">
        <f t="shared" si="0"/>
        <v>0.36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29</v>
      </c>
      <c r="C30">
        <v>9</v>
      </c>
      <c r="D30">
        <v>15</v>
      </c>
      <c r="E30">
        <v>1</v>
      </c>
      <c r="F30">
        <f t="shared" si="0"/>
        <v>0.36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40</v>
      </c>
      <c r="C31">
        <v>8</v>
      </c>
      <c r="D31">
        <v>15</v>
      </c>
      <c r="E31">
        <v>2</v>
      </c>
      <c r="F31">
        <f t="shared" si="0"/>
        <v>0.32</v>
      </c>
      <c r="G31" t="str">
        <f t="shared" si="1"/>
        <v>Miss</v>
      </c>
      <c r="H3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23AF-1DC0-4B20-A022-80F7904DCCB4}">
  <dimension ref="A1:L31"/>
  <sheetViews>
    <sheetView topLeftCell="A5" workbookViewId="0">
      <selection activeCell="H2" sqref="H2:H31"/>
    </sheetView>
  </sheetViews>
  <sheetFormatPr defaultRowHeight="15"/>
  <cols>
    <col min="2" max="2" width="13.5703125" customWidth="1"/>
    <col min="8" max="8" width="15.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13</v>
      </c>
      <c r="C2">
        <v>17</v>
      </c>
      <c r="D2">
        <v>5</v>
      </c>
      <c r="E2">
        <v>3</v>
      </c>
      <c r="F2">
        <f>C2/(C2+D2+E2)</f>
        <v>0.68</v>
      </c>
      <c r="G2">
        <f>_xlfn.XLOOKUP(B2,$L$2:$L$17,$K$2:$K$17,"Miss")</f>
        <v>4</v>
      </c>
      <c r="H2">
        <f>IF(G2&lt;=2,5,IF(G2&lt;=4,3,IF(G2&lt;=8,2,IF(G2&lt;=16,1,0))))</f>
        <v>3</v>
      </c>
      <c r="K2">
        <v>1</v>
      </c>
      <c r="L2" t="s">
        <v>32</v>
      </c>
    </row>
    <row r="3" spans="1:12">
      <c r="A3">
        <v>2</v>
      </c>
      <c r="B3" t="s">
        <v>11</v>
      </c>
      <c r="C3">
        <v>17</v>
      </c>
      <c r="D3">
        <v>6</v>
      </c>
      <c r="E3">
        <v>2</v>
      </c>
      <c r="F3">
        <f t="shared" ref="F3:F31" si="0">C3/(C3+D3+E3)</f>
        <v>0.68</v>
      </c>
      <c r="G3" t="str">
        <f t="shared" ref="G3:G31" si="1">_xlfn.XLOOKUP(B3,$L$2:$L$17,$K$2:$K$17,"Miss")</f>
        <v>Miss</v>
      </c>
      <c r="H3">
        <f t="shared" ref="H3:H31" si="2">IF(G3&lt;=2,5,IF(G3&lt;=4,3,IF(G3&lt;=8,2,IF(G3&lt;=16,1,0))))</f>
        <v>0</v>
      </c>
      <c r="K3">
        <v>2</v>
      </c>
      <c r="L3" t="s">
        <v>27</v>
      </c>
    </row>
    <row r="4" spans="1:12">
      <c r="A4">
        <v>3</v>
      </c>
      <c r="B4" t="s">
        <v>20</v>
      </c>
      <c r="C4">
        <v>17</v>
      </c>
      <c r="D4">
        <v>7</v>
      </c>
      <c r="E4">
        <v>1</v>
      </c>
      <c r="F4">
        <f t="shared" si="0"/>
        <v>0.68</v>
      </c>
      <c r="G4">
        <f t="shared" si="1"/>
        <v>15</v>
      </c>
      <c r="H4">
        <f t="shared" si="2"/>
        <v>1</v>
      </c>
      <c r="K4">
        <v>3</v>
      </c>
      <c r="L4" t="s">
        <v>16</v>
      </c>
    </row>
    <row r="5" spans="1:12">
      <c r="A5">
        <v>4</v>
      </c>
      <c r="B5" t="s">
        <v>30</v>
      </c>
      <c r="C5">
        <v>17</v>
      </c>
      <c r="D5">
        <v>7</v>
      </c>
      <c r="E5">
        <v>1</v>
      </c>
      <c r="F5">
        <f t="shared" si="0"/>
        <v>0.68</v>
      </c>
      <c r="G5">
        <f t="shared" si="1"/>
        <v>5</v>
      </c>
      <c r="H5">
        <f t="shared" si="2"/>
        <v>2</v>
      </c>
      <c r="K5">
        <v>4</v>
      </c>
      <c r="L5" t="s">
        <v>13</v>
      </c>
    </row>
    <row r="6" spans="1:12">
      <c r="A6">
        <v>5</v>
      </c>
      <c r="B6" t="s">
        <v>9</v>
      </c>
      <c r="C6">
        <v>15</v>
      </c>
      <c r="D6">
        <v>6</v>
      </c>
      <c r="E6">
        <v>4</v>
      </c>
      <c r="F6">
        <f t="shared" si="0"/>
        <v>0.6</v>
      </c>
      <c r="G6">
        <f t="shared" si="1"/>
        <v>16</v>
      </c>
      <c r="H6">
        <f t="shared" si="2"/>
        <v>1</v>
      </c>
      <c r="K6">
        <v>5</v>
      </c>
      <c r="L6" t="s">
        <v>30</v>
      </c>
    </row>
    <row r="7" spans="1:12">
      <c r="A7">
        <v>6</v>
      </c>
      <c r="B7" t="s">
        <v>8</v>
      </c>
      <c r="C7">
        <v>16</v>
      </c>
      <c r="D7">
        <v>7</v>
      </c>
      <c r="E7">
        <v>2</v>
      </c>
      <c r="F7">
        <f t="shared" si="0"/>
        <v>0.64</v>
      </c>
      <c r="G7">
        <f t="shared" si="1"/>
        <v>7</v>
      </c>
      <c r="H7">
        <f t="shared" si="2"/>
        <v>2</v>
      </c>
      <c r="K7">
        <v>6</v>
      </c>
      <c r="L7" t="s">
        <v>17</v>
      </c>
    </row>
    <row r="8" spans="1:12">
      <c r="A8">
        <v>7</v>
      </c>
      <c r="B8" t="s">
        <v>38</v>
      </c>
      <c r="C8">
        <v>16</v>
      </c>
      <c r="D8">
        <v>8</v>
      </c>
      <c r="E8">
        <v>1</v>
      </c>
      <c r="F8">
        <f t="shared" si="0"/>
        <v>0.64</v>
      </c>
      <c r="G8">
        <f t="shared" si="1"/>
        <v>11</v>
      </c>
      <c r="H8">
        <f t="shared" si="2"/>
        <v>1</v>
      </c>
      <c r="K8">
        <v>7</v>
      </c>
      <c r="L8" t="s">
        <v>8</v>
      </c>
    </row>
    <row r="9" spans="1:12">
      <c r="A9">
        <v>8</v>
      </c>
      <c r="B9" t="s">
        <v>19</v>
      </c>
      <c r="C9">
        <v>16</v>
      </c>
      <c r="D9">
        <v>8</v>
      </c>
      <c r="E9">
        <v>1</v>
      </c>
      <c r="F9">
        <f t="shared" si="0"/>
        <v>0.64</v>
      </c>
      <c r="G9">
        <f t="shared" si="1"/>
        <v>10</v>
      </c>
      <c r="H9">
        <f t="shared" si="2"/>
        <v>1</v>
      </c>
      <c r="K9">
        <v>8</v>
      </c>
      <c r="L9" t="s">
        <v>15</v>
      </c>
    </row>
    <row r="10" spans="1:12">
      <c r="A10">
        <v>9</v>
      </c>
      <c r="B10" t="s">
        <v>21</v>
      </c>
      <c r="C10">
        <v>15</v>
      </c>
      <c r="D10">
        <v>7</v>
      </c>
      <c r="E10">
        <v>3</v>
      </c>
      <c r="F10">
        <f t="shared" si="0"/>
        <v>0.6</v>
      </c>
      <c r="G10" t="str">
        <f t="shared" si="1"/>
        <v>Miss</v>
      </c>
      <c r="H10">
        <f t="shared" si="2"/>
        <v>0</v>
      </c>
      <c r="K10">
        <v>9</v>
      </c>
      <c r="L10" t="s">
        <v>39</v>
      </c>
    </row>
    <row r="11" spans="1:12">
      <c r="A11">
        <v>10</v>
      </c>
      <c r="B11" t="s">
        <v>17</v>
      </c>
      <c r="C11">
        <v>16</v>
      </c>
      <c r="D11">
        <v>8</v>
      </c>
      <c r="E11">
        <v>1</v>
      </c>
      <c r="F11">
        <f t="shared" si="0"/>
        <v>0.64</v>
      </c>
      <c r="G11">
        <f t="shared" si="1"/>
        <v>6</v>
      </c>
      <c r="H11">
        <f t="shared" si="2"/>
        <v>2</v>
      </c>
      <c r="K11">
        <v>10</v>
      </c>
      <c r="L11" t="s">
        <v>19</v>
      </c>
    </row>
    <row r="12" spans="1:12">
      <c r="A12">
        <v>11</v>
      </c>
      <c r="B12" t="s">
        <v>27</v>
      </c>
      <c r="C12">
        <v>14</v>
      </c>
      <c r="D12">
        <v>7</v>
      </c>
      <c r="E12">
        <v>4</v>
      </c>
      <c r="F12">
        <f t="shared" si="0"/>
        <v>0.56000000000000005</v>
      </c>
      <c r="G12">
        <f t="shared" si="1"/>
        <v>2</v>
      </c>
      <c r="H12">
        <f t="shared" si="2"/>
        <v>5</v>
      </c>
      <c r="K12">
        <v>11</v>
      </c>
      <c r="L12" t="s">
        <v>38</v>
      </c>
    </row>
    <row r="13" spans="1:12">
      <c r="A13">
        <v>12</v>
      </c>
      <c r="B13" t="s">
        <v>23</v>
      </c>
      <c r="C13">
        <v>15</v>
      </c>
      <c r="D13">
        <v>8</v>
      </c>
      <c r="E13">
        <v>2</v>
      </c>
      <c r="F13">
        <f t="shared" si="0"/>
        <v>0.6</v>
      </c>
      <c r="G13" t="str">
        <f t="shared" si="1"/>
        <v>Miss</v>
      </c>
      <c r="H13">
        <f t="shared" si="2"/>
        <v>0</v>
      </c>
      <c r="K13">
        <v>12</v>
      </c>
      <c r="L13" t="s">
        <v>10</v>
      </c>
    </row>
    <row r="14" spans="1:12">
      <c r="A14">
        <v>13</v>
      </c>
      <c r="B14" t="s">
        <v>10</v>
      </c>
      <c r="C14">
        <v>14</v>
      </c>
      <c r="D14">
        <v>7</v>
      </c>
      <c r="E14">
        <v>4</v>
      </c>
      <c r="F14">
        <f t="shared" si="0"/>
        <v>0.56000000000000005</v>
      </c>
      <c r="G14">
        <f t="shared" si="1"/>
        <v>12</v>
      </c>
      <c r="H14">
        <f t="shared" si="2"/>
        <v>1</v>
      </c>
      <c r="K14">
        <v>13</v>
      </c>
      <c r="L14" t="s">
        <v>22</v>
      </c>
    </row>
    <row r="15" spans="1:12">
      <c r="A15">
        <v>14</v>
      </c>
      <c r="B15" t="s">
        <v>32</v>
      </c>
      <c r="C15">
        <v>14</v>
      </c>
      <c r="D15">
        <v>8</v>
      </c>
      <c r="E15">
        <v>3</v>
      </c>
      <c r="F15">
        <f t="shared" si="0"/>
        <v>0.56000000000000005</v>
      </c>
      <c r="G15">
        <f t="shared" si="1"/>
        <v>1</v>
      </c>
      <c r="H15">
        <f t="shared" si="2"/>
        <v>5</v>
      </c>
      <c r="K15">
        <v>14</v>
      </c>
      <c r="L15" t="s">
        <v>31</v>
      </c>
    </row>
    <row r="16" spans="1:12">
      <c r="A16">
        <v>15</v>
      </c>
      <c r="B16" t="s">
        <v>16</v>
      </c>
      <c r="C16">
        <v>13</v>
      </c>
      <c r="D16">
        <v>8</v>
      </c>
      <c r="E16">
        <v>4</v>
      </c>
      <c r="F16">
        <f t="shared" si="0"/>
        <v>0.52</v>
      </c>
      <c r="G16">
        <f t="shared" si="1"/>
        <v>3</v>
      </c>
      <c r="H16">
        <f t="shared" si="2"/>
        <v>3</v>
      </c>
      <c r="K16">
        <v>15</v>
      </c>
      <c r="L16" t="s">
        <v>20</v>
      </c>
    </row>
    <row r="17" spans="1:12">
      <c r="A17">
        <v>16</v>
      </c>
      <c r="B17" t="s">
        <v>28</v>
      </c>
      <c r="C17">
        <v>11</v>
      </c>
      <c r="D17">
        <v>7</v>
      </c>
      <c r="E17">
        <v>7</v>
      </c>
      <c r="F17">
        <f t="shared" si="0"/>
        <v>0.44</v>
      </c>
      <c r="G17" t="str">
        <f t="shared" si="1"/>
        <v>Miss</v>
      </c>
      <c r="H17">
        <f t="shared" si="2"/>
        <v>0</v>
      </c>
      <c r="K17">
        <v>16</v>
      </c>
      <c r="L17" t="s">
        <v>9</v>
      </c>
    </row>
    <row r="18" spans="1:12">
      <c r="A18">
        <v>17</v>
      </c>
      <c r="B18" t="s">
        <v>31</v>
      </c>
      <c r="C18">
        <v>13</v>
      </c>
      <c r="D18">
        <v>9</v>
      </c>
      <c r="E18">
        <v>3</v>
      </c>
      <c r="F18">
        <f t="shared" si="0"/>
        <v>0.52</v>
      </c>
      <c r="G18">
        <f t="shared" si="1"/>
        <v>14</v>
      </c>
      <c r="H18">
        <f t="shared" si="2"/>
        <v>1</v>
      </c>
    </row>
    <row r="19" spans="1:12">
      <c r="A19">
        <v>18</v>
      </c>
      <c r="B19" t="s">
        <v>15</v>
      </c>
      <c r="C19">
        <v>11</v>
      </c>
      <c r="D19">
        <v>9</v>
      </c>
      <c r="E19">
        <v>5</v>
      </c>
      <c r="F19">
        <f t="shared" si="0"/>
        <v>0.44</v>
      </c>
      <c r="G19">
        <f t="shared" si="1"/>
        <v>8</v>
      </c>
      <c r="H19">
        <f t="shared" si="2"/>
        <v>2</v>
      </c>
    </row>
    <row r="20" spans="1:12">
      <c r="A20">
        <v>19</v>
      </c>
      <c r="B20" t="s">
        <v>37</v>
      </c>
      <c r="C20">
        <v>12</v>
      </c>
      <c r="D20">
        <v>10</v>
      </c>
      <c r="E20">
        <v>3</v>
      </c>
      <c r="F20">
        <f t="shared" si="0"/>
        <v>0.48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14</v>
      </c>
      <c r="C21">
        <v>11</v>
      </c>
      <c r="D21">
        <v>10</v>
      </c>
      <c r="E21">
        <v>4</v>
      </c>
      <c r="F21">
        <f t="shared" si="0"/>
        <v>0.44</v>
      </c>
      <c r="G21" t="str">
        <f t="shared" si="1"/>
        <v>Miss</v>
      </c>
      <c r="H21">
        <f t="shared" si="2"/>
        <v>0</v>
      </c>
    </row>
    <row r="22" spans="1:12">
      <c r="A22">
        <v>21</v>
      </c>
      <c r="B22" t="s">
        <v>39</v>
      </c>
      <c r="C22">
        <v>12</v>
      </c>
      <c r="D22">
        <v>11</v>
      </c>
      <c r="E22">
        <v>2</v>
      </c>
      <c r="F22">
        <f t="shared" si="0"/>
        <v>0.48</v>
      </c>
      <c r="G22">
        <f t="shared" si="1"/>
        <v>9</v>
      </c>
      <c r="H22">
        <f t="shared" si="2"/>
        <v>1</v>
      </c>
    </row>
    <row r="23" spans="1:12">
      <c r="A23">
        <v>22</v>
      </c>
      <c r="B23" t="s">
        <v>26</v>
      </c>
      <c r="C23">
        <v>12</v>
      </c>
      <c r="D23">
        <v>12</v>
      </c>
      <c r="E23">
        <v>1</v>
      </c>
      <c r="F23">
        <f t="shared" si="0"/>
        <v>0.48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24</v>
      </c>
      <c r="C24">
        <v>11</v>
      </c>
      <c r="D24">
        <v>11</v>
      </c>
      <c r="E24">
        <v>3</v>
      </c>
      <c r="F24">
        <f t="shared" si="0"/>
        <v>0.44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22</v>
      </c>
      <c r="C25">
        <v>11</v>
      </c>
      <c r="D25">
        <v>12</v>
      </c>
      <c r="E25">
        <v>2</v>
      </c>
      <c r="F25">
        <f t="shared" si="0"/>
        <v>0.44</v>
      </c>
      <c r="G25">
        <f t="shared" si="1"/>
        <v>13</v>
      </c>
      <c r="H25">
        <f t="shared" si="2"/>
        <v>1</v>
      </c>
    </row>
    <row r="26" spans="1:12">
      <c r="A26">
        <v>25</v>
      </c>
      <c r="B26" t="s">
        <v>40</v>
      </c>
      <c r="C26">
        <v>10</v>
      </c>
      <c r="D26">
        <v>12</v>
      </c>
      <c r="E26">
        <v>3</v>
      </c>
      <c r="F26">
        <f t="shared" si="0"/>
        <v>0.4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34</v>
      </c>
      <c r="C27">
        <v>9</v>
      </c>
      <c r="D27">
        <v>14</v>
      </c>
      <c r="E27">
        <v>2</v>
      </c>
      <c r="F27">
        <f t="shared" si="0"/>
        <v>0.36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33</v>
      </c>
      <c r="C28">
        <v>8</v>
      </c>
      <c r="D28">
        <v>16</v>
      </c>
      <c r="E28">
        <v>1</v>
      </c>
      <c r="F28">
        <f t="shared" si="0"/>
        <v>0.32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18</v>
      </c>
      <c r="C29">
        <v>6</v>
      </c>
      <c r="D29">
        <v>18</v>
      </c>
      <c r="E29">
        <v>1</v>
      </c>
      <c r="F29">
        <f t="shared" si="0"/>
        <v>0.24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29</v>
      </c>
      <c r="C30">
        <v>5</v>
      </c>
      <c r="D30">
        <v>17</v>
      </c>
      <c r="E30">
        <v>3</v>
      </c>
      <c r="F30">
        <f t="shared" si="0"/>
        <v>0.2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36</v>
      </c>
      <c r="C31">
        <v>4</v>
      </c>
      <c r="D31">
        <v>17</v>
      </c>
      <c r="E31">
        <v>4</v>
      </c>
      <c r="F31">
        <f t="shared" si="0"/>
        <v>0.16</v>
      </c>
      <c r="G31" t="str">
        <f t="shared" si="1"/>
        <v>Miss</v>
      </c>
      <c r="H31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AD37-67C8-4E75-B3C0-92B27CFA3BF3}">
  <dimension ref="A1:L32"/>
  <sheetViews>
    <sheetView topLeftCell="A6" workbookViewId="0">
      <selection activeCell="H2" sqref="H2:H32"/>
    </sheetView>
  </sheetViews>
  <sheetFormatPr defaultRowHeight="15"/>
  <cols>
    <col min="8" max="8" width="15.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27</v>
      </c>
      <c r="C2">
        <v>19</v>
      </c>
      <c r="D2">
        <v>4</v>
      </c>
      <c r="E2">
        <v>2</v>
      </c>
      <c r="F2">
        <f>C2/(D2+C2+E2)</f>
        <v>0.76</v>
      </c>
      <c r="G2">
        <f>_xlfn.XLOOKUP(B2,$L$2:$L$17,$K$2:$K$17,"Miss")</f>
        <v>5</v>
      </c>
      <c r="H2">
        <f>IF(G2&lt;=2,5,IF(G2&lt;=4,3,IF(G2&lt;=8,2,IF(G2&lt;=16,1,0))))</f>
        <v>2</v>
      </c>
      <c r="K2">
        <v>1</v>
      </c>
      <c r="L2" t="s">
        <v>17</v>
      </c>
    </row>
    <row r="3" spans="1:12">
      <c r="A3">
        <v>2</v>
      </c>
      <c r="B3" t="s">
        <v>21</v>
      </c>
      <c r="C3">
        <v>19</v>
      </c>
      <c r="D3">
        <v>5</v>
      </c>
      <c r="E3">
        <v>1</v>
      </c>
      <c r="F3">
        <f t="shared" ref="F3:F32" si="0">C3/(D3+C3+E3)</f>
        <v>0.76</v>
      </c>
      <c r="G3">
        <f t="shared" ref="G3:G32" si="1">_xlfn.XLOOKUP(B3,$L$2:$L$17,$K$2:$K$17,"Miss")</f>
        <v>4</v>
      </c>
      <c r="H3">
        <f t="shared" ref="H3:H32" si="2">IF(G3&lt;=2,5,IF(G3&lt;=4,3,IF(G3&lt;=8,2,IF(G3&lt;=16,1,0))))</f>
        <v>3</v>
      </c>
      <c r="K3">
        <v>2</v>
      </c>
      <c r="L3" t="s">
        <v>12</v>
      </c>
    </row>
    <row r="4" spans="1:12">
      <c r="A4">
        <v>3</v>
      </c>
      <c r="B4" t="s">
        <v>33</v>
      </c>
      <c r="C4">
        <v>18</v>
      </c>
      <c r="D4">
        <v>5</v>
      </c>
      <c r="E4">
        <v>2</v>
      </c>
      <c r="F4">
        <f t="shared" si="0"/>
        <v>0.72</v>
      </c>
      <c r="G4" t="str">
        <f t="shared" si="1"/>
        <v>Miss</v>
      </c>
      <c r="H4">
        <f t="shared" si="2"/>
        <v>0</v>
      </c>
      <c r="K4">
        <v>3</v>
      </c>
      <c r="L4" t="s">
        <v>11</v>
      </c>
    </row>
    <row r="5" spans="1:12">
      <c r="A5">
        <v>4</v>
      </c>
      <c r="B5" t="s">
        <v>13</v>
      </c>
      <c r="C5">
        <v>17</v>
      </c>
      <c r="D5">
        <v>6</v>
      </c>
      <c r="E5">
        <v>2</v>
      </c>
      <c r="F5">
        <f t="shared" si="0"/>
        <v>0.68</v>
      </c>
      <c r="G5">
        <f t="shared" si="1"/>
        <v>16</v>
      </c>
      <c r="H5">
        <f t="shared" si="2"/>
        <v>1</v>
      </c>
      <c r="K5">
        <v>4</v>
      </c>
      <c r="L5" t="s">
        <v>21</v>
      </c>
    </row>
    <row r="6" spans="1:12">
      <c r="A6">
        <v>5</v>
      </c>
      <c r="B6" t="s">
        <v>31</v>
      </c>
      <c r="C6">
        <v>16</v>
      </c>
      <c r="D6">
        <v>6</v>
      </c>
      <c r="E6">
        <v>3</v>
      </c>
      <c r="F6">
        <f t="shared" si="0"/>
        <v>0.64</v>
      </c>
      <c r="G6">
        <f t="shared" si="1"/>
        <v>12</v>
      </c>
      <c r="H6">
        <f t="shared" si="2"/>
        <v>1</v>
      </c>
      <c r="K6">
        <v>5</v>
      </c>
      <c r="L6" t="s">
        <v>27</v>
      </c>
    </row>
    <row r="7" spans="1:12">
      <c r="A7">
        <v>6</v>
      </c>
      <c r="B7" t="s">
        <v>32</v>
      </c>
      <c r="C7">
        <v>16</v>
      </c>
      <c r="D7">
        <v>7</v>
      </c>
      <c r="E7">
        <v>2</v>
      </c>
      <c r="F7">
        <f t="shared" si="0"/>
        <v>0.64</v>
      </c>
      <c r="G7">
        <f t="shared" si="1"/>
        <v>7</v>
      </c>
      <c r="H7">
        <f t="shared" si="2"/>
        <v>2</v>
      </c>
      <c r="K7">
        <v>6</v>
      </c>
      <c r="L7" t="s">
        <v>39</v>
      </c>
    </row>
    <row r="8" spans="1:12">
      <c r="A8">
        <v>7</v>
      </c>
      <c r="B8" t="s">
        <v>11</v>
      </c>
      <c r="C8">
        <v>16</v>
      </c>
      <c r="D8">
        <v>7</v>
      </c>
      <c r="E8">
        <v>2</v>
      </c>
      <c r="F8">
        <f t="shared" si="0"/>
        <v>0.64</v>
      </c>
      <c r="G8">
        <f t="shared" si="1"/>
        <v>3</v>
      </c>
      <c r="H8">
        <f t="shared" si="2"/>
        <v>3</v>
      </c>
      <c r="K8">
        <v>7</v>
      </c>
      <c r="L8" t="s">
        <v>32</v>
      </c>
    </row>
    <row r="9" spans="1:12">
      <c r="A9">
        <v>8</v>
      </c>
      <c r="B9" t="s">
        <v>10</v>
      </c>
      <c r="C9">
        <v>16</v>
      </c>
      <c r="D9">
        <v>7</v>
      </c>
      <c r="E9">
        <v>2</v>
      </c>
      <c r="F9">
        <f t="shared" si="0"/>
        <v>0.64</v>
      </c>
      <c r="G9">
        <f t="shared" si="1"/>
        <v>9</v>
      </c>
      <c r="H9">
        <f t="shared" si="2"/>
        <v>1</v>
      </c>
      <c r="K9">
        <v>8</v>
      </c>
      <c r="L9" t="s">
        <v>38</v>
      </c>
    </row>
    <row r="10" spans="1:12">
      <c r="A10">
        <v>9</v>
      </c>
      <c r="B10" t="s">
        <v>14</v>
      </c>
      <c r="C10">
        <v>15</v>
      </c>
      <c r="D10">
        <v>7</v>
      </c>
      <c r="E10">
        <v>3</v>
      </c>
      <c r="F10">
        <f t="shared" si="0"/>
        <v>0.6</v>
      </c>
      <c r="G10">
        <f t="shared" si="1"/>
        <v>15</v>
      </c>
      <c r="H10">
        <f t="shared" si="2"/>
        <v>1</v>
      </c>
      <c r="K10">
        <v>9</v>
      </c>
      <c r="L10" t="s">
        <v>10</v>
      </c>
    </row>
    <row r="11" spans="1:12">
      <c r="A11">
        <v>10</v>
      </c>
      <c r="B11" t="s">
        <v>22</v>
      </c>
      <c r="C11">
        <v>14</v>
      </c>
      <c r="D11">
        <v>6</v>
      </c>
      <c r="E11">
        <v>5</v>
      </c>
      <c r="F11">
        <f t="shared" si="0"/>
        <v>0.56000000000000005</v>
      </c>
      <c r="G11">
        <f t="shared" si="1"/>
        <v>13</v>
      </c>
      <c r="H11">
        <f t="shared" si="2"/>
        <v>1</v>
      </c>
      <c r="K11">
        <v>10</v>
      </c>
      <c r="L11" t="s">
        <v>37</v>
      </c>
    </row>
    <row r="12" spans="1:12">
      <c r="A12">
        <v>11</v>
      </c>
      <c r="B12" t="s">
        <v>38</v>
      </c>
      <c r="C12">
        <v>14</v>
      </c>
      <c r="D12">
        <v>7</v>
      </c>
      <c r="E12">
        <v>4</v>
      </c>
      <c r="F12">
        <f t="shared" si="0"/>
        <v>0.56000000000000005</v>
      </c>
      <c r="G12">
        <f t="shared" si="1"/>
        <v>8</v>
      </c>
      <c r="H12">
        <f t="shared" si="2"/>
        <v>2</v>
      </c>
      <c r="K12">
        <v>11</v>
      </c>
      <c r="L12" t="s">
        <v>18</v>
      </c>
    </row>
    <row r="13" spans="1:12">
      <c r="A13">
        <v>12</v>
      </c>
      <c r="B13" t="s">
        <v>37</v>
      </c>
      <c r="C13">
        <v>14</v>
      </c>
      <c r="D13">
        <v>7</v>
      </c>
      <c r="E13">
        <v>4</v>
      </c>
      <c r="F13">
        <f t="shared" si="0"/>
        <v>0.56000000000000005</v>
      </c>
      <c r="G13">
        <f t="shared" si="1"/>
        <v>10</v>
      </c>
      <c r="H13">
        <f t="shared" si="2"/>
        <v>1</v>
      </c>
      <c r="K13">
        <v>12</v>
      </c>
      <c r="L13" t="s">
        <v>31</v>
      </c>
    </row>
    <row r="14" spans="1:12">
      <c r="A14">
        <v>13</v>
      </c>
      <c r="B14" t="s">
        <v>39</v>
      </c>
      <c r="C14">
        <v>15</v>
      </c>
      <c r="D14">
        <v>8</v>
      </c>
      <c r="E14">
        <v>2</v>
      </c>
      <c r="F14">
        <f t="shared" si="0"/>
        <v>0.6</v>
      </c>
      <c r="G14">
        <f t="shared" si="1"/>
        <v>6</v>
      </c>
      <c r="H14">
        <f t="shared" si="2"/>
        <v>2</v>
      </c>
      <c r="K14">
        <v>13</v>
      </c>
      <c r="L14" t="s">
        <v>22</v>
      </c>
    </row>
    <row r="15" spans="1:12">
      <c r="A15">
        <v>14</v>
      </c>
      <c r="B15" t="s">
        <v>17</v>
      </c>
      <c r="C15">
        <v>16</v>
      </c>
      <c r="D15">
        <v>9</v>
      </c>
      <c r="E15">
        <v>0</v>
      </c>
      <c r="F15">
        <f t="shared" si="0"/>
        <v>0.64</v>
      </c>
      <c r="G15">
        <f t="shared" si="1"/>
        <v>1</v>
      </c>
      <c r="H15">
        <f t="shared" si="2"/>
        <v>5</v>
      </c>
      <c r="K15">
        <v>14</v>
      </c>
      <c r="L15" t="s">
        <v>36</v>
      </c>
    </row>
    <row r="16" spans="1:12">
      <c r="A16">
        <v>15</v>
      </c>
      <c r="B16" t="s">
        <v>36</v>
      </c>
      <c r="C16">
        <v>15</v>
      </c>
      <c r="D16">
        <v>9</v>
      </c>
      <c r="E16">
        <v>1</v>
      </c>
      <c r="F16">
        <f t="shared" si="0"/>
        <v>0.6</v>
      </c>
      <c r="G16">
        <f t="shared" si="1"/>
        <v>14</v>
      </c>
      <c r="H16">
        <f t="shared" si="2"/>
        <v>1</v>
      </c>
      <c r="K16">
        <v>15</v>
      </c>
      <c r="L16" t="s">
        <v>14</v>
      </c>
    </row>
    <row r="17" spans="1:12">
      <c r="A17">
        <v>16</v>
      </c>
      <c r="B17" t="s">
        <v>40</v>
      </c>
      <c r="C17">
        <v>14</v>
      </c>
      <c r="D17">
        <v>9</v>
      </c>
      <c r="E17">
        <v>2</v>
      </c>
      <c r="F17">
        <f t="shared" si="0"/>
        <v>0.56000000000000005</v>
      </c>
      <c r="G17" t="str">
        <f t="shared" si="1"/>
        <v>Miss</v>
      </c>
      <c r="H17">
        <f t="shared" si="2"/>
        <v>0</v>
      </c>
      <c r="K17">
        <v>16</v>
      </c>
      <c r="L17" t="s">
        <v>13</v>
      </c>
    </row>
    <row r="18" spans="1:12">
      <c r="A18">
        <v>17</v>
      </c>
      <c r="B18" t="s">
        <v>18</v>
      </c>
      <c r="C18">
        <v>12</v>
      </c>
      <c r="D18">
        <v>8</v>
      </c>
      <c r="E18">
        <v>5</v>
      </c>
      <c r="F18">
        <f t="shared" si="0"/>
        <v>0.48</v>
      </c>
      <c r="G18">
        <f t="shared" si="1"/>
        <v>11</v>
      </c>
      <c r="H18">
        <f t="shared" si="2"/>
        <v>1</v>
      </c>
    </row>
    <row r="19" spans="1:12">
      <c r="A19">
        <v>18</v>
      </c>
      <c r="B19" t="s">
        <v>12</v>
      </c>
      <c r="C19">
        <v>13</v>
      </c>
      <c r="D19">
        <v>9</v>
      </c>
      <c r="E19">
        <v>3</v>
      </c>
      <c r="F19">
        <f t="shared" si="0"/>
        <v>0.52</v>
      </c>
      <c r="G19">
        <f t="shared" si="1"/>
        <v>2</v>
      </c>
      <c r="H19">
        <f t="shared" si="2"/>
        <v>5</v>
      </c>
    </row>
    <row r="20" spans="1:12">
      <c r="A20">
        <v>19</v>
      </c>
      <c r="B20" t="s">
        <v>30</v>
      </c>
      <c r="C20">
        <v>13</v>
      </c>
      <c r="D20">
        <v>10</v>
      </c>
      <c r="E20">
        <v>2</v>
      </c>
      <c r="F20">
        <f t="shared" si="0"/>
        <v>0.52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8</v>
      </c>
      <c r="C21">
        <v>10</v>
      </c>
      <c r="D21">
        <v>12</v>
      </c>
      <c r="E21">
        <v>3</v>
      </c>
      <c r="F21">
        <f t="shared" si="0"/>
        <v>0.4</v>
      </c>
      <c r="G21" t="str">
        <f t="shared" si="1"/>
        <v>Miss</v>
      </c>
      <c r="H21">
        <f t="shared" si="2"/>
        <v>0</v>
      </c>
    </row>
    <row r="22" spans="1:12">
      <c r="A22">
        <v>21</v>
      </c>
      <c r="B22" t="s">
        <v>29</v>
      </c>
      <c r="C22">
        <v>9</v>
      </c>
      <c r="D22">
        <v>11</v>
      </c>
      <c r="E22">
        <v>5</v>
      </c>
      <c r="F22">
        <f t="shared" si="0"/>
        <v>0.36</v>
      </c>
      <c r="G22" t="str">
        <f t="shared" si="1"/>
        <v>Miss</v>
      </c>
      <c r="H22">
        <f t="shared" si="2"/>
        <v>0</v>
      </c>
    </row>
    <row r="23" spans="1:12">
      <c r="A23">
        <v>22</v>
      </c>
      <c r="B23" t="s">
        <v>26</v>
      </c>
      <c r="C23">
        <v>9</v>
      </c>
      <c r="D23">
        <v>12</v>
      </c>
      <c r="E23">
        <v>4</v>
      </c>
      <c r="F23">
        <f t="shared" si="0"/>
        <v>0.36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28</v>
      </c>
      <c r="C24">
        <v>9</v>
      </c>
      <c r="D24">
        <v>14</v>
      </c>
      <c r="E24">
        <v>2</v>
      </c>
      <c r="F24">
        <f t="shared" si="0"/>
        <v>0.36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9</v>
      </c>
      <c r="C25">
        <v>9</v>
      </c>
      <c r="D25">
        <v>14</v>
      </c>
      <c r="E25">
        <v>2</v>
      </c>
      <c r="F25">
        <f t="shared" si="0"/>
        <v>0.36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19</v>
      </c>
      <c r="C26">
        <v>7</v>
      </c>
      <c r="D26">
        <v>12</v>
      </c>
      <c r="E26">
        <v>6</v>
      </c>
      <c r="F26">
        <f t="shared" si="0"/>
        <v>0.28000000000000003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23</v>
      </c>
      <c r="C27">
        <v>8</v>
      </c>
      <c r="D27">
        <v>13</v>
      </c>
      <c r="E27">
        <v>4</v>
      </c>
      <c r="F27">
        <f t="shared" si="0"/>
        <v>0.32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34</v>
      </c>
      <c r="C28">
        <v>8</v>
      </c>
      <c r="D28">
        <v>15</v>
      </c>
      <c r="E28">
        <v>2</v>
      </c>
      <c r="F28">
        <f t="shared" si="0"/>
        <v>0.32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20</v>
      </c>
      <c r="C29">
        <v>8</v>
      </c>
      <c r="D29">
        <v>15</v>
      </c>
      <c r="E29">
        <v>2</v>
      </c>
      <c r="F29">
        <f t="shared" si="0"/>
        <v>0.32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15</v>
      </c>
      <c r="C30">
        <v>7</v>
      </c>
      <c r="D30">
        <v>14</v>
      </c>
      <c r="E30">
        <v>4</v>
      </c>
      <c r="F30">
        <f t="shared" si="0"/>
        <v>0.28000000000000003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24</v>
      </c>
      <c r="C31">
        <v>6</v>
      </c>
      <c r="D31">
        <v>15</v>
      </c>
      <c r="E31">
        <v>4</v>
      </c>
      <c r="F31">
        <f t="shared" si="0"/>
        <v>0.24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16</v>
      </c>
      <c r="C32">
        <v>7</v>
      </c>
      <c r="D32">
        <v>16</v>
      </c>
      <c r="E32">
        <v>2</v>
      </c>
      <c r="F32">
        <f t="shared" si="0"/>
        <v>0.28000000000000003</v>
      </c>
      <c r="G32" t="str">
        <f t="shared" si="1"/>
        <v>Miss</v>
      </c>
      <c r="H32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0005-D3FE-42BC-9CEE-59E78BDA4199}">
  <dimension ref="A1:L32"/>
  <sheetViews>
    <sheetView topLeftCell="A6" workbookViewId="0">
      <selection activeCell="H2" sqref="H2:H32"/>
    </sheetView>
  </sheetViews>
  <sheetFormatPr defaultRowHeight="15"/>
  <cols>
    <col min="8" max="8" width="15.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11</v>
      </c>
      <c r="C2">
        <v>20</v>
      </c>
      <c r="D2">
        <v>5</v>
      </c>
      <c r="E2">
        <v>0</v>
      </c>
      <c r="F2">
        <f>C2/(C2+D2+E2)</f>
        <v>0.8</v>
      </c>
      <c r="G2">
        <f>_xlfn.XLOOKUP(B2,$L$2:$L$17,$K$2:$K$17,"Miss")</f>
        <v>16</v>
      </c>
      <c r="H2">
        <f>IF(G2&lt;=2,5,IF(G2&lt;=4,3,IF(G2&lt;=8,2,IF(G2&lt;=16,1,0))))</f>
        <v>1</v>
      </c>
      <c r="K2">
        <v>1</v>
      </c>
      <c r="L2" t="s">
        <v>8</v>
      </c>
    </row>
    <row r="3" spans="1:12">
      <c r="A3">
        <v>2</v>
      </c>
      <c r="B3" t="s">
        <v>38</v>
      </c>
      <c r="C3">
        <v>17</v>
      </c>
      <c r="D3">
        <v>7</v>
      </c>
      <c r="E3">
        <v>1</v>
      </c>
      <c r="F3">
        <f t="shared" ref="F3:F32" si="0">C3/(C3+D3+E3)</f>
        <v>0.68</v>
      </c>
      <c r="G3">
        <f t="shared" ref="G3:G32" si="1">_xlfn.XLOOKUP(B3,$L$2:$L$17,$K$2:$K$17,"Miss")</f>
        <v>2</v>
      </c>
      <c r="H3">
        <f t="shared" ref="H3:H32" si="2">IF(G3&lt;=2,5,IF(G3&lt;=4,3,IF(G3&lt;=8,2,IF(G3&lt;=16,1,0))))</f>
        <v>5</v>
      </c>
      <c r="K3">
        <v>2</v>
      </c>
      <c r="L3" t="s">
        <v>38</v>
      </c>
    </row>
    <row r="4" spans="1:12">
      <c r="A4">
        <v>3</v>
      </c>
      <c r="B4" t="s">
        <v>28</v>
      </c>
      <c r="C4">
        <v>17</v>
      </c>
      <c r="D4">
        <v>7</v>
      </c>
      <c r="E4">
        <v>1</v>
      </c>
      <c r="F4">
        <f t="shared" si="0"/>
        <v>0.68</v>
      </c>
      <c r="G4">
        <f t="shared" si="1"/>
        <v>4</v>
      </c>
      <c r="H4">
        <f t="shared" si="2"/>
        <v>3</v>
      </c>
      <c r="K4">
        <v>3</v>
      </c>
      <c r="L4" t="s">
        <v>39</v>
      </c>
    </row>
    <row r="5" spans="1:12">
      <c r="A5">
        <v>4</v>
      </c>
      <c r="B5" t="s">
        <v>17</v>
      </c>
      <c r="C5">
        <v>17</v>
      </c>
      <c r="D5">
        <v>7</v>
      </c>
      <c r="E5">
        <v>1</v>
      </c>
      <c r="F5">
        <f t="shared" si="0"/>
        <v>0.68</v>
      </c>
      <c r="G5">
        <f t="shared" si="1"/>
        <v>11</v>
      </c>
      <c r="H5">
        <f t="shared" si="2"/>
        <v>1</v>
      </c>
      <c r="K5">
        <v>4</v>
      </c>
      <c r="L5" t="s">
        <v>28</v>
      </c>
    </row>
    <row r="6" spans="1:12">
      <c r="A6">
        <v>5</v>
      </c>
      <c r="B6" t="s">
        <v>8</v>
      </c>
      <c r="C6">
        <v>15</v>
      </c>
      <c r="D6">
        <v>6</v>
      </c>
      <c r="E6">
        <v>4</v>
      </c>
      <c r="F6">
        <f t="shared" si="0"/>
        <v>0.6</v>
      </c>
      <c r="G6">
        <f t="shared" si="1"/>
        <v>1</v>
      </c>
      <c r="H6">
        <f t="shared" si="2"/>
        <v>5</v>
      </c>
      <c r="K6">
        <v>5</v>
      </c>
      <c r="L6" t="s">
        <v>18</v>
      </c>
    </row>
    <row r="7" spans="1:12">
      <c r="A7">
        <v>6</v>
      </c>
      <c r="B7" t="s">
        <v>18</v>
      </c>
      <c r="C7">
        <v>15</v>
      </c>
      <c r="D7">
        <v>7</v>
      </c>
      <c r="E7">
        <v>3</v>
      </c>
      <c r="F7">
        <f t="shared" si="0"/>
        <v>0.6</v>
      </c>
      <c r="G7">
        <f t="shared" si="1"/>
        <v>5</v>
      </c>
      <c r="H7">
        <f t="shared" si="2"/>
        <v>2</v>
      </c>
      <c r="K7">
        <v>6</v>
      </c>
      <c r="L7" t="s">
        <v>26</v>
      </c>
    </row>
    <row r="8" spans="1:12">
      <c r="A8">
        <v>7</v>
      </c>
      <c r="B8" t="s">
        <v>32</v>
      </c>
      <c r="C8">
        <v>14</v>
      </c>
      <c r="D8">
        <v>6</v>
      </c>
      <c r="E8">
        <v>5</v>
      </c>
      <c r="F8">
        <f t="shared" si="0"/>
        <v>0.56000000000000005</v>
      </c>
      <c r="G8">
        <f t="shared" si="1"/>
        <v>15</v>
      </c>
      <c r="H8">
        <f t="shared" si="2"/>
        <v>1</v>
      </c>
      <c r="K8">
        <v>7</v>
      </c>
      <c r="L8" t="s">
        <v>31</v>
      </c>
    </row>
    <row r="9" spans="1:12">
      <c r="A9">
        <v>8</v>
      </c>
      <c r="B9" t="s">
        <v>20</v>
      </c>
      <c r="C9">
        <v>16</v>
      </c>
      <c r="D9">
        <v>9</v>
      </c>
      <c r="E9">
        <v>0</v>
      </c>
      <c r="F9">
        <f t="shared" si="0"/>
        <v>0.64</v>
      </c>
      <c r="G9">
        <f t="shared" si="1"/>
        <v>14</v>
      </c>
      <c r="H9">
        <f t="shared" si="2"/>
        <v>1</v>
      </c>
      <c r="K9">
        <v>8</v>
      </c>
      <c r="L9" t="s">
        <v>23</v>
      </c>
    </row>
    <row r="10" spans="1:12">
      <c r="A10">
        <v>9</v>
      </c>
      <c r="B10" t="s">
        <v>40</v>
      </c>
      <c r="C10">
        <v>14</v>
      </c>
      <c r="D10">
        <v>8</v>
      </c>
      <c r="E10">
        <v>3</v>
      </c>
      <c r="F10">
        <f t="shared" si="0"/>
        <v>0.56000000000000005</v>
      </c>
      <c r="G10" t="str">
        <f t="shared" si="1"/>
        <v>Miss</v>
      </c>
      <c r="H10">
        <f t="shared" si="2"/>
        <v>0</v>
      </c>
      <c r="K10">
        <v>9</v>
      </c>
      <c r="L10" t="s">
        <v>12</v>
      </c>
    </row>
    <row r="11" spans="1:12">
      <c r="A11">
        <v>10</v>
      </c>
      <c r="B11" t="s">
        <v>26</v>
      </c>
      <c r="C11">
        <v>14</v>
      </c>
      <c r="D11">
        <v>9</v>
      </c>
      <c r="E11">
        <v>2</v>
      </c>
      <c r="F11">
        <f t="shared" si="0"/>
        <v>0.56000000000000005</v>
      </c>
      <c r="G11">
        <f t="shared" si="1"/>
        <v>6</v>
      </c>
      <c r="H11">
        <f t="shared" si="2"/>
        <v>2</v>
      </c>
      <c r="K11">
        <v>10</v>
      </c>
      <c r="L11" t="s">
        <v>10</v>
      </c>
    </row>
    <row r="12" spans="1:12">
      <c r="A12">
        <v>11</v>
      </c>
      <c r="B12" t="s">
        <v>27</v>
      </c>
      <c r="C12">
        <v>14</v>
      </c>
      <c r="D12">
        <v>9</v>
      </c>
      <c r="E12">
        <v>2</v>
      </c>
      <c r="F12">
        <f t="shared" si="0"/>
        <v>0.56000000000000005</v>
      </c>
      <c r="G12">
        <f t="shared" si="1"/>
        <v>12</v>
      </c>
      <c r="H12">
        <f t="shared" si="2"/>
        <v>1</v>
      </c>
      <c r="K12">
        <v>11</v>
      </c>
      <c r="L12" t="s">
        <v>17</v>
      </c>
    </row>
    <row r="13" spans="1:12">
      <c r="A13">
        <v>12</v>
      </c>
      <c r="B13" t="s">
        <v>31</v>
      </c>
      <c r="C13">
        <v>14</v>
      </c>
      <c r="D13">
        <v>10</v>
      </c>
      <c r="E13">
        <v>1</v>
      </c>
      <c r="F13">
        <f t="shared" si="0"/>
        <v>0.56000000000000005</v>
      </c>
      <c r="G13">
        <f t="shared" si="1"/>
        <v>7</v>
      </c>
      <c r="H13">
        <f t="shared" si="2"/>
        <v>2</v>
      </c>
      <c r="K13">
        <v>12</v>
      </c>
      <c r="L13" t="s">
        <v>27</v>
      </c>
    </row>
    <row r="14" spans="1:12">
      <c r="A14">
        <v>13</v>
      </c>
      <c r="B14" t="s">
        <v>9</v>
      </c>
      <c r="C14">
        <v>13</v>
      </c>
      <c r="D14">
        <v>9</v>
      </c>
      <c r="E14">
        <v>3</v>
      </c>
      <c r="F14">
        <f t="shared" si="0"/>
        <v>0.52</v>
      </c>
      <c r="G14" t="str">
        <f t="shared" si="1"/>
        <v>Miss</v>
      </c>
      <c r="H14">
        <f t="shared" si="2"/>
        <v>0</v>
      </c>
      <c r="K14">
        <v>13</v>
      </c>
      <c r="L14" t="s">
        <v>21</v>
      </c>
    </row>
    <row r="15" spans="1:12">
      <c r="A15">
        <v>14</v>
      </c>
      <c r="B15" t="s">
        <v>23</v>
      </c>
      <c r="C15">
        <v>14</v>
      </c>
      <c r="D15">
        <v>10</v>
      </c>
      <c r="E15">
        <v>1</v>
      </c>
      <c r="F15">
        <f t="shared" si="0"/>
        <v>0.56000000000000005</v>
      </c>
      <c r="G15">
        <f t="shared" si="1"/>
        <v>8</v>
      </c>
      <c r="H15">
        <f t="shared" si="2"/>
        <v>2</v>
      </c>
      <c r="K15">
        <v>14</v>
      </c>
      <c r="L15" t="s">
        <v>20</v>
      </c>
    </row>
    <row r="16" spans="1:12">
      <c r="A16">
        <v>15</v>
      </c>
      <c r="B16" t="s">
        <v>33</v>
      </c>
      <c r="C16">
        <v>11</v>
      </c>
      <c r="D16">
        <v>8</v>
      </c>
      <c r="E16">
        <v>6</v>
      </c>
      <c r="F16">
        <f t="shared" si="0"/>
        <v>0.44</v>
      </c>
      <c r="G16" t="str">
        <f t="shared" si="1"/>
        <v>Miss</v>
      </c>
      <c r="H16">
        <f t="shared" si="2"/>
        <v>0</v>
      </c>
      <c r="K16">
        <v>15</v>
      </c>
      <c r="L16" t="s">
        <v>32</v>
      </c>
    </row>
    <row r="17" spans="1:12">
      <c r="A17">
        <v>16</v>
      </c>
      <c r="B17" t="s">
        <v>13</v>
      </c>
      <c r="C17">
        <v>13</v>
      </c>
      <c r="D17">
        <v>11</v>
      </c>
      <c r="E17">
        <v>1</v>
      </c>
      <c r="F17">
        <f t="shared" si="0"/>
        <v>0.52</v>
      </c>
      <c r="G17" t="str">
        <f t="shared" si="1"/>
        <v>Miss</v>
      </c>
      <c r="H17">
        <f t="shared" si="2"/>
        <v>0</v>
      </c>
      <c r="K17">
        <v>16</v>
      </c>
      <c r="L17" t="s">
        <v>11</v>
      </c>
    </row>
    <row r="18" spans="1:12">
      <c r="A18">
        <v>17</v>
      </c>
      <c r="B18" t="s">
        <v>19</v>
      </c>
      <c r="C18">
        <v>13</v>
      </c>
      <c r="D18">
        <v>11</v>
      </c>
      <c r="E18">
        <v>1</v>
      </c>
      <c r="F18">
        <f t="shared" si="0"/>
        <v>0.52</v>
      </c>
      <c r="G18" t="str">
        <f t="shared" si="1"/>
        <v>Miss</v>
      </c>
      <c r="H18">
        <f t="shared" si="2"/>
        <v>0</v>
      </c>
    </row>
    <row r="19" spans="1:12">
      <c r="A19">
        <v>18</v>
      </c>
      <c r="B19" t="s">
        <v>12</v>
      </c>
      <c r="C19">
        <v>12</v>
      </c>
      <c r="D19">
        <v>10</v>
      </c>
      <c r="E19">
        <v>3</v>
      </c>
      <c r="F19">
        <f t="shared" si="0"/>
        <v>0.48</v>
      </c>
      <c r="G19">
        <f t="shared" si="1"/>
        <v>9</v>
      </c>
      <c r="H19">
        <f t="shared" si="2"/>
        <v>1</v>
      </c>
    </row>
    <row r="20" spans="1:12">
      <c r="A20">
        <v>19</v>
      </c>
      <c r="B20" t="s">
        <v>30</v>
      </c>
      <c r="C20">
        <v>11</v>
      </c>
      <c r="D20">
        <v>10</v>
      </c>
      <c r="E20">
        <v>4</v>
      </c>
      <c r="F20">
        <f t="shared" si="0"/>
        <v>0.44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39</v>
      </c>
      <c r="C21">
        <v>12</v>
      </c>
      <c r="D21">
        <v>11</v>
      </c>
      <c r="E21">
        <v>2</v>
      </c>
      <c r="F21">
        <f t="shared" si="0"/>
        <v>0.48</v>
      </c>
      <c r="G21">
        <f t="shared" si="1"/>
        <v>3</v>
      </c>
      <c r="H21">
        <f t="shared" si="2"/>
        <v>3</v>
      </c>
    </row>
    <row r="22" spans="1:12">
      <c r="A22">
        <v>21</v>
      </c>
      <c r="B22" t="s">
        <v>10</v>
      </c>
      <c r="C22">
        <v>10</v>
      </c>
      <c r="D22">
        <v>10</v>
      </c>
      <c r="E22">
        <v>5</v>
      </c>
      <c r="F22">
        <f t="shared" si="0"/>
        <v>0.4</v>
      </c>
      <c r="G22">
        <f t="shared" si="1"/>
        <v>10</v>
      </c>
      <c r="H22">
        <f t="shared" si="2"/>
        <v>1</v>
      </c>
    </row>
    <row r="23" spans="1:12">
      <c r="A23">
        <v>22</v>
      </c>
      <c r="B23" t="s">
        <v>22</v>
      </c>
      <c r="C23">
        <v>10</v>
      </c>
      <c r="D23">
        <v>11</v>
      </c>
      <c r="E23">
        <v>4</v>
      </c>
      <c r="F23">
        <f t="shared" si="0"/>
        <v>0.4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29</v>
      </c>
      <c r="C24">
        <v>10</v>
      </c>
      <c r="D24">
        <v>11</v>
      </c>
      <c r="E24">
        <v>4</v>
      </c>
      <c r="F24">
        <f t="shared" si="0"/>
        <v>0.4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21</v>
      </c>
      <c r="C25">
        <v>11</v>
      </c>
      <c r="D25">
        <v>12</v>
      </c>
      <c r="E25">
        <v>2</v>
      </c>
      <c r="F25">
        <f t="shared" si="0"/>
        <v>0.44</v>
      </c>
      <c r="G25">
        <f t="shared" si="1"/>
        <v>13</v>
      </c>
      <c r="H25">
        <f t="shared" si="2"/>
        <v>1</v>
      </c>
    </row>
    <row r="26" spans="1:12">
      <c r="A26">
        <v>25</v>
      </c>
      <c r="B26" t="s">
        <v>24</v>
      </c>
      <c r="C26">
        <v>10</v>
      </c>
      <c r="D26">
        <v>12</v>
      </c>
      <c r="E26">
        <v>3</v>
      </c>
      <c r="F26">
        <f t="shared" si="0"/>
        <v>0.4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37</v>
      </c>
      <c r="C27">
        <v>11</v>
      </c>
      <c r="D27">
        <v>13</v>
      </c>
      <c r="E27">
        <v>1</v>
      </c>
      <c r="F27">
        <f t="shared" si="0"/>
        <v>0.44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36</v>
      </c>
      <c r="C28">
        <v>10</v>
      </c>
      <c r="D28">
        <v>13</v>
      </c>
      <c r="E28">
        <v>2</v>
      </c>
      <c r="F28">
        <f t="shared" si="0"/>
        <v>0.4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15</v>
      </c>
      <c r="C29">
        <v>7</v>
      </c>
      <c r="D29">
        <v>12</v>
      </c>
      <c r="E29">
        <v>6</v>
      </c>
      <c r="F29">
        <f t="shared" si="0"/>
        <v>0.28000000000000003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14</v>
      </c>
      <c r="C30">
        <v>8</v>
      </c>
      <c r="D30">
        <v>14</v>
      </c>
      <c r="E30">
        <v>3</v>
      </c>
      <c r="F30">
        <f t="shared" si="0"/>
        <v>0.32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16</v>
      </c>
      <c r="C31">
        <v>8</v>
      </c>
      <c r="D31">
        <v>16</v>
      </c>
      <c r="E31">
        <v>1</v>
      </c>
      <c r="F31">
        <f t="shared" si="0"/>
        <v>0.32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34</v>
      </c>
      <c r="C32">
        <v>5</v>
      </c>
      <c r="D32">
        <v>17</v>
      </c>
      <c r="E32">
        <v>3</v>
      </c>
      <c r="F32">
        <f t="shared" si="0"/>
        <v>0.2</v>
      </c>
      <c r="G32" t="str">
        <f t="shared" si="1"/>
        <v>Miss</v>
      </c>
      <c r="H3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E6B1-6AA1-4C34-A0CC-93EACFC8C44A}">
  <dimension ref="A1:L33"/>
  <sheetViews>
    <sheetView topLeftCell="A7" workbookViewId="0">
      <selection activeCell="H2" sqref="H2:H33"/>
    </sheetView>
  </sheetViews>
  <sheetFormatPr defaultRowHeight="15"/>
  <cols>
    <col min="8" max="8" width="15.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22</v>
      </c>
      <c r="C2">
        <v>19</v>
      </c>
      <c r="D2">
        <v>3</v>
      </c>
      <c r="E2">
        <v>3</v>
      </c>
      <c r="F2">
        <f>C2/(C2+D2+E2)</f>
        <v>0.76</v>
      </c>
      <c r="G2">
        <f>_xlfn.XLOOKUP(B2,$L$2:$L$17,$K$2:$K$17,"Miss")</f>
        <v>14</v>
      </c>
      <c r="H2">
        <f>IF(G2&lt;=2,5,IF(G2&lt;=4,3,IF(G2&lt;=8,2,IF(G2&lt;=16,1,0))))</f>
        <v>1</v>
      </c>
      <c r="K2">
        <v>1</v>
      </c>
      <c r="L2" t="s">
        <v>18</v>
      </c>
    </row>
    <row r="3" spans="1:12">
      <c r="A3">
        <v>2</v>
      </c>
      <c r="B3" t="s">
        <v>30</v>
      </c>
      <c r="C3">
        <v>19</v>
      </c>
      <c r="D3">
        <v>4</v>
      </c>
      <c r="E3">
        <v>2</v>
      </c>
      <c r="F3">
        <f t="shared" ref="F3:F33" si="0">C3/(C3+D3+E3)</f>
        <v>0.76</v>
      </c>
      <c r="G3">
        <f t="shared" ref="G3:G33" si="1">_xlfn.XLOOKUP(B3,$L$2:$L$17,$K$2:$K$17,"Miss")</f>
        <v>4</v>
      </c>
      <c r="H3">
        <f t="shared" ref="H3:H33" si="2">IF(G3&lt;=2,5,IF(G3&lt;=4,3,IF(G3&lt;=8,2,IF(G3&lt;=16,1,0))))</f>
        <v>3</v>
      </c>
      <c r="K3">
        <v>2</v>
      </c>
      <c r="L3" t="s">
        <v>11</v>
      </c>
    </row>
    <row r="4" spans="1:12">
      <c r="A4">
        <v>3</v>
      </c>
      <c r="B4" t="s">
        <v>33</v>
      </c>
      <c r="C4">
        <v>19</v>
      </c>
      <c r="D4">
        <v>5</v>
      </c>
      <c r="E4">
        <v>1</v>
      </c>
      <c r="F4">
        <f t="shared" si="0"/>
        <v>0.76</v>
      </c>
      <c r="G4">
        <f t="shared" si="1"/>
        <v>8</v>
      </c>
      <c r="H4">
        <f t="shared" si="2"/>
        <v>2</v>
      </c>
      <c r="K4">
        <v>3</v>
      </c>
      <c r="L4" t="s">
        <v>15</v>
      </c>
    </row>
    <row r="5" spans="1:12">
      <c r="A5">
        <v>4</v>
      </c>
      <c r="B5" t="s">
        <v>10</v>
      </c>
      <c r="C5">
        <v>18</v>
      </c>
      <c r="D5">
        <v>4</v>
      </c>
      <c r="E5">
        <v>3</v>
      </c>
      <c r="F5">
        <f t="shared" si="0"/>
        <v>0.72</v>
      </c>
      <c r="G5">
        <f t="shared" si="1"/>
        <v>11</v>
      </c>
      <c r="H5">
        <f t="shared" si="2"/>
        <v>1</v>
      </c>
      <c r="K5">
        <v>4</v>
      </c>
      <c r="L5" t="s">
        <v>30</v>
      </c>
    </row>
    <row r="6" spans="1:12">
      <c r="A6">
        <v>5</v>
      </c>
      <c r="B6" t="s">
        <v>8</v>
      </c>
      <c r="C6">
        <v>16</v>
      </c>
      <c r="D6">
        <v>5</v>
      </c>
      <c r="E6">
        <v>4</v>
      </c>
      <c r="F6">
        <f t="shared" si="0"/>
        <v>0.64</v>
      </c>
      <c r="G6">
        <f t="shared" si="1"/>
        <v>6</v>
      </c>
      <c r="H6">
        <f t="shared" si="2"/>
        <v>2</v>
      </c>
      <c r="K6">
        <v>5</v>
      </c>
      <c r="L6" t="s">
        <v>28</v>
      </c>
    </row>
    <row r="7" spans="1:12">
      <c r="A7">
        <v>6</v>
      </c>
      <c r="B7" t="s">
        <v>38</v>
      </c>
      <c r="C7">
        <v>17</v>
      </c>
      <c r="D7">
        <v>8</v>
      </c>
      <c r="E7">
        <v>0</v>
      </c>
      <c r="F7">
        <f t="shared" si="0"/>
        <v>0.68</v>
      </c>
      <c r="G7">
        <f t="shared" si="1"/>
        <v>9</v>
      </c>
      <c r="H7">
        <f t="shared" si="2"/>
        <v>1</v>
      </c>
      <c r="K7">
        <v>6</v>
      </c>
      <c r="L7" t="s">
        <v>8</v>
      </c>
    </row>
    <row r="8" spans="1:12">
      <c r="A8">
        <v>7</v>
      </c>
      <c r="B8" t="s">
        <v>20</v>
      </c>
      <c r="C8">
        <v>15</v>
      </c>
      <c r="D8">
        <v>6</v>
      </c>
      <c r="E8">
        <v>4</v>
      </c>
      <c r="F8">
        <f t="shared" si="0"/>
        <v>0.6</v>
      </c>
      <c r="G8">
        <f t="shared" si="1"/>
        <v>7</v>
      </c>
      <c r="H8">
        <f t="shared" si="2"/>
        <v>2</v>
      </c>
      <c r="K8">
        <v>7</v>
      </c>
      <c r="L8" t="s">
        <v>20</v>
      </c>
    </row>
    <row r="9" spans="1:12">
      <c r="A9">
        <v>8</v>
      </c>
      <c r="B9" t="s">
        <v>15</v>
      </c>
      <c r="C9">
        <v>16</v>
      </c>
      <c r="D9">
        <v>8</v>
      </c>
      <c r="E9">
        <v>1</v>
      </c>
      <c r="F9">
        <f t="shared" si="0"/>
        <v>0.64</v>
      </c>
      <c r="G9">
        <f t="shared" si="1"/>
        <v>3</v>
      </c>
      <c r="H9">
        <f t="shared" si="2"/>
        <v>3</v>
      </c>
      <c r="K9">
        <v>8</v>
      </c>
      <c r="L9" t="s">
        <v>33</v>
      </c>
    </row>
    <row r="10" spans="1:12">
      <c r="A10">
        <v>9</v>
      </c>
      <c r="B10" t="s">
        <v>18</v>
      </c>
      <c r="C10">
        <v>15</v>
      </c>
      <c r="D10">
        <v>8</v>
      </c>
      <c r="E10">
        <v>2</v>
      </c>
      <c r="F10">
        <f t="shared" si="0"/>
        <v>0.6</v>
      </c>
      <c r="G10">
        <f t="shared" si="1"/>
        <v>1</v>
      </c>
      <c r="H10">
        <f t="shared" si="2"/>
        <v>5</v>
      </c>
      <c r="K10">
        <v>9</v>
      </c>
      <c r="L10" t="s">
        <v>38</v>
      </c>
    </row>
    <row r="11" spans="1:12">
      <c r="A11">
        <v>10</v>
      </c>
      <c r="B11" t="s">
        <v>34</v>
      </c>
      <c r="C11">
        <v>14</v>
      </c>
      <c r="D11">
        <v>8</v>
      </c>
      <c r="E11">
        <v>3</v>
      </c>
      <c r="F11">
        <f t="shared" si="0"/>
        <v>0.56000000000000005</v>
      </c>
      <c r="G11" t="str">
        <f t="shared" si="1"/>
        <v>Miss</v>
      </c>
      <c r="H11">
        <f t="shared" si="2"/>
        <v>0</v>
      </c>
      <c r="K11">
        <v>10</v>
      </c>
      <c r="L11" t="s">
        <v>14</v>
      </c>
    </row>
    <row r="12" spans="1:12">
      <c r="A12">
        <v>11</v>
      </c>
      <c r="B12" t="s">
        <v>28</v>
      </c>
      <c r="C12">
        <v>14</v>
      </c>
      <c r="D12">
        <v>8</v>
      </c>
      <c r="E12">
        <v>3</v>
      </c>
      <c r="F12">
        <f t="shared" si="0"/>
        <v>0.56000000000000005</v>
      </c>
      <c r="G12">
        <f t="shared" si="1"/>
        <v>5</v>
      </c>
      <c r="H12">
        <f t="shared" si="2"/>
        <v>2</v>
      </c>
      <c r="K12">
        <v>11</v>
      </c>
      <c r="L12" t="s">
        <v>10</v>
      </c>
    </row>
    <row r="13" spans="1:12">
      <c r="A13">
        <v>12</v>
      </c>
      <c r="B13" t="s">
        <v>26</v>
      </c>
      <c r="C13">
        <v>14</v>
      </c>
      <c r="D13">
        <v>8</v>
      </c>
      <c r="E13">
        <v>3</v>
      </c>
      <c r="F13">
        <f t="shared" si="0"/>
        <v>0.56000000000000005</v>
      </c>
      <c r="G13">
        <f t="shared" si="1"/>
        <v>12</v>
      </c>
      <c r="H13">
        <f t="shared" si="2"/>
        <v>1</v>
      </c>
      <c r="K13">
        <v>12</v>
      </c>
      <c r="L13" t="s">
        <v>26</v>
      </c>
    </row>
    <row r="14" spans="1:12">
      <c r="A14">
        <v>13</v>
      </c>
      <c r="B14" t="s">
        <v>17</v>
      </c>
      <c r="C14">
        <v>14</v>
      </c>
      <c r="D14">
        <v>8</v>
      </c>
      <c r="E14">
        <v>3</v>
      </c>
      <c r="F14">
        <f t="shared" si="0"/>
        <v>0.56000000000000005</v>
      </c>
      <c r="G14">
        <f t="shared" si="1"/>
        <v>15</v>
      </c>
      <c r="H14">
        <f t="shared" si="2"/>
        <v>1</v>
      </c>
      <c r="K14">
        <v>13</v>
      </c>
      <c r="L14" t="s">
        <v>32</v>
      </c>
    </row>
    <row r="15" spans="1:12">
      <c r="A15">
        <v>14</v>
      </c>
      <c r="B15" t="s">
        <v>14</v>
      </c>
      <c r="C15">
        <v>13</v>
      </c>
      <c r="D15">
        <v>8</v>
      </c>
      <c r="E15">
        <v>4</v>
      </c>
      <c r="F15">
        <f t="shared" si="0"/>
        <v>0.52</v>
      </c>
      <c r="G15">
        <f t="shared" si="1"/>
        <v>10</v>
      </c>
      <c r="H15">
        <f t="shared" si="2"/>
        <v>1</v>
      </c>
      <c r="K15">
        <v>14</v>
      </c>
      <c r="L15" t="s">
        <v>22</v>
      </c>
    </row>
    <row r="16" spans="1:12">
      <c r="A16">
        <v>15</v>
      </c>
      <c r="B16" t="s">
        <v>29</v>
      </c>
      <c r="C16">
        <v>12</v>
      </c>
      <c r="D16">
        <v>7</v>
      </c>
      <c r="E16">
        <v>6</v>
      </c>
      <c r="F16">
        <f t="shared" si="0"/>
        <v>0.48</v>
      </c>
      <c r="G16" t="str">
        <f t="shared" si="1"/>
        <v>Miss</v>
      </c>
      <c r="H16">
        <f t="shared" si="2"/>
        <v>0</v>
      </c>
      <c r="K16">
        <v>15</v>
      </c>
      <c r="L16" t="s">
        <v>17</v>
      </c>
    </row>
    <row r="17" spans="1:12">
      <c r="A17">
        <v>16</v>
      </c>
      <c r="B17" t="s">
        <v>21</v>
      </c>
      <c r="C17">
        <v>14</v>
      </c>
      <c r="D17">
        <v>10</v>
      </c>
      <c r="E17">
        <v>1</v>
      </c>
      <c r="F17">
        <f t="shared" si="0"/>
        <v>0.56000000000000005</v>
      </c>
      <c r="G17" t="str">
        <f t="shared" si="1"/>
        <v>Miss</v>
      </c>
      <c r="H17">
        <f t="shared" si="2"/>
        <v>0</v>
      </c>
      <c r="K17">
        <v>16</v>
      </c>
      <c r="L17" t="s">
        <v>27</v>
      </c>
    </row>
    <row r="18" spans="1:12">
      <c r="A18">
        <v>17</v>
      </c>
      <c r="B18" t="s">
        <v>11</v>
      </c>
      <c r="C18">
        <v>13</v>
      </c>
      <c r="D18">
        <v>10</v>
      </c>
      <c r="E18">
        <v>2</v>
      </c>
      <c r="F18">
        <f t="shared" si="0"/>
        <v>0.52</v>
      </c>
      <c r="G18">
        <f t="shared" si="1"/>
        <v>2</v>
      </c>
      <c r="H18">
        <f t="shared" si="2"/>
        <v>5</v>
      </c>
    </row>
    <row r="19" spans="1:12">
      <c r="A19">
        <v>18</v>
      </c>
      <c r="B19" t="s">
        <v>27</v>
      </c>
      <c r="C19">
        <v>12</v>
      </c>
      <c r="D19">
        <v>10</v>
      </c>
      <c r="E19">
        <v>3</v>
      </c>
      <c r="F19">
        <f t="shared" si="0"/>
        <v>0.48</v>
      </c>
      <c r="G19">
        <f t="shared" si="1"/>
        <v>16</v>
      </c>
      <c r="H19">
        <f t="shared" si="2"/>
        <v>1</v>
      </c>
    </row>
    <row r="20" spans="1:12">
      <c r="A20">
        <v>19</v>
      </c>
      <c r="B20" t="s">
        <v>23</v>
      </c>
      <c r="C20">
        <v>13</v>
      </c>
      <c r="D20">
        <v>11</v>
      </c>
      <c r="E20">
        <v>1</v>
      </c>
      <c r="F20">
        <f t="shared" si="0"/>
        <v>0.52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16</v>
      </c>
      <c r="C21">
        <v>12</v>
      </c>
      <c r="D21">
        <v>11</v>
      </c>
      <c r="E21">
        <v>2</v>
      </c>
      <c r="F21">
        <f t="shared" si="0"/>
        <v>0.48</v>
      </c>
      <c r="G21" t="str">
        <f t="shared" si="1"/>
        <v>Miss</v>
      </c>
      <c r="H21">
        <f t="shared" si="2"/>
        <v>0</v>
      </c>
    </row>
    <row r="22" spans="1:12">
      <c r="A22">
        <v>21</v>
      </c>
      <c r="B22" t="s">
        <v>32</v>
      </c>
      <c r="C22">
        <v>12</v>
      </c>
      <c r="D22">
        <v>11</v>
      </c>
      <c r="E22">
        <v>2</v>
      </c>
      <c r="F22">
        <f t="shared" si="0"/>
        <v>0.48</v>
      </c>
      <c r="G22">
        <f t="shared" si="1"/>
        <v>13</v>
      </c>
      <c r="H22">
        <f t="shared" si="2"/>
        <v>1</v>
      </c>
    </row>
    <row r="23" spans="1:12">
      <c r="A23">
        <v>22</v>
      </c>
      <c r="B23" t="s">
        <v>12</v>
      </c>
      <c r="C23">
        <v>11</v>
      </c>
      <c r="D23">
        <v>10</v>
      </c>
      <c r="E23">
        <v>4</v>
      </c>
      <c r="F23">
        <f t="shared" si="0"/>
        <v>0.44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31</v>
      </c>
      <c r="C24">
        <v>9</v>
      </c>
      <c r="D24">
        <v>12</v>
      </c>
      <c r="E24">
        <v>4</v>
      </c>
      <c r="F24">
        <f t="shared" si="0"/>
        <v>0.36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35</v>
      </c>
      <c r="C25">
        <v>10</v>
      </c>
      <c r="D25">
        <v>14</v>
      </c>
      <c r="E25">
        <v>1</v>
      </c>
      <c r="F25">
        <f t="shared" si="0"/>
        <v>0.4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9</v>
      </c>
      <c r="C26">
        <v>8</v>
      </c>
      <c r="D26">
        <v>13</v>
      </c>
      <c r="E26">
        <v>4</v>
      </c>
      <c r="F26">
        <f t="shared" si="0"/>
        <v>0.32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24</v>
      </c>
      <c r="C27">
        <v>8</v>
      </c>
      <c r="D27">
        <v>13</v>
      </c>
      <c r="E27">
        <v>4</v>
      </c>
      <c r="F27">
        <f t="shared" si="0"/>
        <v>0.32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39</v>
      </c>
      <c r="C28">
        <v>7</v>
      </c>
      <c r="D28">
        <v>12</v>
      </c>
      <c r="E28">
        <v>6</v>
      </c>
      <c r="F28">
        <f t="shared" si="0"/>
        <v>0.28000000000000003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19</v>
      </c>
      <c r="C29">
        <v>7</v>
      </c>
      <c r="D29">
        <v>14</v>
      </c>
      <c r="E29">
        <v>4</v>
      </c>
      <c r="F29">
        <f t="shared" si="0"/>
        <v>0.28000000000000003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40</v>
      </c>
      <c r="C30">
        <v>7</v>
      </c>
      <c r="D30">
        <v>15</v>
      </c>
      <c r="E30">
        <v>3</v>
      </c>
      <c r="F30">
        <f t="shared" si="0"/>
        <v>0.28000000000000003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36</v>
      </c>
      <c r="C31">
        <v>6</v>
      </c>
      <c r="D31">
        <v>15</v>
      </c>
      <c r="E31">
        <v>4</v>
      </c>
      <c r="F31">
        <f t="shared" si="0"/>
        <v>0.24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13</v>
      </c>
      <c r="C32">
        <v>5</v>
      </c>
      <c r="D32">
        <v>15</v>
      </c>
      <c r="E32">
        <v>5</v>
      </c>
      <c r="F32">
        <f t="shared" si="0"/>
        <v>0.2</v>
      </c>
      <c r="G32" t="str">
        <f t="shared" si="1"/>
        <v>Miss</v>
      </c>
      <c r="H32">
        <f t="shared" si="2"/>
        <v>0</v>
      </c>
    </row>
    <row r="33" spans="1:8">
      <c r="A33">
        <v>32</v>
      </c>
      <c r="B33" t="s">
        <v>37</v>
      </c>
      <c r="C33">
        <v>7</v>
      </c>
      <c r="D33">
        <v>17</v>
      </c>
      <c r="E33">
        <v>1</v>
      </c>
      <c r="F33">
        <f t="shared" si="0"/>
        <v>0.28000000000000003</v>
      </c>
      <c r="G33" t="str">
        <f t="shared" si="1"/>
        <v>Miss</v>
      </c>
      <c r="H33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F753-89DE-4DD0-998D-60650108959E}">
  <dimension ref="A1:L33"/>
  <sheetViews>
    <sheetView topLeftCell="A7" workbookViewId="0">
      <selection activeCell="H2" sqref="H2:H33"/>
    </sheetView>
  </sheetViews>
  <sheetFormatPr defaultRowHeight="15"/>
  <cols>
    <col min="8" max="8" width="14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41</v>
      </c>
      <c r="K1" t="s">
        <v>7</v>
      </c>
      <c r="L1" t="s">
        <v>0</v>
      </c>
    </row>
    <row r="2" spans="1:12">
      <c r="A2">
        <v>1</v>
      </c>
      <c r="B2" t="s">
        <v>38</v>
      </c>
      <c r="C2">
        <v>21</v>
      </c>
      <c r="D2">
        <v>4</v>
      </c>
      <c r="E2">
        <v>0</v>
      </c>
      <c r="F2">
        <f>C2/(C2+D2+E2)</f>
        <v>0.84</v>
      </c>
      <c r="G2">
        <f>_xlfn.XLOOKUP(B2,$L$2:$L$17,$K$2:$K$17,"Miss")</f>
        <v>9</v>
      </c>
      <c r="H2">
        <f>IF(G2&lt;=2,5,IF(G2&lt;=4,3,IF(G2&lt;=8,2,IF(G2&lt;=16,1,0))))</f>
        <v>1</v>
      </c>
      <c r="K2">
        <v>1</v>
      </c>
      <c r="L2" t="s">
        <v>18</v>
      </c>
    </row>
    <row r="3" spans="1:12">
      <c r="A3">
        <v>2</v>
      </c>
      <c r="B3" t="s">
        <v>30</v>
      </c>
      <c r="C3">
        <v>20</v>
      </c>
      <c r="D3">
        <v>4</v>
      </c>
      <c r="E3">
        <v>1</v>
      </c>
      <c r="F3">
        <f t="shared" ref="F3:F33" si="0">C3/(C3+D3+E3)</f>
        <v>0.8</v>
      </c>
      <c r="G3">
        <f t="shared" ref="G3:G33" si="1">_xlfn.XLOOKUP(B3,$L$2:$L$17,$K$2:$K$17,"Miss")</f>
        <v>4</v>
      </c>
      <c r="H3">
        <f t="shared" ref="H3:H33" si="2">IF(G3&lt;=2,5,IF(G3&lt;=4,3,IF(G3&lt;=8,2,IF(G3&lt;=16,1,0))))</f>
        <v>3</v>
      </c>
      <c r="K3">
        <v>2</v>
      </c>
      <c r="L3" t="s">
        <v>11</v>
      </c>
    </row>
    <row r="4" spans="1:12">
      <c r="A4">
        <v>3</v>
      </c>
      <c r="B4" t="s">
        <v>18</v>
      </c>
      <c r="C4">
        <v>18</v>
      </c>
      <c r="D4">
        <v>5</v>
      </c>
      <c r="E4">
        <v>2</v>
      </c>
      <c r="F4">
        <f t="shared" si="0"/>
        <v>0.72</v>
      </c>
      <c r="G4">
        <f t="shared" si="1"/>
        <v>1</v>
      </c>
      <c r="H4">
        <f t="shared" si="2"/>
        <v>5</v>
      </c>
      <c r="K4">
        <v>3</v>
      </c>
      <c r="L4" t="s">
        <v>15</v>
      </c>
    </row>
    <row r="5" spans="1:12">
      <c r="A5">
        <v>4</v>
      </c>
      <c r="B5" t="s">
        <v>12</v>
      </c>
      <c r="C5">
        <v>17</v>
      </c>
      <c r="D5">
        <v>4</v>
      </c>
      <c r="E5">
        <v>4</v>
      </c>
      <c r="F5">
        <f t="shared" si="0"/>
        <v>0.68</v>
      </c>
      <c r="G5" t="str">
        <f t="shared" si="1"/>
        <v>Miss</v>
      </c>
      <c r="H5">
        <f t="shared" si="2"/>
        <v>0</v>
      </c>
      <c r="K5">
        <v>4</v>
      </c>
      <c r="L5" t="s">
        <v>30</v>
      </c>
    </row>
    <row r="6" spans="1:12">
      <c r="A6">
        <v>5</v>
      </c>
      <c r="B6" t="s">
        <v>26</v>
      </c>
      <c r="C6">
        <v>17</v>
      </c>
      <c r="D6">
        <v>6</v>
      </c>
      <c r="E6">
        <v>2</v>
      </c>
      <c r="F6">
        <f t="shared" si="0"/>
        <v>0.68</v>
      </c>
      <c r="G6">
        <f t="shared" si="1"/>
        <v>12</v>
      </c>
      <c r="H6">
        <f t="shared" si="2"/>
        <v>1</v>
      </c>
      <c r="K6">
        <v>5</v>
      </c>
      <c r="L6" t="s">
        <v>28</v>
      </c>
    </row>
    <row r="7" spans="1:12">
      <c r="A7">
        <v>6</v>
      </c>
      <c r="B7" t="s">
        <v>22</v>
      </c>
      <c r="C7">
        <v>15</v>
      </c>
      <c r="D7">
        <v>4</v>
      </c>
      <c r="E7">
        <v>6</v>
      </c>
      <c r="F7">
        <f t="shared" si="0"/>
        <v>0.6</v>
      </c>
      <c r="G7">
        <f t="shared" si="1"/>
        <v>14</v>
      </c>
      <c r="H7">
        <f t="shared" si="2"/>
        <v>1</v>
      </c>
      <c r="K7">
        <v>6</v>
      </c>
      <c r="L7" t="s">
        <v>8</v>
      </c>
    </row>
    <row r="8" spans="1:12">
      <c r="A8">
        <v>7</v>
      </c>
      <c r="B8" t="s">
        <v>10</v>
      </c>
      <c r="C8">
        <v>16</v>
      </c>
      <c r="D8">
        <v>6</v>
      </c>
      <c r="E8">
        <v>3</v>
      </c>
      <c r="F8">
        <f t="shared" si="0"/>
        <v>0.64</v>
      </c>
      <c r="G8">
        <f t="shared" si="1"/>
        <v>11</v>
      </c>
      <c r="H8">
        <f t="shared" si="2"/>
        <v>1</v>
      </c>
      <c r="K8">
        <v>7</v>
      </c>
      <c r="L8" t="s">
        <v>20</v>
      </c>
    </row>
    <row r="9" spans="1:12">
      <c r="A9">
        <v>8</v>
      </c>
      <c r="B9" t="s">
        <v>29</v>
      </c>
      <c r="C9">
        <v>16</v>
      </c>
      <c r="D9">
        <v>7</v>
      </c>
      <c r="E9">
        <v>2</v>
      </c>
      <c r="F9">
        <f t="shared" si="0"/>
        <v>0.64</v>
      </c>
      <c r="G9" t="str">
        <f t="shared" si="1"/>
        <v>Miss</v>
      </c>
      <c r="H9">
        <f t="shared" si="2"/>
        <v>0</v>
      </c>
      <c r="K9">
        <v>8</v>
      </c>
      <c r="L9" t="s">
        <v>33</v>
      </c>
    </row>
    <row r="10" spans="1:12">
      <c r="A10">
        <v>9</v>
      </c>
      <c r="B10" t="s">
        <v>14</v>
      </c>
      <c r="C10">
        <v>15</v>
      </c>
      <c r="D10">
        <v>7</v>
      </c>
      <c r="E10">
        <v>3</v>
      </c>
      <c r="F10">
        <f t="shared" si="0"/>
        <v>0.6</v>
      </c>
      <c r="G10">
        <f t="shared" si="1"/>
        <v>10</v>
      </c>
      <c r="H10">
        <f t="shared" si="2"/>
        <v>1</v>
      </c>
      <c r="K10">
        <v>9</v>
      </c>
      <c r="L10" t="s">
        <v>38</v>
      </c>
    </row>
    <row r="11" spans="1:12">
      <c r="A11">
        <v>10</v>
      </c>
      <c r="B11" t="s">
        <v>36</v>
      </c>
      <c r="C11">
        <v>15</v>
      </c>
      <c r="D11">
        <v>7</v>
      </c>
      <c r="E11">
        <v>3</v>
      </c>
      <c r="F11">
        <f t="shared" si="0"/>
        <v>0.6</v>
      </c>
      <c r="G11" t="str">
        <f t="shared" si="1"/>
        <v>Miss</v>
      </c>
      <c r="H11">
        <f t="shared" si="2"/>
        <v>0</v>
      </c>
      <c r="K11">
        <v>10</v>
      </c>
      <c r="L11" t="s">
        <v>14</v>
      </c>
    </row>
    <row r="12" spans="1:12">
      <c r="A12">
        <v>11</v>
      </c>
      <c r="B12" t="s">
        <v>33</v>
      </c>
      <c r="C12">
        <v>15</v>
      </c>
      <c r="D12">
        <v>8</v>
      </c>
      <c r="E12">
        <v>2</v>
      </c>
      <c r="F12">
        <f t="shared" si="0"/>
        <v>0.6</v>
      </c>
      <c r="G12">
        <f t="shared" si="1"/>
        <v>8</v>
      </c>
      <c r="H12">
        <f t="shared" si="2"/>
        <v>2</v>
      </c>
      <c r="K12">
        <v>11</v>
      </c>
      <c r="L12" t="s">
        <v>10</v>
      </c>
    </row>
    <row r="13" spans="1:12">
      <c r="A13">
        <v>12</v>
      </c>
      <c r="B13" t="s">
        <v>23</v>
      </c>
      <c r="C13">
        <v>15</v>
      </c>
      <c r="D13">
        <v>8</v>
      </c>
      <c r="E13">
        <v>2</v>
      </c>
      <c r="F13">
        <f t="shared" si="0"/>
        <v>0.6</v>
      </c>
      <c r="G13" t="str">
        <f t="shared" si="1"/>
        <v>Miss</v>
      </c>
      <c r="H13">
        <f t="shared" si="2"/>
        <v>0</v>
      </c>
      <c r="K13">
        <v>12</v>
      </c>
      <c r="L13" t="s">
        <v>26</v>
      </c>
    </row>
    <row r="14" spans="1:12">
      <c r="A14">
        <v>13</v>
      </c>
      <c r="B14" t="s">
        <v>15</v>
      </c>
      <c r="C14">
        <v>14</v>
      </c>
      <c r="D14">
        <v>7</v>
      </c>
      <c r="E14">
        <v>4</v>
      </c>
      <c r="F14">
        <f t="shared" si="0"/>
        <v>0.56000000000000005</v>
      </c>
      <c r="G14">
        <f t="shared" si="1"/>
        <v>3</v>
      </c>
      <c r="H14">
        <f t="shared" si="2"/>
        <v>3</v>
      </c>
      <c r="K14">
        <v>13</v>
      </c>
      <c r="L14" t="s">
        <v>32</v>
      </c>
    </row>
    <row r="15" spans="1:12">
      <c r="A15">
        <v>14</v>
      </c>
      <c r="B15" t="s">
        <v>20</v>
      </c>
      <c r="C15">
        <v>12</v>
      </c>
      <c r="D15">
        <v>7</v>
      </c>
      <c r="E15">
        <v>6</v>
      </c>
      <c r="F15">
        <f t="shared" si="0"/>
        <v>0.48</v>
      </c>
      <c r="G15">
        <f t="shared" si="1"/>
        <v>7</v>
      </c>
      <c r="H15">
        <f t="shared" si="2"/>
        <v>2</v>
      </c>
      <c r="K15">
        <v>14</v>
      </c>
      <c r="L15" t="s">
        <v>22</v>
      </c>
    </row>
    <row r="16" spans="1:12">
      <c r="A16">
        <v>15</v>
      </c>
      <c r="B16" t="s">
        <v>35</v>
      </c>
      <c r="C16">
        <v>14</v>
      </c>
      <c r="D16">
        <v>9</v>
      </c>
      <c r="E16">
        <v>2</v>
      </c>
      <c r="F16">
        <f t="shared" si="0"/>
        <v>0.56000000000000005</v>
      </c>
      <c r="G16" t="str">
        <f t="shared" si="1"/>
        <v>Miss</v>
      </c>
      <c r="H16">
        <f t="shared" si="2"/>
        <v>0</v>
      </c>
      <c r="K16">
        <v>15</v>
      </c>
      <c r="L16" t="s">
        <v>17</v>
      </c>
    </row>
    <row r="17" spans="1:12">
      <c r="A17">
        <v>16</v>
      </c>
      <c r="B17" t="s">
        <v>27</v>
      </c>
      <c r="C17">
        <v>13</v>
      </c>
      <c r="D17">
        <v>10</v>
      </c>
      <c r="E17">
        <v>2</v>
      </c>
      <c r="F17">
        <f t="shared" si="0"/>
        <v>0.52</v>
      </c>
      <c r="G17">
        <f t="shared" si="1"/>
        <v>16</v>
      </c>
      <c r="H17">
        <f t="shared" si="2"/>
        <v>1</v>
      </c>
      <c r="K17">
        <v>16</v>
      </c>
      <c r="L17" t="s">
        <v>27</v>
      </c>
    </row>
    <row r="18" spans="1:12">
      <c r="A18">
        <v>17</v>
      </c>
      <c r="B18" t="s">
        <v>16</v>
      </c>
      <c r="C18">
        <v>12</v>
      </c>
      <c r="D18">
        <v>9</v>
      </c>
      <c r="E18">
        <v>4</v>
      </c>
      <c r="F18">
        <f t="shared" si="0"/>
        <v>0.48</v>
      </c>
      <c r="G18" t="str">
        <f t="shared" si="1"/>
        <v>Miss</v>
      </c>
      <c r="H18">
        <f t="shared" si="2"/>
        <v>0</v>
      </c>
    </row>
    <row r="19" spans="1:12">
      <c r="A19">
        <v>18</v>
      </c>
      <c r="B19" t="s">
        <v>32</v>
      </c>
      <c r="C19">
        <v>13</v>
      </c>
      <c r="D19">
        <v>10</v>
      </c>
      <c r="E19">
        <v>2</v>
      </c>
      <c r="F19">
        <f t="shared" si="0"/>
        <v>0.52</v>
      </c>
      <c r="G19">
        <f t="shared" si="1"/>
        <v>13</v>
      </c>
      <c r="H19">
        <f t="shared" si="2"/>
        <v>1</v>
      </c>
    </row>
    <row r="20" spans="1:12">
      <c r="A20">
        <v>19</v>
      </c>
      <c r="B20" t="s">
        <v>34</v>
      </c>
      <c r="C20">
        <v>12</v>
      </c>
      <c r="D20">
        <v>10</v>
      </c>
      <c r="E20">
        <v>3</v>
      </c>
      <c r="F20">
        <f t="shared" si="0"/>
        <v>0.48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28</v>
      </c>
      <c r="C21">
        <v>13</v>
      </c>
      <c r="D21">
        <v>11</v>
      </c>
      <c r="E21">
        <v>1</v>
      </c>
      <c r="F21">
        <f t="shared" si="0"/>
        <v>0.52</v>
      </c>
      <c r="G21">
        <f t="shared" si="1"/>
        <v>5</v>
      </c>
      <c r="H21">
        <f t="shared" si="2"/>
        <v>2</v>
      </c>
    </row>
    <row r="22" spans="1:12">
      <c r="A22">
        <v>21</v>
      </c>
      <c r="B22" t="s">
        <v>8</v>
      </c>
      <c r="C22">
        <v>11</v>
      </c>
      <c r="D22">
        <v>10</v>
      </c>
      <c r="E22">
        <v>4</v>
      </c>
      <c r="F22">
        <f t="shared" si="0"/>
        <v>0.44</v>
      </c>
      <c r="G22">
        <f t="shared" si="1"/>
        <v>6</v>
      </c>
      <c r="H22">
        <f t="shared" si="2"/>
        <v>2</v>
      </c>
    </row>
    <row r="23" spans="1:12">
      <c r="A23">
        <v>22</v>
      </c>
      <c r="B23" t="s">
        <v>21</v>
      </c>
      <c r="C23">
        <v>11</v>
      </c>
      <c r="D23">
        <v>12</v>
      </c>
      <c r="E23">
        <v>2</v>
      </c>
      <c r="F23">
        <f t="shared" si="0"/>
        <v>0.44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11</v>
      </c>
      <c r="C24">
        <v>10</v>
      </c>
      <c r="D24">
        <v>13</v>
      </c>
      <c r="E24">
        <v>2</v>
      </c>
      <c r="F24">
        <f t="shared" si="0"/>
        <v>0.4</v>
      </c>
      <c r="G24">
        <f t="shared" si="1"/>
        <v>2</v>
      </c>
      <c r="H24">
        <f t="shared" si="2"/>
        <v>5</v>
      </c>
    </row>
    <row r="25" spans="1:12">
      <c r="A25">
        <v>24</v>
      </c>
      <c r="B25" t="s">
        <v>40</v>
      </c>
      <c r="C25">
        <v>8</v>
      </c>
      <c r="D25">
        <v>12</v>
      </c>
      <c r="E25">
        <v>5</v>
      </c>
      <c r="F25">
        <f t="shared" si="0"/>
        <v>0.32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37</v>
      </c>
      <c r="C26">
        <v>9</v>
      </c>
      <c r="D26">
        <v>13</v>
      </c>
      <c r="E26">
        <v>3</v>
      </c>
      <c r="F26">
        <f t="shared" si="0"/>
        <v>0.36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31</v>
      </c>
      <c r="C27">
        <v>7</v>
      </c>
      <c r="D27">
        <v>14</v>
      </c>
      <c r="E27">
        <v>4</v>
      </c>
      <c r="F27">
        <f t="shared" si="0"/>
        <v>0.28000000000000003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17</v>
      </c>
      <c r="C28">
        <v>7</v>
      </c>
      <c r="D28">
        <v>14</v>
      </c>
      <c r="E28">
        <v>4</v>
      </c>
      <c r="F28">
        <f t="shared" si="0"/>
        <v>0.28000000000000003</v>
      </c>
      <c r="G28">
        <f t="shared" si="1"/>
        <v>15</v>
      </c>
      <c r="H28">
        <f t="shared" si="2"/>
        <v>1</v>
      </c>
    </row>
    <row r="29" spans="1:12">
      <c r="A29">
        <v>28</v>
      </c>
      <c r="B29" t="s">
        <v>13</v>
      </c>
      <c r="C29">
        <v>6</v>
      </c>
      <c r="D29">
        <v>14</v>
      </c>
      <c r="E29">
        <v>5</v>
      </c>
      <c r="F29">
        <f t="shared" si="0"/>
        <v>0.24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24</v>
      </c>
      <c r="C30">
        <v>7</v>
      </c>
      <c r="D30">
        <v>16</v>
      </c>
      <c r="E30">
        <v>2</v>
      </c>
      <c r="F30">
        <f t="shared" si="0"/>
        <v>0.28000000000000003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19</v>
      </c>
      <c r="C31">
        <v>7</v>
      </c>
      <c r="D31">
        <v>16</v>
      </c>
      <c r="E31">
        <v>2</v>
      </c>
      <c r="F31">
        <f t="shared" si="0"/>
        <v>0.28000000000000003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39</v>
      </c>
      <c r="C32">
        <v>5</v>
      </c>
      <c r="D32">
        <v>15</v>
      </c>
      <c r="E32">
        <v>5</v>
      </c>
      <c r="F32">
        <f t="shared" si="0"/>
        <v>0.2</v>
      </c>
      <c r="G32" t="str">
        <f t="shared" si="1"/>
        <v>Miss</v>
      </c>
      <c r="H32">
        <f t="shared" si="2"/>
        <v>0</v>
      </c>
    </row>
    <row r="33" spans="1:8">
      <c r="A33">
        <v>32</v>
      </c>
      <c r="B33" t="s">
        <v>9</v>
      </c>
      <c r="C33">
        <v>6</v>
      </c>
      <c r="D33">
        <v>17</v>
      </c>
      <c r="E33">
        <v>2</v>
      </c>
      <c r="F33">
        <f t="shared" si="0"/>
        <v>0.24</v>
      </c>
      <c r="G33" t="str">
        <f t="shared" si="1"/>
        <v>Miss</v>
      </c>
      <c r="H33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7D02-B50E-43C1-BB14-4D5E47066DFE}">
  <dimension ref="A1:L33"/>
  <sheetViews>
    <sheetView topLeftCell="A7" workbookViewId="0">
      <selection activeCell="H2" sqref="H2:H33"/>
    </sheetView>
  </sheetViews>
  <sheetFormatPr defaultRowHeight="15"/>
  <cols>
    <col min="8" max="8" width="14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28</v>
      </c>
      <c r="C2">
        <v>18</v>
      </c>
      <c r="D2">
        <v>5</v>
      </c>
      <c r="E2">
        <v>2</v>
      </c>
      <c r="F2">
        <f>C2/(C2+D2+E2)</f>
        <v>0.72</v>
      </c>
      <c r="G2">
        <f>_xlfn.XLOOKUP(B2,$L$2:$L$17,$K$2:$K$17,"Miss")</f>
        <v>6</v>
      </c>
      <c r="H2">
        <f>IF(G2&lt;=2,5,IF(G2&lt;=4,3,IF(G2&lt;=8,2,IF(G2&lt;=16,1,0))))</f>
        <v>2</v>
      </c>
      <c r="K2">
        <v>1</v>
      </c>
      <c r="L2" t="s">
        <v>33</v>
      </c>
    </row>
    <row r="3" spans="1:12">
      <c r="A3">
        <v>2</v>
      </c>
      <c r="B3" t="s">
        <v>26</v>
      </c>
      <c r="C3">
        <v>18</v>
      </c>
      <c r="D3">
        <v>6</v>
      </c>
      <c r="E3">
        <v>1</v>
      </c>
      <c r="F3">
        <f t="shared" ref="F3:F33" si="0">C3/(C3+D3+E3)</f>
        <v>0.72</v>
      </c>
      <c r="G3">
        <f t="shared" ref="G3:G33" si="1">_xlfn.XLOOKUP(B3,$L$2:$L$17,$K$2:$K$17,"Miss")</f>
        <v>4</v>
      </c>
      <c r="H3">
        <f t="shared" ref="H3:H33" si="2">IF(G3&lt;=2,5,IF(G3&lt;=4,3,IF(G3&lt;=8,2,IF(G3&lt;=16,1,0))))</f>
        <v>3</v>
      </c>
      <c r="K3">
        <v>2</v>
      </c>
      <c r="L3" t="s">
        <v>30</v>
      </c>
    </row>
    <row r="4" spans="1:12">
      <c r="A4">
        <v>3</v>
      </c>
      <c r="B4" t="s">
        <v>27</v>
      </c>
      <c r="C4">
        <v>17</v>
      </c>
      <c r="D4">
        <v>5</v>
      </c>
      <c r="E4">
        <v>3</v>
      </c>
      <c r="F4">
        <f t="shared" si="0"/>
        <v>0.68</v>
      </c>
      <c r="G4">
        <f t="shared" si="1"/>
        <v>11</v>
      </c>
      <c r="H4">
        <f t="shared" si="2"/>
        <v>1</v>
      </c>
      <c r="K4">
        <v>3</v>
      </c>
      <c r="L4" t="s">
        <v>15</v>
      </c>
    </row>
    <row r="5" spans="1:12">
      <c r="A5">
        <v>4</v>
      </c>
      <c r="B5" t="s">
        <v>15</v>
      </c>
      <c r="C5">
        <v>17</v>
      </c>
      <c r="D5">
        <v>7</v>
      </c>
      <c r="E5">
        <v>1</v>
      </c>
      <c r="F5">
        <f t="shared" si="0"/>
        <v>0.68</v>
      </c>
      <c r="G5">
        <f t="shared" si="1"/>
        <v>3</v>
      </c>
      <c r="H5">
        <f t="shared" si="2"/>
        <v>3</v>
      </c>
      <c r="K5">
        <v>4</v>
      </c>
      <c r="L5" t="s">
        <v>26</v>
      </c>
    </row>
    <row r="6" spans="1:12">
      <c r="A6">
        <v>5</v>
      </c>
      <c r="B6" t="s">
        <v>23</v>
      </c>
      <c r="C6">
        <v>16</v>
      </c>
      <c r="D6">
        <v>7</v>
      </c>
      <c r="E6">
        <v>2</v>
      </c>
      <c r="F6">
        <f t="shared" si="0"/>
        <v>0.64</v>
      </c>
      <c r="G6">
        <f t="shared" si="1"/>
        <v>12</v>
      </c>
      <c r="H6">
        <f t="shared" si="2"/>
        <v>1</v>
      </c>
      <c r="K6">
        <v>5</v>
      </c>
      <c r="L6" t="s">
        <v>29</v>
      </c>
    </row>
    <row r="7" spans="1:12">
      <c r="A7">
        <v>6</v>
      </c>
      <c r="B7" t="s">
        <v>18</v>
      </c>
      <c r="C7">
        <v>15</v>
      </c>
      <c r="D7">
        <v>7</v>
      </c>
      <c r="E7">
        <v>3</v>
      </c>
      <c r="F7">
        <f t="shared" si="0"/>
        <v>0.6</v>
      </c>
      <c r="G7">
        <f t="shared" si="1"/>
        <v>7</v>
      </c>
      <c r="H7">
        <f t="shared" si="2"/>
        <v>2</v>
      </c>
      <c r="K7">
        <v>6</v>
      </c>
      <c r="L7" t="s">
        <v>28</v>
      </c>
    </row>
    <row r="8" spans="1:12">
      <c r="A8">
        <v>7</v>
      </c>
      <c r="B8" t="s">
        <v>11</v>
      </c>
      <c r="C8">
        <v>15</v>
      </c>
      <c r="D8">
        <v>7</v>
      </c>
      <c r="E8">
        <v>3</v>
      </c>
      <c r="F8">
        <f t="shared" si="0"/>
        <v>0.6</v>
      </c>
      <c r="G8">
        <f t="shared" si="1"/>
        <v>13</v>
      </c>
      <c r="H8">
        <f t="shared" si="2"/>
        <v>1</v>
      </c>
      <c r="K8">
        <v>7</v>
      </c>
      <c r="L8" t="s">
        <v>18</v>
      </c>
    </row>
    <row r="9" spans="1:12">
      <c r="A9">
        <v>8</v>
      </c>
      <c r="B9" t="s">
        <v>30</v>
      </c>
      <c r="C9">
        <v>14</v>
      </c>
      <c r="D9">
        <v>7</v>
      </c>
      <c r="E9">
        <v>4</v>
      </c>
      <c r="F9">
        <f t="shared" si="0"/>
        <v>0.56000000000000005</v>
      </c>
      <c r="G9">
        <f t="shared" si="1"/>
        <v>2</v>
      </c>
      <c r="H9">
        <f t="shared" si="2"/>
        <v>5</v>
      </c>
      <c r="K9">
        <v>8</v>
      </c>
      <c r="L9" t="s">
        <v>38</v>
      </c>
    </row>
    <row r="10" spans="1:12">
      <c r="A10">
        <v>9</v>
      </c>
      <c r="B10" t="s">
        <v>33</v>
      </c>
      <c r="C10">
        <v>15</v>
      </c>
      <c r="D10">
        <v>8</v>
      </c>
      <c r="E10">
        <v>2</v>
      </c>
      <c r="F10">
        <f t="shared" si="0"/>
        <v>0.6</v>
      </c>
      <c r="G10">
        <f t="shared" si="1"/>
        <v>1</v>
      </c>
      <c r="H10">
        <f t="shared" si="2"/>
        <v>5</v>
      </c>
      <c r="K10">
        <v>9</v>
      </c>
      <c r="L10" t="s">
        <v>10</v>
      </c>
    </row>
    <row r="11" spans="1:12">
      <c r="A11">
        <v>10</v>
      </c>
      <c r="B11" t="s">
        <v>14</v>
      </c>
      <c r="C11">
        <v>15</v>
      </c>
      <c r="D11">
        <v>9</v>
      </c>
      <c r="E11">
        <v>1</v>
      </c>
      <c r="F11">
        <f t="shared" si="0"/>
        <v>0.6</v>
      </c>
      <c r="G11">
        <f t="shared" si="1"/>
        <v>15</v>
      </c>
      <c r="H11">
        <f t="shared" si="2"/>
        <v>1</v>
      </c>
      <c r="K11">
        <v>10</v>
      </c>
      <c r="L11" t="s">
        <v>12</v>
      </c>
    </row>
    <row r="12" spans="1:12">
      <c r="A12">
        <v>11</v>
      </c>
      <c r="B12" t="s">
        <v>21</v>
      </c>
      <c r="C12">
        <v>15</v>
      </c>
      <c r="D12">
        <v>9</v>
      </c>
      <c r="E12">
        <v>1</v>
      </c>
      <c r="F12">
        <f t="shared" si="0"/>
        <v>0.6</v>
      </c>
      <c r="G12">
        <f t="shared" si="1"/>
        <v>14</v>
      </c>
      <c r="H12">
        <f t="shared" si="2"/>
        <v>1</v>
      </c>
      <c r="K12">
        <v>11</v>
      </c>
      <c r="L12" t="s">
        <v>27</v>
      </c>
    </row>
    <row r="13" spans="1:12">
      <c r="A13">
        <v>12</v>
      </c>
      <c r="B13" t="s">
        <v>38</v>
      </c>
      <c r="C13">
        <v>13</v>
      </c>
      <c r="D13">
        <v>8</v>
      </c>
      <c r="E13">
        <v>4</v>
      </c>
      <c r="F13">
        <f t="shared" si="0"/>
        <v>0.52</v>
      </c>
      <c r="G13">
        <f t="shared" si="1"/>
        <v>8</v>
      </c>
      <c r="H13">
        <f t="shared" si="2"/>
        <v>2</v>
      </c>
      <c r="K13">
        <v>12</v>
      </c>
      <c r="L13" t="s">
        <v>23</v>
      </c>
    </row>
    <row r="14" spans="1:12">
      <c r="A14">
        <v>13</v>
      </c>
      <c r="B14" t="s">
        <v>8</v>
      </c>
      <c r="C14">
        <v>13</v>
      </c>
      <c r="D14">
        <v>8</v>
      </c>
      <c r="E14">
        <v>4</v>
      </c>
      <c r="F14">
        <f t="shared" si="0"/>
        <v>0.52</v>
      </c>
      <c r="G14" t="str">
        <f t="shared" si="1"/>
        <v>Miss</v>
      </c>
      <c r="H14">
        <f t="shared" si="2"/>
        <v>0</v>
      </c>
      <c r="K14">
        <v>13</v>
      </c>
      <c r="L14" t="s">
        <v>11</v>
      </c>
    </row>
    <row r="15" spans="1:12">
      <c r="A15">
        <v>14</v>
      </c>
      <c r="B15" t="s">
        <v>29</v>
      </c>
      <c r="C15">
        <v>13</v>
      </c>
      <c r="D15">
        <v>9</v>
      </c>
      <c r="E15">
        <v>3</v>
      </c>
      <c r="F15">
        <f t="shared" si="0"/>
        <v>0.52</v>
      </c>
      <c r="G15">
        <f t="shared" si="1"/>
        <v>5</v>
      </c>
      <c r="H15">
        <f t="shared" si="2"/>
        <v>2</v>
      </c>
      <c r="K15">
        <v>14</v>
      </c>
      <c r="L15" t="s">
        <v>21</v>
      </c>
    </row>
    <row r="16" spans="1:12">
      <c r="A16">
        <v>15</v>
      </c>
      <c r="B16" t="s">
        <v>34</v>
      </c>
      <c r="C16">
        <v>13</v>
      </c>
      <c r="D16">
        <v>10</v>
      </c>
      <c r="E16">
        <v>2</v>
      </c>
      <c r="F16">
        <f t="shared" si="0"/>
        <v>0.52</v>
      </c>
      <c r="G16" t="str">
        <f t="shared" si="1"/>
        <v>Miss</v>
      </c>
      <c r="H16">
        <f t="shared" si="2"/>
        <v>0</v>
      </c>
      <c r="K16">
        <v>15</v>
      </c>
      <c r="L16" t="s">
        <v>14</v>
      </c>
    </row>
    <row r="17" spans="1:12">
      <c r="A17">
        <v>16</v>
      </c>
      <c r="B17" t="s">
        <v>22</v>
      </c>
      <c r="C17">
        <v>12</v>
      </c>
      <c r="D17">
        <v>9</v>
      </c>
      <c r="E17">
        <v>4</v>
      </c>
      <c r="F17">
        <f t="shared" si="0"/>
        <v>0.48</v>
      </c>
      <c r="G17" t="str">
        <f t="shared" si="1"/>
        <v>Miss</v>
      </c>
      <c r="H17">
        <f t="shared" si="2"/>
        <v>0</v>
      </c>
      <c r="K17">
        <v>16</v>
      </c>
      <c r="L17" t="s">
        <v>17</v>
      </c>
    </row>
    <row r="18" spans="1:12">
      <c r="A18">
        <v>17</v>
      </c>
      <c r="B18" t="s">
        <v>10</v>
      </c>
      <c r="C18">
        <v>13</v>
      </c>
      <c r="D18">
        <v>10</v>
      </c>
      <c r="E18">
        <v>2</v>
      </c>
      <c r="F18">
        <f t="shared" si="0"/>
        <v>0.52</v>
      </c>
      <c r="G18">
        <f t="shared" si="1"/>
        <v>9</v>
      </c>
      <c r="H18">
        <f t="shared" si="2"/>
        <v>1</v>
      </c>
    </row>
    <row r="19" spans="1:12">
      <c r="A19">
        <v>18</v>
      </c>
      <c r="B19" t="s">
        <v>12</v>
      </c>
      <c r="C19">
        <v>13</v>
      </c>
      <c r="D19">
        <v>10</v>
      </c>
      <c r="E19">
        <v>2</v>
      </c>
      <c r="F19">
        <f t="shared" si="0"/>
        <v>0.52</v>
      </c>
      <c r="G19">
        <f t="shared" si="1"/>
        <v>10</v>
      </c>
      <c r="H19">
        <f t="shared" si="2"/>
        <v>1</v>
      </c>
    </row>
    <row r="20" spans="1:12">
      <c r="A20">
        <v>19</v>
      </c>
      <c r="B20" t="s">
        <v>17</v>
      </c>
      <c r="C20">
        <v>13</v>
      </c>
      <c r="D20">
        <v>10</v>
      </c>
      <c r="E20">
        <v>2</v>
      </c>
      <c r="F20">
        <f t="shared" si="0"/>
        <v>0.52</v>
      </c>
      <c r="G20">
        <f t="shared" si="1"/>
        <v>16</v>
      </c>
      <c r="H20">
        <f t="shared" si="2"/>
        <v>1</v>
      </c>
    </row>
    <row r="21" spans="1:12">
      <c r="A21">
        <v>20</v>
      </c>
      <c r="B21" t="s">
        <v>40</v>
      </c>
      <c r="C21">
        <v>13</v>
      </c>
      <c r="D21">
        <v>12</v>
      </c>
      <c r="E21">
        <v>0</v>
      </c>
      <c r="F21">
        <f t="shared" si="0"/>
        <v>0.52</v>
      </c>
      <c r="G21" t="str">
        <f t="shared" si="1"/>
        <v>Miss</v>
      </c>
      <c r="H21">
        <f t="shared" si="2"/>
        <v>0</v>
      </c>
    </row>
    <row r="22" spans="1:12">
      <c r="A22">
        <v>21</v>
      </c>
      <c r="B22" t="s">
        <v>32</v>
      </c>
      <c r="C22">
        <v>11</v>
      </c>
      <c r="D22">
        <v>10</v>
      </c>
      <c r="E22">
        <v>4</v>
      </c>
      <c r="F22">
        <f t="shared" si="0"/>
        <v>0.44</v>
      </c>
      <c r="G22" t="str">
        <f t="shared" si="1"/>
        <v>Miss</v>
      </c>
      <c r="H22">
        <f t="shared" si="2"/>
        <v>0</v>
      </c>
    </row>
    <row r="23" spans="1:12">
      <c r="A23">
        <v>22</v>
      </c>
      <c r="B23" t="s">
        <v>16</v>
      </c>
      <c r="C23">
        <v>12</v>
      </c>
      <c r="D23">
        <v>12</v>
      </c>
      <c r="E23">
        <v>1</v>
      </c>
      <c r="F23">
        <f t="shared" si="0"/>
        <v>0.48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19</v>
      </c>
      <c r="C24">
        <v>8</v>
      </c>
      <c r="D24">
        <v>9</v>
      </c>
      <c r="E24">
        <v>8</v>
      </c>
      <c r="F24">
        <f t="shared" si="0"/>
        <v>0.32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24</v>
      </c>
      <c r="C25">
        <v>10</v>
      </c>
      <c r="D25">
        <v>12</v>
      </c>
      <c r="E25">
        <v>3</v>
      </c>
      <c r="F25">
        <f t="shared" si="0"/>
        <v>0.4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20</v>
      </c>
      <c r="C26">
        <v>11</v>
      </c>
      <c r="D26">
        <v>14</v>
      </c>
      <c r="E26">
        <v>0</v>
      </c>
      <c r="F26">
        <f t="shared" si="0"/>
        <v>0.44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35</v>
      </c>
      <c r="C27">
        <v>10</v>
      </c>
      <c r="D27">
        <v>13</v>
      </c>
      <c r="E27">
        <v>2</v>
      </c>
      <c r="F27">
        <f t="shared" si="0"/>
        <v>0.4</v>
      </c>
      <c r="G27" t="str">
        <f t="shared" si="1"/>
        <v>Miss</v>
      </c>
      <c r="H27">
        <f t="shared" si="2"/>
        <v>0</v>
      </c>
    </row>
    <row r="28" spans="1:12">
      <c r="A28">
        <v>27</v>
      </c>
      <c r="B28" t="s">
        <v>37</v>
      </c>
      <c r="C28">
        <v>8</v>
      </c>
      <c r="D28">
        <v>13</v>
      </c>
      <c r="E28">
        <v>4</v>
      </c>
      <c r="F28">
        <f t="shared" si="0"/>
        <v>0.32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9</v>
      </c>
      <c r="C29">
        <v>8</v>
      </c>
      <c r="D29">
        <v>14</v>
      </c>
      <c r="E29">
        <v>3</v>
      </c>
      <c r="F29">
        <f t="shared" si="0"/>
        <v>0.32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36</v>
      </c>
      <c r="C30">
        <v>9</v>
      </c>
      <c r="D30">
        <v>15</v>
      </c>
      <c r="E30">
        <v>1</v>
      </c>
      <c r="F30">
        <f t="shared" si="0"/>
        <v>0.36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31</v>
      </c>
      <c r="C31">
        <v>8</v>
      </c>
      <c r="D31">
        <v>15</v>
      </c>
      <c r="E31">
        <v>2</v>
      </c>
      <c r="F31">
        <f t="shared" si="0"/>
        <v>0.32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13</v>
      </c>
      <c r="C32">
        <v>7</v>
      </c>
      <c r="D32">
        <v>16</v>
      </c>
      <c r="E32">
        <v>2</v>
      </c>
      <c r="F32">
        <f t="shared" si="0"/>
        <v>0.28000000000000003</v>
      </c>
      <c r="G32" t="str">
        <f t="shared" si="1"/>
        <v>Miss</v>
      </c>
      <c r="H32">
        <f t="shared" si="2"/>
        <v>0</v>
      </c>
    </row>
    <row r="33" spans="1:8">
      <c r="A33">
        <v>32</v>
      </c>
      <c r="B33" t="s">
        <v>39</v>
      </c>
      <c r="C33">
        <v>4</v>
      </c>
      <c r="D33">
        <v>17</v>
      </c>
      <c r="E33">
        <v>4</v>
      </c>
      <c r="F33">
        <f t="shared" si="0"/>
        <v>0.16</v>
      </c>
      <c r="G33" t="str">
        <f t="shared" si="1"/>
        <v>Miss</v>
      </c>
      <c r="H33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B5CA-65DB-482E-A48F-B3CC07D23F92}">
  <dimension ref="A1:L33"/>
  <sheetViews>
    <sheetView topLeftCell="A29" workbookViewId="0">
      <selection activeCell="H2" sqref="H2:H33"/>
    </sheetView>
  </sheetViews>
  <sheetFormatPr defaultRowHeight="15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0</v>
      </c>
    </row>
    <row r="2" spans="1:12">
      <c r="A2">
        <v>1</v>
      </c>
      <c r="B2" t="s">
        <v>8</v>
      </c>
      <c r="C2">
        <v>19</v>
      </c>
      <c r="D2">
        <v>4</v>
      </c>
      <c r="E2">
        <v>2</v>
      </c>
      <c r="F2">
        <f>C2/(C2+D2+E2)</f>
        <v>0.76</v>
      </c>
      <c r="G2">
        <f>_xlfn.XLOOKUP(B2,$L$2:$L$17,$K$2:$K$17,"Miss")</f>
        <v>10</v>
      </c>
      <c r="H2">
        <f>IF(G2&lt;=2,5,IF(G2&lt;=4,3,IF(G2&lt;=8,2,IF(G2&lt;=16,1,0))))</f>
        <v>1</v>
      </c>
      <c r="K2">
        <v>1</v>
      </c>
      <c r="L2" t="s">
        <v>30</v>
      </c>
    </row>
    <row r="3" spans="1:12">
      <c r="A3">
        <v>2</v>
      </c>
      <c r="B3" t="s">
        <v>10</v>
      </c>
      <c r="C3">
        <v>17</v>
      </c>
      <c r="D3">
        <v>6</v>
      </c>
      <c r="E3">
        <v>2</v>
      </c>
      <c r="F3">
        <f t="shared" ref="F3:F33" si="0">C3/(C3+D3+E3)</f>
        <v>0.68</v>
      </c>
      <c r="G3">
        <f t="shared" ref="G3:G33" si="1">_xlfn.XLOOKUP(B3,$L$2:$L$17,$K$2:$K$17,"Miss")</f>
        <v>5</v>
      </c>
      <c r="H3">
        <f t="shared" ref="H3:H33" si="2">IF(G3&lt;=2,5,IF(G3&lt;=4,3,IF(G3&lt;=8,2,IF(G3&lt;=16,1,0))))</f>
        <v>2</v>
      </c>
      <c r="K3">
        <v>2</v>
      </c>
      <c r="L3" t="s">
        <v>33</v>
      </c>
    </row>
    <row r="4" spans="1:12">
      <c r="A4">
        <v>3</v>
      </c>
      <c r="B4" t="s">
        <v>12</v>
      </c>
      <c r="C4">
        <v>16</v>
      </c>
      <c r="D4">
        <v>5</v>
      </c>
      <c r="E4">
        <v>4</v>
      </c>
      <c r="F4">
        <f t="shared" si="0"/>
        <v>0.64</v>
      </c>
      <c r="G4">
        <f t="shared" si="1"/>
        <v>8</v>
      </c>
      <c r="H4">
        <f t="shared" si="2"/>
        <v>2</v>
      </c>
      <c r="K4">
        <v>3</v>
      </c>
      <c r="L4" t="s">
        <v>28</v>
      </c>
    </row>
    <row r="5" spans="1:12">
      <c r="A5">
        <v>4</v>
      </c>
      <c r="B5" t="s">
        <v>14</v>
      </c>
      <c r="C5">
        <v>17</v>
      </c>
      <c r="D5">
        <v>7</v>
      </c>
      <c r="E5">
        <v>1</v>
      </c>
      <c r="F5">
        <f t="shared" si="0"/>
        <v>0.68</v>
      </c>
      <c r="G5">
        <f t="shared" si="1"/>
        <v>13</v>
      </c>
      <c r="H5">
        <f t="shared" si="2"/>
        <v>1</v>
      </c>
      <c r="K5">
        <v>4</v>
      </c>
      <c r="L5" t="s">
        <v>26</v>
      </c>
    </row>
    <row r="6" spans="1:12">
      <c r="A6">
        <v>5</v>
      </c>
      <c r="B6" t="s">
        <v>16</v>
      </c>
      <c r="C6">
        <v>16</v>
      </c>
      <c r="D6">
        <v>6</v>
      </c>
      <c r="E6">
        <v>3</v>
      </c>
      <c r="F6">
        <f t="shared" si="0"/>
        <v>0.64</v>
      </c>
      <c r="G6">
        <f t="shared" si="1"/>
        <v>11</v>
      </c>
      <c r="H6">
        <f t="shared" si="2"/>
        <v>1</v>
      </c>
      <c r="K6">
        <v>5</v>
      </c>
      <c r="L6" t="s">
        <v>10</v>
      </c>
    </row>
    <row r="7" spans="1:12">
      <c r="A7">
        <v>6</v>
      </c>
      <c r="B7" t="s">
        <v>18</v>
      </c>
      <c r="C7">
        <v>16</v>
      </c>
      <c r="D7">
        <v>7</v>
      </c>
      <c r="E7">
        <v>2</v>
      </c>
      <c r="F7">
        <f t="shared" si="0"/>
        <v>0.64</v>
      </c>
      <c r="G7">
        <f t="shared" si="1"/>
        <v>9</v>
      </c>
      <c r="H7">
        <f t="shared" si="2"/>
        <v>1</v>
      </c>
      <c r="K7">
        <v>6</v>
      </c>
      <c r="L7" t="s">
        <v>21</v>
      </c>
    </row>
    <row r="8" spans="1:12">
      <c r="A8">
        <v>7</v>
      </c>
      <c r="B8" t="s">
        <v>19</v>
      </c>
      <c r="C8">
        <v>14</v>
      </c>
      <c r="D8">
        <v>5</v>
      </c>
      <c r="E8">
        <v>6</v>
      </c>
      <c r="F8">
        <f t="shared" si="0"/>
        <v>0.56000000000000005</v>
      </c>
      <c r="G8">
        <f t="shared" si="1"/>
        <v>15</v>
      </c>
      <c r="H8">
        <f t="shared" si="2"/>
        <v>1</v>
      </c>
      <c r="K8">
        <v>7</v>
      </c>
      <c r="L8" t="s">
        <v>17</v>
      </c>
    </row>
    <row r="9" spans="1:12">
      <c r="A9">
        <v>8</v>
      </c>
      <c r="B9" t="s">
        <v>21</v>
      </c>
      <c r="C9">
        <v>16</v>
      </c>
      <c r="D9">
        <v>8</v>
      </c>
      <c r="E9">
        <v>1</v>
      </c>
      <c r="F9">
        <f t="shared" si="0"/>
        <v>0.64</v>
      </c>
      <c r="G9">
        <f t="shared" si="1"/>
        <v>6</v>
      </c>
      <c r="H9">
        <f t="shared" si="2"/>
        <v>2</v>
      </c>
      <c r="K9">
        <v>8</v>
      </c>
      <c r="L9" t="s">
        <v>12</v>
      </c>
    </row>
    <row r="10" spans="1:12">
      <c r="A10">
        <v>9</v>
      </c>
      <c r="B10" t="s">
        <v>20</v>
      </c>
      <c r="C10">
        <v>13</v>
      </c>
      <c r="D10">
        <v>6</v>
      </c>
      <c r="E10">
        <v>6</v>
      </c>
      <c r="F10">
        <f t="shared" si="0"/>
        <v>0.52</v>
      </c>
      <c r="G10" t="str">
        <f t="shared" si="1"/>
        <v>Miss</v>
      </c>
      <c r="H10">
        <f t="shared" si="2"/>
        <v>0</v>
      </c>
      <c r="K10">
        <v>9</v>
      </c>
      <c r="L10" t="s">
        <v>18</v>
      </c>
    </row>
    <row r="11" spans="1:12">
      <c r="A11">
        <v>10</v>
      </c>
      <c r="B11" t="s">
        <v>11</v>
      </c>
      <c r="C11">
        <v>14</v>
      </c>
      <c r="D11">
        <v>7</v>
      </c>
      <c r="E11">
        <v>4</v>
      </c>
      <c r="F11">
        <f t="shared" si="0"/>
        <v>0.56000000000000005</v>
      </c>
      <c r="G11">
        <f t="shared" si="1"/>
        <v>16</v>
      </c>
      <c r="H11">
        <f t="shared" si="2"/>
        <v>1</v>
      </c>
      <c r="K11">
        <v>10</v>
      </c>
      <c r="L11" t="s">
        <v>8</v>
      </c>
    </row>
    <row r="12" spans="1:12">
      <c r="A12">
        <v>11</v>
      </c>
      <c r="B12" t="s">
        <v>25</v>
      </c>
      <c r="C12">
        <v>14</v>
      </c>
      <c r="D12">
        <v>7</v>
      </c>
      <c r="E12">
        <v>4</v>
      </c>
      <c r="F12">
        <f t="shared" si="0"/>
        <v>0.56000000000000005</v>
      </c>
      <c r="G12" t="str">
        <f t="shared" si="1"/>
        <v>Miss</v>
      </c>
      <c r="H12">
        <f t="shared" si="2"/>
        <v>0</v>
      </c>
      <c r="K12">
        <v>11</v>
      </c>
      <c r="L12" t="s">
        <v>16</v>
      </c>
    </row>
    <row r="13" spans="1:12">
      <c r="A13">
        <v>12</v>
      </c>
      <c r="B13" t="s">
        <v>26</v>
      </c>
      <c r="C13">
        <v>13</v>
      </c>
      <c r="D13">
        <v>8</v>
      </c>
      <c r="E13">
        <v>4</v>
      </c>
      <c r="F13">
        <f t="shared" si="0"/>
        <v>0.52</v>
      </c>
      <c r="G13">
        <f t="shared" si="1"/>
        <v>4</v>
      </c>
      <c r="H13">
        <f t="shared" si="2"/>
        <v>3</v>
      </c>
      <c r="K13">
        <v>12</v>
      </c>
      <c r="L13" t="s">
        <v>22</v>
      </c>
    </row>
    <row r="14" spans="1:12">
      <c r="A14">
        <v>13</v>
      </c>
      <c r="B14" t="s">
        <v>28</v>
      </c>
      <c r="C14">
        <v>14</v>
      </c>
      <c r="D14">
        <v>10</v>
      </c>
      <c r="E14">
        <v>1</v>
      </c>
      <c r="F14">
        <f t="shared" si="0"/>
        <v>0.56000000000000005</v>
      </c>
      <c r="G14">
        <f t="shared" si="1"/>
        <v>3</v>
      </c>
      <c r="H14">
        <f t="shared" si="2"/>
        <v>3</v>
      </c>
      <c r="K14">
        <v>13</v>
      </c>
      <c r="L14" t="s">
        <v>14</v>
      </c>
    </row>
    <row r="15" spans="1:12">
      <c r="A15">
        <v>14</v>
      </c>
      <c r="B15" t="s">
        <v>30</v>
      </c>
      <c r="C15">
        <v>14</v>
      </c>
      <c r="D15">
        <v>10</v>
      </c>
      <c r="E15">
        <v>1</v>
      </c>
      <c r="F15">
        <f t="shared" si="0"/>
        <v>0.56000000000000005</v>
      </c>
      <c r="G15">
        <f t="shared" si="1"/>
        <v>1</v>
      </c>
      <c r="H15">
        <f t="shared" si="2"/>
        <v>5</v>
      </c>
      <c r="K15">
        <v>14</v>
      </c>
      <c r="L15" t="s">
        <v>36</v>
      </c>
    </row>
    <row r="16" spans="1:12">
      <c r="A16">
        <v>15</v>
      </c>
      <c r="B16" t="s">
        <v>31</v>
      </c>
      <c r="C16">
        <v>13</v>
      </c>
      <c r="D16">
        <v>11</v>
      </c>
      <c r="E16">
        <v>1</v>
      </c>
      <c r="F16">
        <f t="shared" si="0"/>
        <v>0.52</v>
      </c>
      <c r="G16" t="str">
        <f t="shared" si="1"/>
        <v>Miss</v>
      </c>
      <c r="H16">
        <f t="shared" si="2"/>
        <v>0</v>
      </c>
      <c r="K16">
        <v>15</v>
      </c>
      <c r="L16" t="s">
        <v>19</v>
      </c>
    </row>
    <row r="17" spans="1:12">
      <c r="A17">
        <v>16</v>
      </c>
      <c r="B17" t="s">
        <v>33</v>
      </c>
      <c r="C17">
        <v>13</v>
      </c>
      <c r="D17">
        <v>11</v>
      </c>
      <c r="E17">
        <v>1</v>
      </c>
      <c r="F17">
        <f t="shared" si="0"/>
        <v>0.52</v>
      </c>
      <c r="G17">
        <f t="shared" si="1"/>
        <v>2</v>
      </c>
      <c r="H17">
        <f t="shared" si="2"/>
        <v>5</v>
      </c>
      <c r="K17">
        <v>16</v>
      </c>
      <c r="L17" t="s">
        <v>11</v>
      </c>
    </row>
    <row r="18" spans="1:12">
      <c r="A18">
        <v>17</v>
      </c>
      <c r="B18" t="s">
        <v>29</v>
      </c>
      <c r="C18">
        <v>12</v>
      </c>
      <c r="D18">
        <v>10</v>
      </c>
      <c r="E18">
        <v>3</v>
      </c>
      <c r="F18">
        <f t="shared" si="0"/>
        <v>0.48</v>
      </c>
      <c r="G18" t="str">
        <f t="shared" si="1"/>
        <v>Miss</v>
      </c>
      <c r="H18">
        <f t="shared" si="2"/>
        <v>0</v>
      </c>
    </row>
    <row r="19" spans="1:12">
      <c r="A19">
        <v>18</v>
      </c>
      <c r="B19" t="s">
        <v>17</v>
      </c>
      <c r="C19">
        <v>13</v>
      </c>
      <c r="D19">
        <v>11</v>
      </c>
      <c r="E19">
        <v>1</v>
      </c>
      <c r="F19">
        <f t="shared" si="0"/>
        <v>0.52</v>
      </c>
      <c r="G19">
        <f t="shared" si="1"/>
        <v>7</v>
      </c>
      <c r="H19">
        <f t="shared" si="2"/>
        <v>2</v>
      </c>
    </row>
    <row r="20" spans="1:12">
      <c r="A20">
        <v>19</v>
      </c>
      <c r="B20" t="s">
        <v>34</v>
      </c>
      <c r="C20">
        <v>12</v>
      </c>
      <c r="D20">
        <v>11</v>
      </c>
      <c r="E20">
        <v>2</v>
      </c>
      <c r="F20">
        <f t="shared" si="0"/>
        <v>0.48</v>
      </c>
      <c r="G20" t="str">
        <f t="shared" si="1"/>
        <v>Miss</v>
      </c>
      <c r="H20">
        <f t="shared" si="2"/>
        <v>0</v>
      </c>
    </row>
    <row r="21" spans="1:12">
      <c r="A21">
        <v>20</v>
      </c>
      <c r="B21" t="s">
        <v>22</v>
      </c>
      <c r="C21">
        <v>11</v>
      </c>
      <c r="D21">
        <v>11</v>
      </c>
      <c r="E21">
        <v>3</v>
      </c>
      <c r="F21">
        <f t="shared" si="0"/>
        <v>0.44</v>
      </c>
      <c r="G21">
        <f t="shared" si="1"/>
        <v>12</v>
      </c>
      <c r="H21">
        <f t="shared" si="2"/>
        <v>1</v>
      </c>
    </row>
    <row r="22" spans="1:12">
      <c r="A22">
        <v>21</v>
      </c>
      <c r="B22" t="s">
        <v>23</v>
      </c>
      <c r="C22">
        <v>10</v>
      </c>
      <c r="D22">
        <v>10</v>
      </c>
      <c r="E22">
        <v>5</v>
      </c>
      <c r="F22">
        <f t="shared" si="0"/>
        <v>0.4</v>
      </c>
      <c r="G22" t="str">
        <f t="shared" si="1"/>
        <v>Miss</v>
      </c>
      <c r="H22">
        <f t="shared" si="2"/>
        <v>0</v>
      </c>
    </row>
    <row r="23" spans="1:12">
      <c r="A23">
        <v>22</v>
      </c>
      <c r="B23" t="s">
        <v>15</v>
      </c>
      <c r="C23">
        <v>11</v>
      </c>
      <c r="D23">
        <v>11</v>
      </c>
      <c r="E23">
        <v>3</v>
      </c>
      <c r="F23">
        <f t="shared" si="0"/>
        <v>0.44</v>
      </c>
      <c r="G23" t="str">
        <f t="shared" si="1"/>
        <v>Miss</v>
      </c>
      <c r="H23">
        <f t="shared" si="2"/>
        <v>0</v>
      </c>
    </row>
    <row r="24" spans="1:12">
      <c r="A24">
        <v>23</v>
      </c>
      <c r="B24" t="s">
        <v>32</v>
      </c>
      <c r="C24">
        <v>11</v>
      </c>
      <c r="D24">
        <v>11</v>
      </c>
      <c r="E24">
        <v>3</v>
      </c>
      <c r="F24">
        <f t="shared" si="0"/>
        <v>0.44</v>
      </c>
      <c r="G24" t="str">
        <f t="shared" si="1"/>
        <v>Miss</v>
      </c>
      <c r="H24">
        <f t="shared" si="2"/>
        <v>0</v>
      </c>
    </row>
    <row r="25" spans="1:12">
      <c r="A25">
        <v>24</v>
      </c>
      <c r="B25" t="s">
        <v>35</v>
      </c>
      <c r="C25">
        <v>11</v>
      </c>
      <c r="D25">
        <v>12</v>
      </c>
      <c r="E25">
        <v>2</v>
      </c>
      <c r="F25">
        <f t="shared" si="0"/>
        <v>0.44</v>
      </c>
      <c r="G25" t="str">
        <f t="shared" si="1"/>
        <v>Miss</v>
      </c>
      <c r="H25">
        <f t="shared" si="2"/>
        <v>0</v>
      </c>
    </row>
    <row r="26" spans="1:12">
      <c r="A26">
        <v>25</v>
      </c>
      <c r="B26" t="s">
        <v>13</v>
      </c>
      <c r="C26">
        <v>10</v>
      </c>
      <c r="D26">
        <v>12</v>
      </c>
      <c r="E26">
        <v>3</v>
      </c>
      <c r="F26">
        <f t="shared" si="0"/>
        <v>0.4</v>
      </c>
      <c r="G26" t="str">
        <f t="shared" si="1"/>
        <v>Miss</v>
      </c>
      <c r="H26">
        <f t="shared" si="2"/>
        <v>0</v>
      </c>
    </row>
    <row r="27" spans="1:12">
      <c r="A27">
        <v>26</v>
      </c>
      <c r="B27" t="s">
        <v>36</v>
      </c>
      <c r="C27">
        <v>11</v>
      </c>
      <c r="D27">
        <v>13</v>
      </c>
      <c r="E27">
        <v>1</v>
      </c>
      <c r="F27">
        <f t="shared" si="0"/>
        <v>0.44</v>
      </c>
      <c r="G27">
        <f t="shared" si="1"/>
        <v>14</v>
      </c>
      <c r="H27">
        <f t="shared" si="2"/>
        <v>1</v>
      </c>
    </row>
    <row r="28" spans="1:12">
      <c r="A28">
        <v>27</v>
      </c>
      <c r="B28" t="s">
        <v>24</v>
      </c>
      <c r="C28">
        <v>10</v>
      </c>
      <c r="D28">
        <v>13</v>
      </c>
      <c r="E28">
        <v>2</v>
      </c>
      <c r="F28">
        <f t="shared" si="0"/>
        <v>0.4</v>
      </c>
      <c r="G28" t="str">
        <f t="shared" si="1"/>
        <v>Miss</v>
      </c>
      <c r="H28">
        <f t="shared" si="2"/>
        <v>0</v>
      </c>
    </row>
    <row r="29" spans="1:12">
      <c r="A29">
        <v>28</v>
      </c>
      <c r="B29" t="s">
        <v>27</v>
      </c>
      <c r="C29">
        <v>10</v>
      </c>
      <c r="D29">
        <v>14</v>
      </c>
      <c r="E29">
        <v>1</v>
      </c>
      <c r="F29">
        <f t="shared" si="0"/>
        <v>0.4</v>
      </c>
      <c r="G29" t="str">
        <f t="shared" si="1"/>
        <v>Miss</v>
      </c>
      <c r="H29">
        <f t="shared" si="2"/>
        <v>0</v>
      </c>
    </row>
    <row r="30" spans="1:12">
      <c r="A30">
        <v>29</v>
      </c>
      <c r="B30" t="s">
        <v>37</v>
      </c>
      <c r="C30">
        <v>9</v>
      </c>
      <c r="D30">
        <v>13</v>
      </c>
      <c r="E30">
        <v>3</v>
      </c>
      <c r="F30">
        <f t="shared" si="0"/>
        <v>0.36</v>
      </c>
      <c r="G30" t="str">
        <f t="shared" si="1"/>
        <v>Miss</v>
      </c>
      <c r="H30">
        <f t="shared" si="2"/>
        <v>0</v>
      </c>
    </row>
    <row r="31" spans="1:12">
      <c r="A31">
        <v>30</v>
      </c>
      <c r="B31" t="s">
        <v>9</v>
      </c>
      <c r="C31">
        <v>8</v>
      </c>
      <c r="D31">
        <v>13</v>
      </c>
      <c r="E31">
        <v>4</v>
      </c>
      <c r="F31">
        <f t="shared" si="0"/>
        <v>0.32</v>
      </c>
      <c r="G31" t="str">
        <f t="shared" si="1"/>
        <v>Miss</v>
      </c>
      <c r="H31">
        <f t="shared" si="2"/>
        <v>0</v>
      </c>
    </row>
    <row r="32" spans="1:12">
      <c r="A32">
        <v>31</v>
      </c>
      <c r="B32" t="s">
        <v>38</v>
      </c>
      <c r="C32">
        <v>6</v>
      </c>
      <c r="D32">
        <v>15</v>
      </c>
      <c r="E32">
        <v>4</v>
      </c>
      <c r="F32">
        <f t="shared" si="0"/>
        <v>0.24</v>
      </c>
      <c r="G32" t="str">
        <f t="shared" si="1"/>
        <v>Miss</v>
      </c>
      <c r="H32">
        <f t="shared" si="2"/>
        <v>0</v>
      </c>
    </row>
    <row r="33" spans="1:8">
      <c r="A33">
        <v>32</v>
      </c>
      <c r="B33" t="s">
        <v>39</v>
      </c>
      <c r="C33">
        <v>5</v>
      </c>
      <c r="D33">
        <v>15</v>
      </c>
      <c r="E33">
        <v>5</v>
      </c>
      <c r="F33">
        <f t="shared" si="0"/>
        <v>0.2</v>
      </c>
      <c r="G33" t="str">
        <f t="shared" si="1"/>
        <v>Miss</v>
      </c>
      <c r="H3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2025-06-09T18:33:04Z</dcterms:created>
  <dcterms:modified xsi:type="dcterms:W3CDTF">2025-06-14T16:05:06Z</dcterms:modified>
  <cp:category/>
  <cp:contentStatus/>
</cp:coreProperties>
</file>