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hayau\pycharm_projects\feramat\Tunnel\"/>
    </mc:Choice>
  </mc:AlternateContent>
  <xr:revisionPtr revIDLastSave="0" documentId="13_ncr:1_{608EB85B-4B60-443B-BE14-569B9C18E649}" xr6:coauthVersionLast="41" xr6:coauthVersionMax="41" xr10:uidLastSave="{00000000-0000-0000-0000-000000000000}"/>
  <bookViews>
    <workbookView xWindow="4425" yWindow="3090" windowWidth="20910" windowHeight="11775" xr2:uid="{FE7D1A97-D1F9-4AB4-B110-1B80031B5B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28" i="1"/>
  <c r="D22" i="1"/>
  <c r="D20" i="1"/>
  <c r="E14" i="1"/>
  <c r="E13" i="1"/>
  <c r="E8" i="1"/>
  <c r="E7" i="1"/>
  <c r="E10" i="1"/>
  <c r="E9" i="1"/>
  <c r="G5" i="1"/>
</calcChain>
</file>

<file path=xl/sharedStrings.xml><?xml version="1.0" encoding="utf-8"?>
<sst xmlns="http://schemas.openxmlformats.org/spreadsheetml/2006/main" count="25" uniqueCount="22">
  <si>
    <t>Q</t>
  </si>
  <si>
    <t>m3/s</t>
  </si>
  <si>
    <t>D</t>
  </si>
  <si>
    <t>m</t>
  </si>
  <si>
    <t>v</t>
  </si>
  <si>
    <t>m/s</t>
  </si>
  <si>
    <t>mm</t>
  </si>
  <si>
    <t>k</t>
  </si>
  <si>
    <t>Moody</t>
  </si>
  <si>
    <t>lambda</t>
  </si>
  <si>
    <t>1/sqrt(lambda)</t>
  </si>
  <si>
    <t>Colebrook-White</t>
  </si>
  <si>
    <t>Re</t>
  </si>
  <si>
    <t>nu</t>
  </si>
  <si>
    <t>m2/s</t>
  </si>
  <si>
    <t>factor</t>
  </si>
  <si>
    <t>A1</t>
  </si>
  <si>
    <t>p1</t>
  </si>
  <si>
    <t>A2</t>
  </si>
  <si>
    <t>p2</t>
  </si>
  <si>
    <t>d1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</si>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</sst>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1" fontId="0" fillId="0" borderId="0" xfId="0" applyNumberFormat="1"/>
    <xf numFmtId="17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AB7F-43DA-4747-9A1C-8F2CD014114C}">
  <dimension ref="B2:H32"/>
  <sheetViews>
    <sheetView tabSelected="1" topLeftCell="A10" workbookViewId="0">
      <selection activeCell="K19" sqref="K19"/>
    </sheetView>
  </sheetViews>
  <sheetFormatPr defaultRowHeight="15" x14ac:dyDescent="0.25"/>
  <cols>
    <col min="5" max="5" width="11" bestFit="1" customWidth="1"/>
  </cols>
  <sheetData>
    <row r="2" spans="2:8" x14ac:dyDescent="0.25">
      <c r="C2" t="s">
        <v>0</v>
      </c>
      <c r="E2">
        <v>0.03</v>
      </c>
      <c r="F2" t="s">
        <v>1</v>
      </c>
    </row>
    <row r="3" spans="2:8" x14ac:dyDescent="0.25">
      <c r="C3" t="s">
        <v>2</v>
      </c>
      <c r="E3">
        <v>0.15</v>
      </c>
      <c r="F3" t="s">
        <v>3</v>
      </c>
    </row>
    <row r="4" spans="2:8" x14ac:dyDescent="0.25">
      <c r="C4" t="s">
        <v>4</v>
      </c>
      <c r="E4">
        <v>1.7</v>
      </c>
      <c r="F4" t="s">
        <v>5</v>
      </c>
    </row>
    <row r="5" spans="2:8" x14ac:dyDescent="0.25">
      <c r="C5" t="s">
        <v>7</v>
      </c>
      <c r="E5">
        <v>0.06</v>
      </c>
      <c r="F5" t="s">
        <v>6</v>
      </c>
      <c r="G5">
        <f>E5/1000</f>
        <v>5.9999999999999995E-5</v>
      </c>
      <c r="H5" t="s">
        <v>3</v>
      </c>
    </row>
    <row r="7" spans="2:8" x14ac:dyDescent="0.25">
      <c r="C7" t="s">
        <v>13</v>
      </c>
      <c r="E7" s="4">
        <f>1.13*10^-6</f>
        <v>1.1299999999999998E-6</v>
      </c>
      <c r="F7" t="s">
        <v>14</v>
      </c>
    </row>
    <row r="8" spans="2:8" x14ac:dyDescent="0.25">
      <c r="C8" t="s">
        <v>12</v>
      </c>
      <c r="E8" s="4">
        <f>E3*E4/E7</f>
        <v>225663.71681415933</v>
      </c>
    </row>
    <row r="9" spans="2:8" x14ac:dyDescent="0.25">
      <c r="B9" t="s">
        <v>8</v>
      </c>
      <c r="C9" t="s">
        <v>9</v>
      </c>
      <c r="E9" s="1">
        <f>0.0055*(1+POWER(2000*0.06*10^-3/0.15+1/0.226,1/3))</f>
        <v>1.5043741287625248E-2</v>
      </c>
    </row>
    <row r="10" spans="2:8" x14ac:dyDescent="0.25">
      <c r="C10" t="s">
        <v>10</v>
      </c>
      <c r="E10" s="3">
        <f>1/SQRT(E9)</f>
        <v>8.1530869122885061</v>
      </c>
    </row>
    <row r="13" spans="2:8" x14ac:dyDescent="0.25">
      <c r="B13" t="s">
        <v>11</v>
      </c>
      <c r="C13" t="s">
        <v>9</v>
      </c>
      <c r="E13" s="1">
        <f>1.325/POWER(LN(G5/(3.7*E3)+5.74/(POWER(E8,0.9))),2)</f>
        <v>1.8164966125310256E-2</v>
      </c>
    </row>
    <row r="14" spans="2:8" x14ac:dyDescent="0.25">
      <c r="C14" t="s">
        <v>10</v>
      </c>
      <c r="E14" s="2">
        <f>1/SQRT(E13)</f>
        <v>7.4196377784840495</v>
      </c>
    </row>
    <row r="18" spans="3:4" x14ac:dyDescent="0.25">
      <c r="D18">
        <v>3.9506999999999999</v>
      </c>
    </row>
    <row r="19" spans="3:4" x14ac:dyDescent="0.25">
      <c r="D19">
        <v>7.5</v>
      </c>
    </row>
    <row r="20" spans="3:4" x14ac:dyDescent="0.25">
      <c r="C20" t="s">
        <v>15</v>
      </c>
      <c r="D20">
        <f>D19/D18</f>
        <v>1.8983977522970614</v>
      </c>
    </row>
    <row r="22" spans="3:4" x14ac:dyDescent="0.25">
      <c r="D22">
        <f>D18*D20</f>
        <v>7.5</v>
      </c>
    </row>
    <row r="26" spans="3:4" x14ac:dyDescent="0.25">
      <c r="C26" t="s">
        <v>16</v>
      </c>
      <c r="D26" s="6">
        <v>59.781399999999998</v>
      </c>
    </row>
    <row r="27" spans="3:4" x14ac:dyDescent="0.25">
      <c r="C27" t="s">
        <v>17</v>
      </c>
      <c r="D27" s="6">
        <v>29.207799999999999</v>
      </c>
    </row>
    <row r="28" spans="3:4" x14ac:dyDescent="0.25">
      <c r="C28" t="s">
        <v>20</v>
      </c>
      <c r="D28" s="5">
        <f>4*D26/D27</f>
        <v>8.1870459260882367</v>
      </c>
    </row>
    <row r="30" spans="3:4" x14ac:dyDescent="0.25">
      <c r="C30" t="s">
        <v>18</v>
      </c>
      <c r="D30" s="6">
        <v>74.714600000000004</v>
      </c>
    </row>
    <row r="31" spans="3:4" x14ac:dyDescent="0.25">
      <c r="C31" t="s">
        <v>19</v>
      </c>
      <c r="D31" s="6">
        <v>32.186199999999999</v>
      </c>
    </row>
    <row r="32" spans="3:4" x14ac:dyDescent="0.25">
      <c r="C32" t="s">
        <v>21</v>
      </c>
      <c r="D32" s="5">
        <f>4*D30/D31</f>
        <v>9.2852961828361238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Kachalouski, Yauheni</dc:creator>
  <cp:lastModifiedBy>Kachalouski, Yauheni</cp:lastModifiedBy>
  <dcterms:created xsi:type="dcterms:W3CDTF">2019-09-18T12:15:51Z</dcterms:created>
  <dcterms:modified xsi:type="dcterms:W3CDTF">2019-09-18T15:16:13Z</dcterms:modified>
</cp:coreProperties>
</file>