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activeX/activeX1.xml" ContentType="application/vnd.ms-office.activeX+xml"/>
  <Override PartName="/xl/activeX/activeX1.bin" ContentType="application/vnd.ms-office.activeX"/>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mydigitalspace-my.sharepoint.com/personal/brian_deuchar1_ferguson_com/Documents/Documents/BAD/Bryant/"/>
    </mc:Choice>
  </mc:AlternateContent>
  <xr:revisionPtr revIDLastSave="51" documentId="13_ncr:1_{78D948EF-46D4-40A7-8519-FCA2CC5101F9}" xr6:coauthVersionLast="47" xr6:coauthVersionMax="47" xr10:uidLastSave="{4A3883E2-89C0-419C-9763-4CBE50C067A3}"/>
  <bookViews>
    <workbookView xWindow="-108" yWindow="-108" windowWidth="23256" windowHeight="12456" firstSheet="9" activeTab="12" xr2:uid="{E01C818C-9D2F-4E0B-8168-EDD29212696C}"/>
  </bookViews>
  <sheets>
    <sheet name="GAS FURNACES" sheetId="27" r:id="rId1"/>
    <sheet name="FAN COILS &amp; HEAT STRIPS" sheetId="28" r:id="rId2"/>
    <sheet name="EVAP COILS" sheetId="29" r:id="rId3"/>
    <sheet name="AIR CONDITIONERS" sheetId="30" r:id="rId4"/>
    <sheet name="HEAT PUMPS" sheetId="31" r:id="rId5"/>
    <sheet name="ACCESSORIES" sheetId="32" r:id="rId6"/>
    <sheet name="MOBILE HOME APPROVED" sheetId="37" r:id="rId7"/>
    <sheet name="CROSSOVER SYSTEMS" sheetId="36" r:id="rId8"/>
    <sheet name="DUCTLESS Single-Zone" sheetId="35" r:id="rId9"/>
    <sheet name="DUCTLESS Multi-zone" sheetId="34" r:id="rId10"/>
    <sheet name="Multi-zone Combinations" sheetId="33" r:id="rId11"/>
    <sheet name="Ductless cross" sheetId="12" r:id="rId12"/>
    <sheet name="Paste bid here" sheetId="25" r:id="rId13"/>
  </sheets>
  <definedNames>
    <definedName name="_xlnm._FilterDatabase" localSheetId="11" hidden="1">'Ductless cross'!$B$7:$E$180</definedName>
    <definedName name="_xlnm.Print_Area" localSheetId="9">'DUCTLESS Multi-zone'!$A$1:$R$53</definedName>
    <definedName name="_xlnm.Print_Area" localSheetId="1">'FAN COILS &amp; HEAT STRIPS'!$A$1:$E$57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1" i="32" l="1"/>
  <c r="D61" i="32"/>
  <c r="D62" i="32"/>
  <c r="D63" i="32"/>
  <c r="D64" i="32"/>
  <c r="D65" i="32"/>
  <c r="D66" i="32"/>
  <c r="D67" i="32"/>
  <c r="D68" i="32"/>
  <c r="D69" i="32"/>
  <c r="D70" i="32"/>
  <c r="D72" i="32"/>
  <c r="D12" i="32"/>
  <c r="D13" i="32"/>
  <c r="D14" i="32"/>
  <c r="D15" i="32"/>
  <c r="D16" i="32"/>
  <c r="D17" i="32"/>
  <c r="D18" i="32"/>
  <c r="D19" i="32"/>
  <c r="E303" i="12"/>
  <c r="F45" i="35" s="1"/>
  <c r="D46" i="31" l="1"/>
  <c r="D47" i="31"/>
  <c r="D43" i="31"/>
  <c r="D44" i="31"/>
  <c r="D45" i="31"/>
  <c r="D42" i="31"/>
  <c r="D72" i="29"/>
  <c r="D73" i="29"/>
  <c r="D74" i="29"/>
  <c r="D71" i="29"/>
  <c r="D67" i="29"/>
  <c r="D34" i="32" l="1"/>
  <c r="D33" i="32"/>
  <c r="D32" i="32"/>
  <c r="D31" i="32"/>
  <c r="D30" i="32"/>
  <c r="D59" i="32" l="1"/>
  <c r="D60" i="32"/>
  <c r="D24" i="32"/>
  <c r="D25" i="32"/>
  <c r="D26" i="32"/>
  <c r="D27" i="32"/>
  <c r="D28" i="32"/>
  <c r="D29" i="32"/>
  <c r="D23" i="32"/>
  <c r="D22" i="32"/>
  <c r="D49" i="32"/>
  <c r="D50" i="32"/>
  <c r="D51" i="32"/>
  <c r="D48" i="32"/>
  <c r="N40" i="34"/>
  <c r="D21" i="32"/>
  <c r="D20" i="32"/>
  <c r="D99" i="37" l="1"/>
  <c r="D98" i="37"/>
  <c r="D97" i="37"/>
  <c r="D96" i="37"/>
  <c r="D131" i="37"/>
  <c r="D130" i="37"/>
  <c r="D129" i="37"/>
  <c r="D128" i="37"/>
  <c r="D127" i="37"/>
  <c r="D126" i="37"/>
  <c r="D125" i="37"/>
  <c r="D124" i="37"/>
  <c r="D123" i="37"/>
  <c r="D122" i="37"/>
  <c r="D121" i="37"/>
  <c r="D120" i="37"/>
  <c r="D149" i="37"/>
  <c r="D148" i="37"/>
  <c r="D147" i="37"/>
  <c r="D146" i="37"/>
  <c r="D145" i="37"/>
  <c r="D144" i="37"/>
  <c r="D143" i="37"/>
  <c r="D142" i="37"/>
  <c r="D141" i="37"/>
  <c r="D140" i="37"/>
  <c r="D139" i="37"/>
  <c r="D138" i="37"/>
  <c r="D137" i="37"/>
  <c r="D136" i="37"/>
  <c r="D135" i="37"/>
  <c r="D134" i="37"/>
  <c r="D133" i="37"/>
  <c r="D132" i="37"/>
  <c r="D118" i="37"/>
  <c r="D117" i="37"/>
  <c r="D116" i="37"/>
  <c r="D115" i="37"/>
  <c r="D114" i="37"/>
  <c r="D113" i="37"/>
  <c r="D112" i="37"/>
  <c r="D111" i="37"/>
  <c r="D110" i="37"/>
  <c r="D109" i="37"/>
  <c r="D108" i="37"/>
  <c r="D107" i="37"/>
  <c r="D106" i="37"/>
  <c r="D105" i="37"/>
  <c r="D104" i="37"/>
  <c r="D103" i="37"/>
  <c r="D102" i="37"/>
  <c r="D101" i="37"/>
  <c r="D93" i="37"/>
  <c r="D92" i="37"/>
  <c r="D91" i="37"/>
  <c r="D90" i="37"/>
  <c r="D89" i="37"/>
  <c r="D88" i="37"/>
  <c r="D87" i="37"/>
  <c r="D86" i="37"/>
  <c r="D85" i="37"/>
  <c r="D84" i="37"/>
  <c r="D83" i="37"/>
  <c r="D82" i="37"/>
  <c r="D81" i="37"/>
  <c r="D80" i="37"/>
  <c r="D79" i="37"/>
  <c r="D78" i="37"/>
  <c r="D77" i="37"/>
  <c r="D76" i="37"/>
  <c r="D75" i="37"/>
  <c r="D74" i="37"/>
  <c r="D73" i="37"/>
  <c r="D72" i="37"/>
  <c r="D71" i="37"/>
  <c r="D70" i="37"/>
  <c r="D69" i="37"/>
  <c r="D68" i="37"/>
  <c r="D67" i="37"/>
  <c r="D66" i="37"/>
  <c r="D65" i="37"/>
  <c r="D64" i="37"/>
  <c r="D63" i="37"/>
  <c r="D62" i="37"/>
  <c r="D61" i="37"/>
  <c r="D60" i="37"/>
  <c r="D59" i="37"/>
  <c r="D58" i="37"/>
  <c r="D57" i="37"/>
  <c r="D56" i="37"/>
  <c r="D55" i="37"/>
  <c r="D54" i="37"/>
  <c r="D53" i="37"/>
  <c r="D52" i="37"/>
  <c r="D51" i="37"/>
  <c r="D50" i="37"/>
  <c r="D49" i="37"/>
  <c r="D48" i="37"/>
  <c r="D47" i="37"/>
  <c r="D46" i="37"/>
  <c r="D45" i="37"/>
  <c r="D44" i="37"/>
  <c r="D43" i="37"/>
  <c r="D42" i="37"/>
  <c r="D41" i="37"/>
  <c r="D37" i="37"/>
  <c r="D36" i="37"/>
  <c r="D35" i="37"/>
  <c r="D34" i="37"/>
  <c r="D33" i="37"/>
  <c r="D32" i="37"/>
  <c r="D31" i="37"/>
  <c r="D30" i="37"/>
  <c r="D39" i="37"/>
  <c r="D38" i="37"/>
  <c r="D29" i="37"/>
  <c r="D28" i="37"/>
  <c r="D27" i="37"/>
  <c r="D26" i="37"/>
  <c r="D25" i="37"/>
  <c r="D24" i="37"/>
  <c r="D23" i="37"/>
  <c r="D22" i="37"/>
  <c r="D21" i="37"/>
  <c r="D20" i="37"/>
  <c r="D19" i="37"/>
  <c r="D17" i="37"/>
  <c r="D16" i="37"/>
  <c r="D15" i="37"/>
  <c r="D14" i="37"/>
  <c r="D13" i="37"/>
  <c r="D12" i="37"/>
  <c r="D11" i="37"/>
  <c r="D10" i="37"/>
  <c r="D9" i="37"/>
  <c r="D8" i="37"/>
  <c r="D7" i="37"/>
  <c r="D6" i="37"/>
  <c r="E302" i="12" l="1"/>
  <c r="R44" i="34" s="1"/>
  <c r="D105" i="32"/>
  <c r="D106" i="32"/>
  <c r="D107" i="32"/>
  <c r="D108" i="32"/>
  <c r="D109" i="32"/>
  <c r="D110" i="32"/>
  <c r="D111" i="32"/>
  <c r="D112" i="32"/>
  <c r="D113" i="32"/>
  <c r="D114" i="32"/>
  <c r="D115" i="32"/>
  <c r="D116" i="32"/>
  <c r="D117" i="32"/>
  <c r="D118" i="32"/>
  <c r="D119" i="32"/>
  <c r="D120" i="32"/>
  <c r="D121" i="32"/>
  <c r="D122" i="32"/>
  <c r="D123" i="32"/>
  <c r="D124" i="32"/>
  <c r="D80" i="32"/>
  <c r="D81" i="32"/>
  <c r="D82" i="32"/>
  <c r="D83" i="32"/>
  <c r="D84" i="32"/>
  <c r="D85" i="32"/>
  <c r="D86" i="32"/>
  <c r="D87" i="32"/>
  <c r="D88" i="32"/>
  <c r="D89" i="32"/>
  <c r="D90" i="32"/>
  <c r="D91" i="32"/>
  <c r="D92" i="32"/>
  <c r="D93" i="32"/>
  <c r="D94" i="32"/>
  <c r="D95" i="32"/>
  <c r="D96" i="32"/>
  <c r="D97" i="32"/>
  <c r="D98" i="32"/>
  <c r="D99" i="32"/>
  <c r="D100" i="32"/>
  <c r="D101" i="32"/>
  <c r="D102" i="32"/>
  <c r="D103" i="32"/>
  <c r="D104" i="32"/>
  <c r="D79" i="32"/>
  <c r="D74" i="32"/>
  <c r="D75" i="32"/>
  <c r="D76" i="32"/>
  <c r="D77" i="32"/>
  <c r="D78" i="32"/>
  <c r="D73" i="32"/>
  <c r="F10" i="36" l="1"/>
  <c r="D76" i="27" l="1"/>
  <c r="D75" i="27"/>
  <c r="D46" i="27"/>
  <c r="D5" i="29" l="1"/>
  <c r="D6" i="29"/>
  <c r="D7" i="29"/>
  <c r="D8" i="29"/>
  <c r="D9" i="29"/>
  <c r="D10" i="29"/>
  <c r="D11" i="29"/>
  <c r="D12" i="29"/>
  <c r="D13" i="29"/>
  <c r="D14" i="29"/>
  <c r="D15" i="29"/>
  <c r="D16" i="29"/>
  <c r="D17" i="29"/>
  <c r="D18" i="29"/>
  <c r="D19" i="29"/>
  <c r="D20" i="29"/>
  <c r="D21" i="29"/>
  <c r="D22" i="29"/>
  <c r="D23" i="29"/>
  <c r="D24" i="29"/>
  <c r="D25" i="29"/>
  <c r="D26" i="29"/>
  <c r="D28" i="29"/>
  <c r="D29" i="29"/>
  <c r="D30" i="29"/>
  <c r="D31" i="29"/>
  <c r="D32" i="29"/>
  <c r="D33" i="29"/>
  <c r="D34" i="29"/>
  <c r="D35" i="29"/>
  <c r="D36" i="29"/>
  <c r="D37" i="29"/>
  <c r="D38" i="29"/>
  <c r="D39" i="29"/>
  <c r="D40" i="29"/>
  <c r="D41" i="29"/>
  <c r="D43" i="29"/>
  <c r="D44" i="29"/>
  <c r="D45" i="29"/>
  <c r="D46" i="29"/>
  <c r="D47" i="29"/>
  <c r="D48" i="29"/>
  <c r="D49" i="29"/>
  <c r="D50" i="29"/>
  <c r="D51" i="29"/>
  <c r="D52" i="29"/>
  <c r="D53" i="29"/>
  <c r="D54" i="29"/>
  <c r="D55" i="29"/>
  <c r="D56" i="29"/>
  <c r="D58" i="29"/>
  <c r="D59" i="29"/>
  <c r="D60" i="29"/>
  <c r="D61" i="29"/>
  <c r="D62" i="29"/>
  <c r="D64" i="29"/>
  <c r="D65" i="29"/>
  <c r="D66" i="29"/>
  <c r="D68" i="29"/>
  <c r="D63" i="29"/>
  <c r="D57" i="29"/>
  <c r="D42" i="29"/>
  <c r="D27" i="29"/>
  <c r="D4" i="29"/>
  <c r="E301" i="12"/>
  <c r="R39" i="36" s="1"/>
  <c r="E300" i="12"/>
  <c r="R38" i="36" s="1"/>
  <c r="E299" i="12"/>
  <c r="R37" i="36" s="1"/>
  <c r="E298" i="12"/>
  <c r="H18" i="35" s="1"/>
  <c r="E240" i="12"/>
  <c r="C37" i="34" s="1"/>
  <c r="E241" i="12"/>
  <c r="C38" i="34" s="1"/>
  <c r="E297" i="12" l="1"/>
  <c r="F18" i="35" s="1"/>
  <c r="E296" i="12"/>
  <c r="N24" i="35" s="1"/>
  <c r="E295" i="12"/>
  <c r="G24" i="35" s="1"/>
  <c r="E294" i="12"/>
  <c r="E44" i="34" s="1"/>
  <c r="E293" i="12"/>
  <c r="E42" i="34" s="1"/>
  <c r="E292" i="12"/>
  <c r="E291" i="12"/>
  <c r="E290" i="12"/>
  <c r="E289" i="12"/>
  <c r="E288" i="12"/>
  <c r="E287" i="12"/>
  <c r="E286" i="12"/>
  <c r="E285" i="12"/>
  <c r="E284" i="12"/>
  <c r="E283" i="12"/>
  <c r="E282" i="12"/>
  <c r="E281" i="12"/>
  <c r="E280" i="12"/>
  <c r="E279" i="12"/>
  <c r="E278" i="12"/>
  <c r="E277" i="12"/>
  <c r="E276" i="12"/>
  <c r="E275" i="12"/>
  <c r="E274" i="12"/>
  <c r="E273" i="12"/>
  <c r="E272" i="12"/>
  <c r="E271" i="12"/>
  <c r="E270" i="12"/>
  <c r="E269" i="12"/>
  <c r="E268" i="12"/>
  <c r="E267" i="12"/>
  <c r="E266" i="12"/>
  <c r="H33" i="36" s="1"/>
  <c r="E265" i="12"/>
  <c r="H32" i="36" s="1"/>
  <c r="E264" i="12"/>
  <c r="H31" i="36" s="1"/>
  <c r="E263" i="12"/>
  <c r="H30" i="36" s="1"/>
  <c r="E262" i="12"/>
  <c r="H29" i="36" s="1"/>
  <c r="E261" i="12"/>
  <c r="H28" i="36" s="1"/>
  <c r="E260" i="12"/>
  <c r="R42" i="36" s="1"/>
  <c r="E259" i="12"/>
  <c r="R41" i="36" s="1"/>
  <c r="E258" i="12"/>
  <c r="R40" i="36" s="1"/>
  <c r="E257" i="12"/>
  <c r="E256" i="12"/>
  <c r="E255" i="12"/>
  <c r="E254" i="12"/>
  <c r="K42" i="36" s="1"/>
  <c r="E253" i="12"/>
  <c r="K41" i="36" s="1"/>
  <c r="E252" i="12"/>
  <c r="K40" i="36" s="1"/>
  <c r="E251" i="12"/>
  <c r="K39" i="36" s="1"/>
  <c r="E250" i="12"/>
  <c r="K38" i="36" s="1"/>
  <c r="E249" i="12"/>
  <c r="K37" i="36" s="1"/>
  <c r="E248" i="12"/>
  <c r="F42" i="36" s="1"/>
  <c r="E247" i="12"/>
  <c r="F41" i="36" s="1"/>
  <c r="E246" i="12"/>
  <c r="F40" i="36" s="1"/>
  <c r="E245" i="12"/>
  <c r="F39" i="36" s="1"/>
  <c r="E244" i="12"/>
  <c r="F38" i="36" s="1"/>
  <c r="E243" i="12"/>
  <c r="F37" i="36" s="1"/>
  <c r="E242" i="12"/>
  <c r="F10" i="35" s="1"/>
  <c r="F9" i="35"/>
  <c r="E239" i="12"/>
  <c r="F7" i="35" s="1"/>
  <c r="E238" i="12"/>
  <c r="E43" i="34" s="1"/>
  <c r="E237" i="12"/>
  <c r="E41" i="34" s="1"/>
  <c r="E236" i="12"/>
  <c r="F15" i="35" s="1"/>
  <c r="E235" i="12"/>
  <c r="F14" i="35" s="1"/>
  <c r="E234" i="12"/>
  <c r="F13" i="35" s="1"/>
  <c r="E233" i="12"/>
  <c r="F12" i="35" s="1"/>
  <c r="E232" i="12"/>
  <c r="E231" i="12"/>
  <c r="E230" i="12"/>
  <c r="E229" i="12"/>
  <c r="E228" i="12"/>
  <c r="F29" i="35" s="1"/>
  <c r="E227" i="12"/>
  <c r="E226" i="12"/>
  <c r="J38" i="34" s="1"/>
  <c r="E225" i="12"/>
  <c r="J36" i="34" s="1"/>
  <c r="E224" i="12"/>
  <c r="E223" i="12"/>
  <c r="E222" i="12"/>
  <c r="F34" i="35" s="1"/>
  <c r="E221" i="12"/>
  <c r="L36" i="34" s="1"/>
  <c r="E220" i="12"/>
  <c r="F39" i="35" s="1"/>
  <c r="E219" i="12"/>
  <c r="E218" i="12"/>
  <c r="F38" i="35" s="1"/>
  <c r="E217" i="12"/>
  <c r="F43" i="35" s="1"/>
  <c r="E216" i="12"/>
  <c r="F42" i="35" s="1"/>
  <c r="E215" i="12"/>
  <c r="F41" i="35" s="1"/>
  <c r="E214" i="12"/>
  <c r="F52" i="35" s="1"/>
  <c r="E213" i="12"/>
  <c r="F51" i="35" s="1"/>
  <c r="E212" i="12"/>
  <c r="F50" i="35" s="1"/>
  <c r="E211" i="12"/>
  <c r="F49" i="35" s="1"/>
  <c r="E210" i="12"/>
  <c r="F48" i="35" s="1"/>
  <c r="E209" i="12"/>
  <c r="F47" i="35" s="1"/>
  <c r="E208" i="12"/>
  <c r="H52" i="35" s="1"/>
  <c r="E207" i="12"/>
  <c r="H51" i="35" s="1"/>
  <c r="E206" i="12"/>
  <c r="H50" i="35" s="1"/>
  <c r="E205" i="12"/>
  <c r="H49" i="35" s="1"/>
  <c r="E204" i="12"/>
  <c r="H48" i="35" s="1"/>
  <c r="E203" i="12"/>
  <c r="H47" i="35" s="1"/>
  <c r="E202" i="12"/>
  <c r="H10" i="35" s="1"/>
  <c r="E201" i="12"/>
  <c r="H9" i="35" s="1"/>
  <c r="E200" i="12"/>
  <c r="H8" i="35" s="1"/>
  <c r="E199" i="12"/>
  <c r="H7" i="35" s="1"/>
  <c r="E198" i="12"/>
  <c r="E197" i="12"/>
  <c r="E196" i="12"/>
  <c r="H45" i="35" s="1"/>
  <c r="E195" i="12"/>
  <c r="H14" i="35" s="1"/>
  <c r="E194" i="12"/>
  <c r="H13" i="35" s="1"/>
  <c r="E193" i="12"/>
  <c r="H12" i="35" s="1"/>
  <c r="E192" i="12"/>
  <c r="B19" i="34" s="1"/>
  <c r="E191" i="12"/>
  <c r="B18" i="34" s="1"/>
  <c r="E190" i="12"/>
  <c r="B17" i="34" s="1"/>
  <c r="E189" i="12"/>
  <c r="B16" i="34" s="1"/>
  <c r="E188" i="12"/>
  <c r="B15" i="34" s="1"/>
  <c r="E187" i="12"/>
  <c r="B14" i="34" s="1"/>
  <c r="E186" i="12"/>
  <c r="B12" i="34" s="1"/>
  <c r="E185" i="12"/>
  <c r="B11" i="34" s="1"/>
  <c r="E184" i="12"/>
  <c r="B10" i="34" s="1"/>
  <c r="E183" i="12"/>
  <c r="B9" i="34" s="1"/>
  <c r="E182" i="12"/>
  <c r="B8" i="34" s="1"/>
  <c r="E181" i="12"/>
  <c r="B7" i="34" s="1"/>
  <c r="D14" i="27"/>
  <c r="D13" i="27"/>
  <c r="D12" i="27"/>
  <c r="D11" i="27"/>
  <c r="D10" i="27"/>
  <c r="D25" i="27"/>
  <c r="D24" i="27"/>
  <c r="D23" i="27"/>
  <c r="D22" i="27"/>
  <c r="D21" i="27"/>
  <c r="D21" i="30"/>
  <c r="D22" i="30"/>
  <c r="D23" i="30"/>
  <c r="D24" i="30"/>
  <c r="D25" i="30"/>
  <c r="D26" i="30"/>
  <c r="D20" i="30"/>
  <c r="D41" i="32"/>
  <c r="D42" i="32"/>
  <c r="D43" i="32"/>
  <c r="L40" i="34" l="1"/>
  <c r="F35" i="35"/>
  <c r="F28" i="36"/>
  <c r="F20" i="36"/>
  <c r="F29" i="36"/>
  <c r="F21" i="36"/>
  <c r="F30" i="36"/>
  <c r="F22" i="36"/>
  <c r="H38" i="34"/>
  <c r="H37" i="34"/>
  <c r="F31" i="36"/>
  <c r="F23" i="36"/>
  <c r="H12" i="36"/>
  <c r="H20" i="36"/>
  <c r="F32" i="36"/>
  <c r="F24" i="36"/>
  <c r="H13" i="36"/>
  <c r="H21" i="36"/>
  <c r="F33" i="36"/>
  <c r="F25" i="36"/>
  <c r="H15" i="36"/>
  <c r="H23" i="36"/>
  <c r="F22" i="35"/>
  <c r="H40" i="34"/>
  <c r="F23" i="35"/>
  <c r="H41" i="34"/>
  <c r="H16" i="36"/>
  <c r="H24" i="36"/>
  <c r="H14" i="36"/>
  <c r="H22" i="36"/>
  <c r="H17" i="36"/>
  <c r="H25" i="36"/>
  <c r="R40" i="34"/>
  <c r="F8" i="36"/>
  <c r="F13" i="36"/>
  <c r="F12" i="36"/>
  <c r="R41" i="34"/>
  <c r="F9" i="36"/>
  <c r="F16" i="36"/>
  <c r="F17" i="36"/>
  <c r="H38" i="35"/>
  <c r="R42" i="34"/>
  <c r="H22" i="35"/>
  <c r="H8" i="36"/>
  <c r="H16" i="35"/>
  <c r="H9" i="36"/>
  <c r="H17" i="35"/>
  <c r="H10" i="36"/>
  <c r="F14" i="36"/>
  <c r="F15" i="36"/>
  <c r="C36" i="34"/>
  <c r="H20" i="35"/>
  <c r="F32" i="35"/>
  <c r="H39" i="35"/>
  <c r="E40" i="34"/>
  <c r="H35" i="35"/>
  <c r="F8" i="35"/>
  <c r="H26" i="35"/>
  <c r="N37" i="34"/>
  <c r="H32" i="35"/>
  <c r="C40" i="34"/>
  <c r="N41" i="34"/>
  <c r="H34" i="35"/>
  <c r="E36" i="34"/>
  <c r="F37" i="35"/>
  <c r="H23" i="35"/>
  <c r="H21" i="35"/>
  <c r="H29" i="35"/>
  <c r="H28" i="35"/>
  <c r="J40" i="34"/>
  <c r="H15" i="35"/>
  <c r="H27" i="35"/>
  <c r="H42" i="35"/>
  <c r="N38" i="34"/>
  <c r="F21" i="35"/>
  <c r="E37" i="34"/>
  <c r="F33" i="35"/>
  <c r="F17" i="35"/>
  <c r="L38" i="34"/>
  <c r="J37" i="34"/>
  <c r="F16" i="35"/>
  <c r="L37" i="34"/>
  <c r="E38" i="34"/>
  <c r="F26" i="35"/>
  <c r="P38" i="34"/>
  <c r="H37" i="35"/>
  <c r="F27" i="35"/>
  <c r="P37" i="34"/>
  <c r="F20" i="35"/>
  <c r="H33" i="35"/>
  <c r="F28" i="35"/>
  <c r="P39" i="34"/>
  <c r="H41" i="35"/>
  <c r="H43" i="35"/>
  <c r="D11" i="32"/>
  <c r="D7" i="28"/>
  <c r="D6" i="28"/>
  <c r="G58" i="35" l="1"/>
  <c r="F58" i="35"/>
  <c r="R53" i="34"/>
  <c r="D34" i="28"/>
  <c r="D41" i="28"/>
  <c r="D40" i="28"/>
  <c r="D39" i="28"/>
  <c r="D38" i="28"/>
  <c r="D37" i="28"/>
  <c r="D36" i="28"/>
  <c r="D11" i="31" l="1"/>
  <c r="D10" i="31"/>
  <c r="D9" i="31"/>
  <c r="D8" i="31"/>
  <c r="D21" i="31"/>
  <c r="D20" i="31"/>
  <c r="D19" i="31"/>
  <c r="D18" i="31"/>
  <c r="D28" i="31"/>
  <c r="D27" i="31"/>
  <c r="D26" i="31"/>
  <c r="D25" i="31"/>
  <c r="D24" i="31"/>
  <c r="D23" i="31"/>
  <c r="D22" i="31"/>
  <c r="D41" i="31"/>
  <c r="D40" i="31"/>
  <c r="D39" i="31"/>
  <c r="D38" i="31"/>
  <c r="D37" i="31"/>
  <c r="D36" i="31"/>
  <c r="D35" i="31"/>
  <c r="D17" i="31"/>
  <c r="D16" i="31"/>
  <c r="D15" i="31"/>
  <c r="D14" i="31"/>
  <c r="D13" i="31"/>
  <c r="D12" i="31"/>
  <c r="D34" i="31"/>
  <c r="D33" i="31"/>
  <c r="D32" i="31"/>
  <c r="D31" i="31"/>
  <c r="D30" i="31"/>
  <c r="D29" i="31"/>
  <c r="D51" i="31"/>
  <c r="D50" i="31"/>
  <c r="D49" i="31"/>
  <c r="D19" i="30"/>
  <c r="D18" i="30"/>
  <c r="D17" i="30"/>
  <c r="D16" i="30"/>
  <c r="D15" i="30"/>
  <c r="D14" i="30"/>
  <c r="D13" i="30"/>
  <c r="D12" i="30"/>
  <c r="D11" i="30"/>
  <c r="D10" i="30"/>
  <c r="D9" i="30"/>
  <c r="D8" i="30"/>
  <c r="D7" i="30"/>
  <c r="D6" i="30"/>
  <c r="D5" i="30"/>
  <c r="D51" i="28"/>
  <c r="D50" i="28"/>
  <c r="D49" i="28"/>
  <c r="D48" i="28"/>
  <c r="D47" i="28"/>
  <c r="D46" i="28"/>
  <c r="D57" i="28"/>
  <c r="D56" i="28"/>
  <c r="D55" i="28"/>
  <c r="D54" i="28"/>
  <c r="D53" i="28"/>
  <c r="D52" i="28"/>
  <c r="D44" i="28"/>
  <c r="D43" i="28"/>
  <c r="D42" i="28"/>
  <c r="D33" i="28"/>
  <c r="D32" i="28"/>
  <c r="D20" i="28"/>
  <c r="D19" i="28"/>
  <c r="D18" i="28"/>
  <c r="D17" i="28"/>
  <c r="D16" i="28"/>
  <c r="D15" i="28"/>
  <c r="D14" i="28"/>
  <c r="D10" i="28"/>
  <c r="D13" i="28"/>
  <c r="D12" i="28"/>
  <c r="D11" i="28"/>
  <c r="D9" i="28"/>
  <c r="D8" i="28"/>
  <c r="D5" i="28"/>
  <c r="D4" i="28"/>
  <c r="D44" i="32"/>
  <c r="D7" i="32"/>
  <c r="D8" i="32"/>
  <c r="D40" i="32"/>
  <c r="D45" i="32"/>
  <c r="D46" i="32"/>
  <c r="D47" i="32"/>
  <c r="D52" i="32"/>
  <c r="D53" i="32"/>
  <c r="D54" i="32"/>
  <c r="D55" i="32"/>
  <c r="D56" i="32"/>
  <c r="D35" i="32"/>
  <c r="D58" i="32" l="1"/>
  <c r="D57" i="32"/>
  <c r="D39" i="32"/>
  <c r="D38" i="32"/>
  <c r="D37" i="32"/>
  <c r="D36" i="32"/>
  <c r="D10" i="32"/>
  <c r="D9" i="32"/>
  <c r="D6" i="32"/>
  <c r="D5" i="32"/>
  <c r="D30" i="28"/>
  <c r="D29" i="28"/>
  <c r="D28" i="28"/>
  <c r="D27" i="28"/>
  <c r="D26" i="28"/>
  <c r="D25" i="28"/>
  <c r="D24" i="28"/>
  <c r="D23" i="28"/>
  <c r="D22" i="28"/>
  <c r="D21" i="28"/>
  <c r="D7" i="31"/>
  <c r="D6" i="31"/>
  <c r="D5" i="31"/>
  <c r="D4" i="31"/>
  <c r="D74" i="27"/>
  <c r="D73" i="27"/>
  <c r="D72" i="27"/>
  <c r="D71" i="27"/>
  <c r="D70" i="27"/>
  <c r="D69" i="27"/>
  <c r="D68" i="27"/>
  <c r="D67" i="27"/>
  <c r="D66" i="27"/>
  <c r="D65" i="27"/>
  <c r="D64" i="27"/>
  <c r="D63" i="27"/>
  <c r="D62" i="27"/>
  <c r="D61" i="27"/>
  <c r="D60" i="27"/>
  <c r="D59" i="27"/>
  <c r="D58" i="27"/>
  <c r="D57" i="27"/>
  <c r="D56" i="27"/>
  <c r="D55" i="27"/>
  <c r="D54" i="27"/>
  <c r="D53" i="27"/>
  <c r="D52" i="27"/>
  <c r="D51" i="27"/>
  <c r="D50" i="27"/>
  <c r="D49" i="27"/>
  <c r="D48" i="27"/>
  <c r="D47" i="27"/>
  <c r="D45" i="27"/>
  <c r="D44" i="27"/>
  <c r="D43" i="27"/>
  <c r="D42" i="27"/>
  <c r="D41" i="27"/>
  <c r="D40" i="27"/>
  <c r="D39" i="27"/>
  <c r="D38" i="27"/>
  <c r="D37" i="27"/>
  <c r="D36" i="27"/>
  <c r="D35" i="27"/>
  <c r="D34" i="27"/>
  <c r="D33" i="27"/>
  <c r="D32" i="27"/>
  <c r="D31" i="27"/>
  <c r="D30" i="27"/>
  <c r="D29" i="27"/>
  <c r="D28" i="27"/>
  <c r="D27" i="27"/>
  <c r="D26" i="27"/>
  <c r="D20" i="27"/>
  <c r="D19" i="27"/>
  <c r="D18" i="27"/>
  <c r="D17" i="27"/>
  <c r="D16" i="27"/>
  <c r="D15" i="27"/>
  <c r="D9" i="27"/>
  <c r="D8" i="27"/>
  <c r="D7" i="27"/>
  <c r="D6" i="27"/>
  <c r="D5" i="27"/>
  <c r="D4" i="27"/>
  <c r="E4" i="12" l="1"/>
  <c r="E3" i="12"/>
  <c r="E2" i="12"/>
  <c r="A58" i="35" s="1"/>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E152" i="12"/>
  <c r="E153" i="12"/>
  <c r="E154" i="12"/>
  <c r="E155" i="12"/>
  <c r="E156" i="12"/>
  <c r="E157" i="12"/>
  <c r="E158" i="12"/>
  <c r="E159" i="12"/>
  <c r="E160" i="12"/>
  <c r="E161" i="12"/>
  <c r="E162" i="12"/>
  <c r="E163" i="12"/>
  <c r="E164" i="12"/>
  <c r="E165" i="12"/>
  <c r="E166" i="12"/>
  <c r="E167" i="12"/>
  <c r="E168" i="12"/>
  <c r="E169" i="12"/>
  <c r="E170" i="12"/>
  <c r="E171" i="12"/>
  <c r="E172" i="12"/>
  <c r="E173" i="12"/>
  <c r="E174" i="12"/>
  <c r="E175" i="12"/>
  <c r="E176" i="12"/>
  <c r="E177" i="12"/>
  <c r="E178" i="12"/>
  <c r="E179" i="12"/>
  <c r="E180" i="12"/>
  <c r="E8" i="12"/>
  <c r="D58" i="35" l="1"/>
  <c r="R58" i="3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CE5F49-542E-41EE-9343-86F35C467DE6}" keepAlive="1" name="Query - Page001" description="Connection to the 'Page001' query in the workbook." type="5" refreshedVersion="0" background="1">
    <dbPr connection="Provider=Microsoft.Mashup.OleDb.1;Data Source=$Workbook$;Location=Page001;Extended Properties=&quot;&quot;" command="SELECT * FROM [Page001]"/>
  </connection>
  <connection id="2" xr16:uid="{1E75D959-5055-441E-A222-4A92A5E17487}" keepAlive="1" name="Query - Table001 (Page 1)" description="Connection to the 'Table001 (Page 1)' query in the workbook." type="5" refreshedVersion="0" background="1">
    <dbPr connection="Provider=Microsoft.Mashup.OleDb.1;Data Source=$Workbook$;Location=&quot;Table001 (Page 1)&quot;;Extended Properties=&quot;&quot;" command="SELECT * FROM [Table001 (Page 1)]"/>
  </connection>
  <connection id="3" xr16:uid="{67A02BEC-3F82-49FB-B8DB-BC204ACEAFBC}" keepAlive="1" name="Query - Table002 (Page 2)" description="Connection to the 'Table002 (Page 2)' query in the workbook." type="5" refreshedVersion="0" background="1">
    <dbPr connection="Provider=Microsoft.Mashup.OleDb.1;Data Source=$Workbook$;Location=&quot;Table002 (Page 2)&quot;;Extended Properties=&quot;&quot;" command="SELECT * FROM [Table002 (Page 2)]"/>
  </connection>
  <connection id="4" xr16:uid="{80A3A15B-1DE1-4F2C-B262-EEF2A2246D97}" keepAlive="1" name="Query - Table003 (Page 3)" description="Connection to the 'Table003 (Page 3)' query in the workbook." type="5" refreshedVersion="0" background="1">
    <dbPr connection="Provider=Microsoft.Mashup.OleDb.1;Data Source=$Workbook$;Location=&quot;Table003 (Page 3)&quot;;Extended Properties=&quot;&quot;" command="SELECT * FROM [Table003 (Page 3)]"/>
  </connection>
  <connection id="5" xr16:uid="{3A9AD1FC-963D-407D-AD13-C1DF3EF78CFA}" keepAlive="1" name="Query - Table004 (Page 4)" description="Connection to the 'Table004 (Page 4)' query in the workbook." type="5" refreshedVersion="0" background="1">
    <dbPr connection="Provider=Microsoft.Mashup.OleDb.1;Data Source=$Workbook$;Location=&quot;Table004 (Page 4)&quot;;Extended Properties=&quot;&quot;" command="SELECT * FROM [Table004 (Page 4)]"/>
  </connection>
  <connection id="6" xr16:uid="{A5503515-2022-49F9-848F-5E4DF01F311B}" keepAlive="1" name="Query - Table005 (Page 4)" description="Connection to the 'Table005 (Page 4)' query in the workbook." type="5" refreshedVersion="0" background="1">
    <dbPr connection="Provider=Microsoft.Mashup.OleDb.1;Data Source=$Workbook$;Location=&quot;Table005 (Page 4)&quot;;Extended Properties=&quot;&quot;" command="SELECT * FROM [Table005 (Page 4)]"/>
  </connection>
</connections>
</file>

<file path=xl/sharedStrings.xml><?xml version="1.0" encoding="utf-8"?>
<sst xmlns="http://schemas.openxmlformats.org/spreadsheetml/2006/main" count="4365" uniqueCount="1921">
  <si>
    <t>Ductless Systems</t>
  </si>
  <si>
    <t>AHRI Rated Btu's</t>
  </si>
  <si>
    <t>Line Set</t>
  </si>
  <si>
    <t>Additional</t>
  </si>
  <si>
    <t>Maximum</t>
  </si>
  <si>
    <t>Cooling @ 95°F /</t>
  </si>
  <si>
    <t>Outdoor Unit With</t>
  </si>
  <si>
    <t>Liquid x</t>
  </si>
  <si>
    <t>Max. Line</t>
  </si>
  <si>
    <t>Charge</t>
  </si>
  <si>
    <t>MCA / MOCP</t>
  </si>
  <si>
    <t>Recommended</t>
  </si>
  <si>
    <t>Heating BTU's</t>
  </si>
  <si>
    <t>Cooling BTU's</t>
  </si>
  <si>
    <t>Heating @ 47°F</t>
  </si>
  <si>
    <t>Base Pan Heater</t>
  </si>
  <si>
    <t>Suction</t>
  </si>
  <si>
    <t>Length</t>
  </si>
  <si>
    <t>&gt;25ft</t>
  </si>
  <si>
    <t>Fuse Size</t>
  </si>
  <si>
    <t>at -4⁰F</t>
  </si>
  <si>
    <t>at 5⁰F</t>
  </si>
  <si>
    <t>at 122⁰F</t>
  </si>
  <si>
    <t>At 69°F Indoor DB</t>
  </si>
  <si>
    <t>At 75.2°F Indoor DB</t>
  </si>
  <si>
    <t>This Sheet is not intended to replace the Installation Instructions. It is a reference guide only. Always read through the Installation Instructions.</t>
  </si>
  <si>
    <t>40MPHBQ09XA3</t>
  </si>
  <si>
    <t>38MPRBQ09AA3</t>
  </si>
  <si>
    <t>16A / 20A</t>
  </si>
  <si>
    <t>20A</t>
  </si>
  <si>
    <t>40MPHBQ12XA3</t>
  </si>
  <si>
    <t>38MPRBQ12AA3</t>
  </si>
  <si>
    <t>40MPHBQ18XA3</t>
  </si>
  <si>
    <t>38MPRBQ18AA3</t>
  </si>
  <si>
    <t>30A</t>
  </si>
  <si>
    <t>40MAHBQ12XA1</t>
  </si>
  <si>
    <t>38MARBQ12AA1</t>
  </si>
  <si>
    <t>40MAHBQ06XA3</t>
  </si>
  <si>
    <t>38MARBQ06AA3</t>
  </si>
  <si>
    <t>13A / 15A</t>
  </si>
  <si>
    <t>15A</t>
  </si>
  <si>
    <t>40MAHBQ09XA3</t>
  </si>
  <si>
    <t>38MARBQ09AA3</t>
  </si>
  <si>
    <t>15A / 15A</t>
  </si>
  <si>
    <t>40MAHBQ12XA3</t>
  </si>
  <si>
    <t>38MARBQ12AA3</t>
  </si>
  <si>
    <t>40MAHBQ18XA3</t>
  </si>
  <si>
    <t>38MARBQ18AA3</t>
  </si>
  <si>
    <t>65'</t>
  </si>
  <si>
    <t>40MAHBQ24XA3</t>
  </si>
  <si>
    <t>38MARBQ24AA3</t>
  </si>
  <si>
    <t>40MAHBQ30XA3</t>
  </si>
  <si>
    <t>38MARBQ30AA3</t>
  </si>
  <si>
    <t>25A</t>
  </si>
  <si>
    <t>40MAHBQ36XA3</t>
  </si>
  <si>
    <t>38MARBQ36AA3</t>
  </si>
  <si>
    <t>40MBCQ09---3</t>
  </si>
  <si>
    <t>40MBCQ12---3</t>
  </si>
  <si>
    <t>40MBCQ18---3</t>
  </si>
  <si>
    <t>40MBCAQ24XA3</t>
  </si>
  <si>
    <t>40MBCAQ36XA3</t>
  </si>
  <si>
    <t>38MBRCQ36AA3</t>
  </si>
  <si>
    <t>35A</t>
  </si>
  <si>
    <t>40MBCAQ48XA3</t>
  </si>
  <si>
    <t>38MBRCQ48AA3</t>
  </si>
  <si>
    <t>40A</t>
  </si>
  <si>
    <t>40MBDQ09---3</t>
  </si>
  <si>
    <t>40MBDQ12---3</t>
  </si>
  <si>
    <t>40MBDQ18---3</t>
  </si>
  <si>
    <t>40MBDQ24---3</t>
  </si>
  <si>
    <t>40MBDQ36---3</t>
  </si>
  <si>
    <t>40MBDQ48---3</t>
  </si>
  <si>
    <t>40MBDQ58---3</t>
  </si>
  <si>
    <t>38MBRCQ58AA3</t>
  </si>
  <si>
    <t>40MBFQ18---3</t>
  </si>
  <si>
    <t>40MBFQ24---3</t>
  </si>
  <si>
    <t>40MBFQ36---3</t>
  </si>
  <si>
    <t>40MBFQ48---3</t>
  </si>
  <si>
    <t>40MBFQ58---3</t>
  </si>
  <si>
    <t>40MHHQ12---1</t>
  </si>
  <si>
    <t>38MHRCQ12AA1</t>
  </si>
  <si>
    <t>40MHHQ09---3</t>
  </si>
  <si>
    <t>38MHRCQ09AA3</t>
  </si>
  <si>
    <t>12A / 15A</t>
  </si>
  <si>
    <t>40MHHQ12---3</t>
  </si>
  <si>
    <t>38MHRCQ12AA3</t>
  </si>
  <si>
    <t>40MHHQ18---3</t>
  </si>
  <si>
    <t>38MHRCQ18AA3</t>
  </si>
  <si>
    <t>15A / 20A</t>
  </si>
  <si>
    <t>40MHHQ24---3</t>
  </si>
  <si>
    <t>38MHRCQ24AA3</t>
  </si>
  <si>
    <t>Installation Notes:</t>
  </si>
  <si>
    <t>Accessories &amp; Warranty Information:</t>
  </si>
  <si>
    <t>Residential &amp; Multi-Family Applications: 10 year limited warranty to original purchaser on compressor and parts when system is *registered within 90-days of installation. *Registration not required in CA and Quebec .</t>
  </si>
  <si>
    <t>Max Total</t>
  </si>
  <si>
    <t>Pre-</t>
  </si>
  <si>
    <t>Max Heating Capacity Btu's</t>
  </si>
  <si>
    <t>Port Combinations</t>
  </si>
  <si>
    <t>MCA</t>
  </si>
  <si>
    <t>MOCP</t>
  </si>
  <si>
    <t>@ 5° F</t>
  </si>
  <si>
    <t>@ -22° F</t>
  </si>
  <si>
    <t>@ 95°F</t>
  </si>
  <si>
    <t>Liquid</t>
  </si>
  <si>
    <t>Per Zone</t>
  </si>
  <si>
    <t>49'</t>
  </si>
  <si>
    <t>3</t>
  </si>
  <si>
    <t>3 @ 1/4"</t>
  </si>
  <si>
    <t>3 @ 3/8"</t>
  </si>
  <si>
    <t>4 @ 1/4"</t>
  </si>
  <si>
    <t>123'</t>
  </si>
  <si>
    <t>5 @ 1/4"</t>
  </si>
  <si>
    <t>38MGRBQ18BA3</t>
  </si>
  <si>
    <t>38MGRBQ36DA3</t>
  </si>
  <si>
    <t>38MGRBQ48EA3</t>
  </si>
  <si>
    <t>38MGHBQ24CA3</t>
  </si>
  <si>
    <t>38MGHBQ30DA3</t>
  </si>
  <si>
    <t>38MGHBQ36DA3</t>
  </si>
  <si>
    <t>38MGHBQ48EA3</t>
  </si>
  <si>
    <t>Indoor Unit Types, Models, and Approved Btu/hr Combinations</t>
  </si>
  <si>
    <t>FLOOR / CEILING</t>
  </si>
  <si>
    <t>Btu/hr</t>
  </si>
  <si>
    <t>CASSETTES</t>
  </si>
  <si>
    <t>CONSOLE</t>
  </si>
  <si>
    <t>MULTI-POISE AIR
HANDLER (AHU)</t>
  </si>
  <si>
    <t>6K</t>
  </si>
  <si>
    <t>9K</t>
  </si>
  <si>
    <t>12K</t>
  </si>
  <si>
    <t>18K</t>
  </si>
  <si>
    <t>40MBABQ18XB3</t>
  </si>
  <si>
    <t>24K</t>
  </si>
  <si>
    <t>40MBABQ24XB3</t>
  </si>
  <si>
    <t>30K</t>
  </si>
  <si>
    <t>40MBABQ30XB3</t>
  </si>
  <si>
    <t>36K</t>
  </si>
  <si>
    <t>40MBABQ36XB3</t>
  </si>
  <si>
    <t>Port adaptors included with the outdoor units and no branch boxes required.</t>
  </si>
  <si>
    <t>10' minimum line length required per each zone.</t>
  </si>
  <si>
    <t>Minimum 2 zones must be connected.</t>
  </si>
  <si>
    <t>6+6</t>
  </si>
  <si>
    <t>9+9</t>
  </si>
  <si>
    <t>6+9</t>
  </si>
  <si>
    <t>9+12</t>
  </si>
  <si>
    <t>6+12</t>
  </si>
  <si>
    <t>12+12</t>
  </si>
  <si>
    <t>6+6+6</t>
  </si>
  <si>
    <t>6+9+12</t>
  </si>
  <si>
    <t>9+9+18</t>
  </si>
  <si>
    <t>9+18</t>
  </si>
  <si>
    <t>6+6+9</t>
  </si>
  <si>
    <t>6+9+18</t>
  </si>
  <si>
    <t>9+12+12</t>
  </si>
  <si>
    <t>6+6+12</t>
  </si>
  <si>
    <t>6+12+12</t>
  </si>
  <si>
    <t>12+12+12</t>
  </si>
  <si>
    <t>6+18</t>
  </si>
  <si>
    <t>12+18</t>
  </si>
  <si>
    <t>6+6+18</t>
  </si>
  <si>
    <t>9+9+9</t>
  </si>
  <si>
    <t>18+18</t>
  </si>
  <si>
    <t>6+9+9</t>
  </si>
  <si>
    <t>9+9+12</t>
  </si>
  <si>
    <t>6+6+6+6</t>
  </si>
  <si>
    <t>6+6+12+12</t>
  </si>
  <si>
    <t>6+12+12+18</t>
  </si>
  <si>
    <t>9+24</t>
  </si>
  <si>
    <t>6+12+18</t>
  </si>
  <si>
    <t>9+12+18</t>
  </si>
  <si>
    <t>6+6+6+9</t>
  </si>
  <si>
    <t>6+6+12+18</t>
  </si>
  <si>
    <t>9+9+9+9</t>
  </si>
  <si>
    <t>6+12+24</t>
  </si>
  <si>
    <t>9+12+24</t>
  </si>
  <si>
    <t>6+6+6+12</t>
  </si>
  <si>
    <t>6+6+12+24</t>
  </si>
  <si>
    <t>9+9+9+12</t>
  </si>
  <si>
    <t>6+24</t>
  </si>
  <si>
    <t>6+18+18</t>
  </si>
  <si>
    <t>9+18+18</t>
  </si>
  <si>
    <t>6+6+6+18</t>
  </si>
  <si>
    <t>6+6+18+18</t>
  </si>
  <si>
    <t>9+9+9+18</t>
  </si>
  <si>
    <t>12+24</t>
  </si>
  <si>
    <t>6+6+24</t>
  </si>
  <si>
    <t>6+18+24</t>
  </si>
  <si>
    <t>6+6+6+24</t>
  </si>
  <si>
    <t>6+9+9+9</t>
  </si>
  <si>
    <t>9+9+12+12</t>
  </si>
  <si>
    <t>12+12+18</t>
  </si>
  <si>
    <t>6+6+9+9</t>
  </si>
  <si>
    <t>6+9+9+12</t>
  </si>
  <si>
    <t>9+9+12+18</t>
  </si>
  <si>
    <t>12+18+18</t>
  </si>
  <si>
    <t>6+6+9+12</t>
  </si>
  <si>
    <t>6+9+9+18</t>
  </si>
  <si>
    <t>9+12+12+12</t>
  </si>
  <si>
    <t>12+12+24</t>
  </si>
  <si>
    <t>6+6+9+18</t>
  </si>
  <si>
    <t>6+9+9+24</t>
  </si>
  <si>
    <t>12+12+12+12</t>
  </si>
  <si>
    <t>6+9+24</t>
  </si>
  <si>
    <t>9+9+24</t>
  </si>
  <si>
    <t>6+6+9+24</t>
  </si>
  <si>
    <t>6+12+12+12</t>
  </si>
  <si>
    <t>6+6+18+24</t>
  </si>
  <si>
    <t>6+9+18+18</t>
  </si>
  <si>
    <t>18+24</t>
  </si>
  <si>
    <t>6+9+18+24</t>
  </si>
  <si>
    <t>9+9+12+24</t>
  </si>
  <si>
    <t>24+24</t>
  </si>
  <si>
    <t>9+9+18+18</t>
  </si>
  <si>
    <t>9+9+18+24</t>
  </si>
  <si>
    <t>12+18+24</t>
  </si>
  <si>
    <t>6+12+12+24</t>
  </si>
  <si>
    <t>9+12+12+18</t>
  </si>
  <si>
    <t>18+18+18</t>
  </si>
  <si>
    <t>9+12+12+24</t>
  </si>
  <si>
    <t>9+18+24</t>
  </si>
  <si>
    <t>6+12+18+18</t>
  </si>
  <si>
    <t>9+12+18+18</t>
  </si>
  <si>
    <t>6+12+18+24</t>
  </si>
  <si>
    <t>9+18+18+18</t>
  </si>
  <si>
    <t>6+9+12+12</t>
  </si>
  <si>
    <t>6+9+12+18</t>
  </si>
  <si>
    <t>12+12+12+18</t>
  </si>
  <si>
    <t>6+9+12+24</t>
  </si>
  <si>
    <t>12+12+12+24</t>
  </si>
  <si>
    <t>9+9+9+24</t>
  </si>
  <si>
    <t>12+12+18+18</t>
  </si>
  <si>
    <t>6+30</t>
  </si>
  <si>
    <t>12+36</t>
  </si>
  <si>
    <t>6+18+36</t>
  </si>
  <si>
    <t>6+6+6+6+6</t>
  </si>
  <si>
    <t>6+6+12+12+24</t>
  </si>
  <si>
    <t>6+12+12+12+18</t>
  </si>
  <si>
    <t>6+36</t>
  </si>
  <si>
    <t>6+6+30</t>
  </si>
  <si>
    <t>9+18+30</t>
  </si>
  <si>
    <t>6+6+6+6+9</t>
  </si>
  <si>
    <t>6+6+6+18+18</t>
  </si>
  <si>
    <t>6+6+12+18+18</t>
  </si>
  <si>
    <t>9+9+9+9+9</t>
  </si>
  <si>
    <t>6+6+36</t>
  </si>
  <si>
    <t>9+18+36</t>
  </si>
  <si>
    <t>6+6+6+6+12</t>
  </si>
  <si>
    <t>6+6+6+18+24</t>
  </si>
  <si>
    <t>6+9+9+9+9</t>
  </si>
  <si>
    <t>9+9+9+9+12</t>
  </si>
  <si>
    <t>18+30</t>
  </si>
  <si>
    <t>6+6+6+6+18</t>
  </si>
  <si>
    <t>6+6+9+9+9</t>
  </si>
  <si>
    <t>6+9+9+9+12</t>
  </si>
  <si>
    <t>9+9+9+9+18</t>
  </si>
  <si>
    <t>9+30</t>
  </si>
  <si>
    <t>18+36</t>
  </si>
  <si>
    <t>6+6+6+6+24</t>
  </si>
  <si>
    <t>6+6+9+9+12</t>
  </si>
  <si>
    <t>6+9+9+9+18</t>
  </si>
  <si>
    <t>9+9+9+9+24</t>
  </si>
  <si>
    <t>9+36</t>
  </si>
  <si>
    <t>6+6+9+9+18</t>
  </si>
  <si>
    <t>6+9+9+9+24</t>
  </si>
  <si>
    <t>9+9+9+12+12</t>
  </si>
  <si>
    <t>24+30</t>
  </si>
  <si>
    <t>6+9+30</t>
  </si>
  <si>
    <t>6+6+9+9+24</t>
  </si>
  <si>
    <t>9+9+9+12+18</t>
  </si>
  <si>
    <t>24+36</t>
  </si>
  <si>
    <t>6+9+36</t>
  </si>
  <si>
    <t>9+9+30</t>
  </si>
  <si>
    <t>12+12+30</t>
  </si>
  <si>
    <t>6+18+18+18</t>
  </si>
  <si>
    <t>6+6+6+9+9</t>
  </si>
  <si>
    <t>6+9+9+12+12</t>
  </si>
  <si>
    <t>9+9+9+18+18</t>
  </si>
  <si>
    <t>9+9+36</t>
  </si>
  <si>
    <t>12+12+36</t>
  </si>
  <si>
    <t>6+6+6+9+12</t>
  </si>
  <si>
    <t>6+6+9+12+12</t>
  </si>
  <si>
    <t>6+9+9+12+18</t>
  </si>
  <si>
    <t>9+9+12+12+12</t>
  </si>
  <si>
    <t>12+30</t>
  </si>
  <si>
    <t>6+6+6+9+18</t>
  </si>
  <si>
    <t>6+6+9+12+18</t>
  </si>
  <si>
    <t>6+9+9+12+24</t>
  </si>
  <si>
    <t>9+9+12+12+18</t>
  </si>
  <si>
    <t>6+12+30</t>
  </si>
  <si>
    <t>6+6+6+9+24</t>
  </si>
  <si>
    <t>6+6+9+12+24</t>
  </si>
  <si>
    <t>6+9+9+18+18</t>
  </si>
  <si>
    <t>9+12+12+12+12</t>
  </si>
  <si>
    <t>6+12+36</t>
  </si>
  <si>
    <t>12+18+30</t>
  </si>
  <si>
    <t>6+9+12+12+12</t>
  </si>
  <si>
    <t>9+12+12+12+18</t>
  </si>
  <si>
    <t>9+12+30</t>
  </si>
  <si>
    <t>6+6+9+18+18</t>
  </si>
  <si>
    <t>6+9+12+12+18</t>
  </si>
  <si>
    <t>12+12+12+12+12</t>
  </si>
  <si>
    <t>9+12+36</t>
  </si>
  <si>
    <t>6+6+6+12+12</t>
  </si>
  <si>
    <t>6+6+9+18+24</t>
  </si>
  <si>
    <t>6+9+12+12+24</t>
  </si>
  <si>
    <t>6+18+30</t>
  </si>
  <si>
    <t>6+6+6+12+18</t>
  </si>
  <si>
    <t>6+6+12+12+12</t>
  </si>
  <si>
    <t>6+9+12+18+18</t>
  </si>
  <si>
    <t>6+6+6+12+24</t>
  </si>
  <si>
    <t>6+6+12+12+18</t>
  </si>
  <si>
    <t>6+12+12+12+12</t>
  </si>
  <si>
    <t>Indoor Unit w/</t>
  </si>
  <si>
    <t>Cooling BTU's at</t>
  </si>
  <si>
    <t>Factory Installed</t>
  </si>
  <si>
    <t>Max. Lift</t>
  </si>
  <si>
    <t>113⁰F</t>
  </si>
  <si>
    <t>122⁰F</t>
  </si>
  <si>
    <t>24V Interface</t>
  </si>
  <si>
    <t>38MARBQ36AB3</t>
  </si>
  <si>
    <t>40MBABQ36XA3</t>
  </si>
  <si>
    <t>40MBABQ48XA3</t>
  </si>
  <si>
    <t>40MBABQ60XA3</t>
  </si>
  <si>
    <t>40MUAAQ18XA3</t>
  </si>
  <si>
    <t>38MURAQ18AA3</t>
  </si>
  <si>
    <t>40MUAAQ24XA3</t>
  </si>
  <si>
    <t>38MURAQ24AA3</t>
  </si>
  <si>
    <t>40MUAAQ30XA3</t>
  </si>
  <si>
    <t>38MURAQ30AA3</t>
  </si>
  <si>
    <t>40MUAAQ36XA3</t>
  </si>
  <si>
    <t>38MURAQ36AA3</t>
  </si>
  <si>
    <t>40MUAAQ48XA3</t>
  </si>
  <si>
    <t>38MURAQ48AA3</t>
  </si>
  <si>
    <t>40MUAAQ60XA3</t>
  </si>
  <si>
    <t>38MURAQ60AA3</t>
  </si>
  <si>
    <t>38MURAQ18AB3</t>
  </si>
  <si>
    <t>38MURAQ24AB3</t>
  </si>
  <si>
    <t>38MURAQ30AB3</t>
  </si>
  <si>
    <t>38MURAQ36AB3</t>
  </si>
  <si>
    <t>38MURAQ48AB3</t>
  </si>
  <si>
    <t>38MURAQ60AB3</t>
  </si>
  <si>
    <t>Model Number</t>
  </si>
  <si>
    <t>Size</t>
  </si>
  <si>
    <t>Size Used With</t>
  </si>
  <si>
    <t>Description</t>
  </si>
  <si>
    <t>EHKMB05KN</t>
  </si>
  <si>
    <t>5 kW</t>
  </si>
  <si>
    <t>18k, 24k, 30k, 36k</t>
  </si>
  <si>
    <t>EHKMB15KN</t>
  </si>
  <si>
    <t>15kW</t>
  </si>
  <si>
    <t>24k, 30k, 36k, 48k, 60k</t>
  </si>
  <si>
    <t>DGAPAXXX1620</t>
  </si>
  <si>
    <t>18k, 24k</t>
  </si>
  <si>
    <t>EHKMB08KN</t>
  </si>
  <si>
    <t>8 kW</t>
  </si>
  <si>
    <t>18k, 24k, 30k, 36k, 48k</t>
  </si>
  <si>
    <t>EHKMB20KN</t>
  </si>
  <si>
    <t>20 kW</t>
  </si>
  <si>
    <t>36k, 48k, 60k</t>
  </si>
  <si>
    <t>DGAPAXXX2020</t>
  </si>
  <si>
    <t>30k, 36k, 48k</t>
  </si>
  <si>
    <t>EHKMB10KN</t>
  </si>
  <si>
    <t>10 kW</t>
  </si>
  <si>
    <t>18k, 23k, 30k, 36k, 48k, 60k</t>
  </si>
  <si>
    <t>EHKMB25KN</t>
  </si>
  <si>
    <t>25 kW</t>
  </si>
  <si>
    <t>60k</t>
  </si>
  <si>
    <t>DGAPAXXX2420</t>
  </si>
  <si>
    <t>Indoor Unit</t>
  </si>
  <si>
    <t>Price</t>
  </si>
  <si>
    <t>Outdoor Unit</t>
  </si>
  <si>
    <t>Indoor Unit Price</t>
  </si>
  <si>
    <t>Outdoor Unit Price</t>
  </si>
  <si>
    <t>Max. Line Length</t>
  </si>
  <si>
    <t>Recommended Fuse Size</t>
  </si>
  <si>
    <t>40MBCQ01XXX3</t>
  </si>
  <si>
    <t>Ceiling Cassette Grille for 9K, 12K &amp; 18K BTU</t>
  </si>
  <si>
    <t>40MBCQ02XXX4</t>
  </si>
  <si>
    <t>Ceiling Cassette Grille for 24K, 36K &amp; 48K BTU</t>
  </si>
  <si>
    <t xml:space="preserve"> [Required on all sizes and Sold Separately]</t>
  </si>
  <si>
    <t>HIGH WALL</t>
  </si>
  <si>
    <t>Max Zones</t>
  </si>
  <si>
    <t>Max Lift</t>
  </si>
  <si>
    <t>Heating BTU's at</t>
  </si>
  <si>
    <t>ACCOUNT NUMBER -----------------&gt;</t>
  </si>
  <si>
    <t>DEALER NAME -----------------&gt;</t>
  </si>
  <si>
    <t>Part Number</t>
  </si>
  <si>
    <t>Material description</t>
  </si>
  <si>
    <t>Net</t>
  </si>
  <si>
    <t>38MPRAQ09AA3</t>
  </si>
  <si>
    <t>DLS 9K 230V HP CDU</t>
  </si>
  <si>
    <t>38MPRAQ12AA3</t>
  </si>
  <si>
    <t>DLS 12K 230V HP CDU</t>
  </si>
  <si>
    <t>38MPRAQ18AA3</t>
  </si>
  <si>
    <t>DLS 18K 230V HP CDU</t>
  </si>
  <si>
    <t>38MPRAQ24AA3</t>
  </si>
  <si>
    <t>DLS 24K 230V HP CDU</t>
  </si>
  <si>
    <t>DLS 36K 230V HP CDU</t>
  </si>
  <si>
    <t>DLS 12K 115V HP CDU</t>
  </si>
  <si>
    <t>DLS 30K 230V HP CDU</t>
  </si>
  <si>
    <t>DLS 6K 230V HP CDU</t>
  </si>
  <si>
    <t>DLS 9K 230V HP IDU HW</t>
  </si>
  <si>
    <t>DLS 12K 230V HP IDU HW</t>
  </si>
  <si>
    <t>619PHAQ18XA3</t>
  </si>
  <si>
    <t>DLS 18K 230V HP IDU HW</t>
  </si>
  <si>
    <t>619PHAQ24XA3</t>
  </si>
  <si>
    <t>DLS 24K 230V HP IDU HW</t>
  </si>
  <si>
    <t>619PHBQ09XA3</t>
  </si>
  <si>
    <t>619PHBQ12XA3</t>
  </si>
  <si>
    <t>Ductless  9K 230V HP IDU HW</t>
  </si>
  <si>
    <t>Ductless  12K 115V HP IDU HW</t>
  </si>
  <si>
    <t>Ductless  12K 230V HP IDU HW</t>
  </si>
  <si>
    <t>Ductless  18K 230V HP IDU HW</t>
  </si>
  <si>
    <t>Ductless  24K 230V HP IDU HW</t>
  </si>
  <si>
    <t>Ductless  30K 230V HP IDU HW</t>
  </si>
  <si>
    <t>Ductless  36K 230V HP IDU HW</t>
  </si>
  <si>
    <t>619AHBQ12XA1</t>
  </si>
  <si>
    <t>619AHBQ06XA3</t>
  </si>
  <si>
    <t>Ductless  6K 230V HP IDU HW</t>
  </si>
  <si>
    <t>619AHBQ09XA3</t>
  </si>
  <si>
    <t>619AHBQ12XA3</t>
  </si>
  <si>
    <t>619AHBQ18XA3</t>
  </si>
  <si>
    <t>619AHBQ24XA3</t>
  </si>
  <si>
    <t>619AHBQ30XA3</t>
  </si>
  <si>
    <t>619AHBQ36XA3</t>
  </si>
  <si>
    <t>DHMPHAQ18XA3</t>
  </si>
  <si>
    <t>DHMPHBQ09XA3</t>
  </si>
  <si>
    <t>DHMPHBQ12XA3</t>
  </si>
  <si>
    <t>DHMPHAQ24XA3</t>
  </si>
  <si>
    <t>DLS 12K 115V HP IDU HW</t>
  </si>
  <si>
    <t>DLS 30K 230V HP IDU HW</t>
  </si>
  <si>
    <t>DLS 36K 230V HP IDU HW</t>
  </si>
  <si>
    <t>DHMAHBQ12XA1</t>
  </si>
  <si>
    <t>DHMAHBQ06XA3</t>
  </si>
  <si>
    <t>DLS 6K 230V HP IDU HW</t>
  </si>
  <si>
    <t>DHMAHBQ09XA3</t>
  </si>
  <si>
    <t>DHMAHBQ12XA3</t>
  </si>
  <si>
    <t>DHMAHBQ18XA3</t>
  </si>
  <si>
    <t>DHMAHBQ24XA3</t>
  </si>
  <si>
    <t>DHMAHBQ30XA3</t>
  </si>
  <si>
    <t>DHMAHBQ36XA3</t>
  </si>
  <si>
    <t>40MPHAQ09XA3</t>
  </si>
  <si>
    <t>40MPHAQ12XA3</t>
  </si>
  <si>
    <t>40MPHAQ24XA3</t>
  </si>
  <si>
    <t>DLS 9K HP IDU CASSETTE</t>
  </si>
  <si>
    <t>DLS 12K HP IDU CASSETTE</t>
  </si>
  <si>
    <t>DLS 18K HP IDU CASSETTE</t>
  </si>
  <si>
    <t>40MBCQ24---3</t>
  </si>
  <si>
    <t>DLS 24K HP IDU CASSETTE</t>
  </si>
  <si>
    <t>40MBCQ36---3</t>
  </si>
  <si>
    <t>DLS 36K HP IDU CASSETTE</t>
  </si>
  <si>
    <t>40MBCQ48---3</t>
  </si>
  <si>
    <t>DLS 48K HP IDU CASSETTE</t>
  </si>
  <si>
    <t>DLS 09K HP IDU DUCTED</t>
  </si>
  <si>
    <t>DLS 12K HP IDU DUCTED</t>
  </si>
  <si>
    <t>DLS 18K HP IDU DUCTED</t>
  </si>
  <si>
    <t>DLS  24K HP IDU DUCTED</t>
  </si>
  <si>
    <t>DLS  36K HP IDU DUCTED</t>
  </si>
  <si>
    <t>DLS  48K HP IDU DUCTED</t>
  </si>
  <si>
    <t>DLS  58K HP IDU DUCTED</t>
  </si>
  <si>
    <t>DLS  18K HP IDU FLOOR CONSOLE</t>
  </si>
  <si>
    <t>DLS  24K HP IDU FLOOR CONSOLE</t>
  </si>
  <si>
    <t>DLS  36K HP IDU FLOOR CONSOLE</t>
  </si>
  <si>
    <t>DLS  48K HP IDU FLOOR CONSOLE</t>
  </si>
  <si>
    <t>DLS  58K HP IDU FLOOR CONSOLE</t>
  </si>
  <si>
    <t>DLS 9K 230V HP HW</t>
  </si>
  <si>
    <t>DLS 12K 115V HP HW</t>
  </si>
  <si>
    <t>DLS 12K 230V HP HW</t>
  </si>
  <si>
    <t>DLS 18K 230V HP HW</t>
  </si>
  <si>
    <t>DLS 24K 230V HP HW</t>
  </si>
  <si>
    <t>KSACN0101AAA</t>
  </si>
  <si>
    <t>Wired Remote Control 40M</t>
  </si>
  <si>
    <t>KSACN0601AAA</t>
  </si>
  <si>
    <t>7 DAY PROG THERMOSTAT High Walls and Console</t>
  </si>
  <si>
    <t>KSACN0701AAA</t>
  </si>
  <si>
    <t>7 DAY PROG THERMOSTAT Cassette, Ducted, Console</t>
  </si>
  <si>
    <t>KSACN0801AAA</t>
  </si>
  <si>
    <t>Programable Wired Wall Mount Controller Mid-Tier</t>
  </si>
  <si>
    <t>Grille Cassette 2x2</t>
  </si>
  <si>
    <t>40MBCQ02XXX3</t>
  </si>
  <si>
    <t>Grille Cassette 3x3</t>
  </si>
  <si>
    <t>New Cassette Grill</t>
  </si>
  <si>
    <t>KSALA0801AAA</t>
  </si>
  <si>
    <t>Low Ambient Control (for cooling -20F) 38HD 208/230V Cooling Only</t>
  </si>
  <si>
    <t>KSALA0901AAA</t>
  </si>
  <si>
    <t>Low Ambient Control (for cooling -20F) 38HD 460V Cooling Only</t>
  </si>
  <si>
    <t>KSAIC0301230</t>
  </si>
  <si>
    <t>DLS 24V INTERFACE CONTROL 230V</t>
  </si>
  <si>
    <t>KSAIC0501230</t>
  </si>
  <si>
    <t>KSAIF0101AAA</t>
  </si>
  <si>
    <t>Wi-Fi High Wall Entry Tier 9/12/24k</t>
  </si>
  <si>
    <t>KSAIF0201AAA</t>
  </si>
  <si>
    <t>Wi-Fi High Wall Entry Tier – 18k ONLY</t>
  </si>
  <si>
    <t>KSAIF0301AAA</t>
  </si>
  <si>
    <t>Wi-Fi High Wall Mid-Tier CBP</t>
  </si>
  <si>
    <t>KSAIF0401AAA</t>
  </si>
  <si>
    <t>Wi-Fi Cassettes, Ducted, Console</t>
  </si>
  <si>
    <t>KSAIF0601AAA</t>
  </si>
  <si>
    <t>Wi-Fi High Wall High Tier</t>
  </si>
  <si>
    <t>40MD000003</t>
  </si>
  <si>
    <t>Angled Tube Adapter</t>
  </si>
  <si>
    <t xml:space="preserve">331831-701 </t>
  </si>
  <si>
    <t>Straight Tube Adapter</t>
  </si>
  <si>
    <t>Wired Remote Extension Wire</t>
  </si>
  <si>
    <t>EHKMA05KN</t>
  </si>
  <si>
    <t>Electric Heater for Air Handler 5 KW</t>
  </si>
  <si>
    <t>EHKMA10KN</t>
  </si>
  <si>
    <t>Electric Heater for Air Handler 10 KW</t>
  </si>
  <si>
    <t>EHKMA15KN</t>
  </si>
  <si>
    <t>Electric Heater for Air Handler 15 KW</t>
  </si>
  <si>
    <t>EHKMA20KN</t>
  </si>
  <si>
    <t>Electric Heater for Air Handler 20 KW</t>
  </si>
  <si>
    <t>When a 30k or 36k AHU is utilized in combination with the 48k Multi-Zone ODU, 500 grams (17.6 Oz) of additional refrigerant should be added to the system.</t>
  </si>
  <si>
    <t>Evolution™ Series High Wall 1:1 Heat Pump Systems</t>
  </si>
  <si>
    <t>Preferred™ Series High Wall 1:1 Heat Pump Systems</t>
  </si>
  <si>
    <t>Preferred™ Series Console 1:1 Heat Pump Systems</t>
  </si>
  <si>
    <t>Legacy™ Series High Wall 1:1 Heat Pump Systems</t>
  </si>
  <si>
    <t>Preferred™ Series High Heat Multi-Zone Heat Pump Systems</t>
  </si>
  <si>
    <t>Preferred™</t>
  </si>
  <si>
    <t>Evolution™</t>
  </si>
  <si>
    <t>Evolution® Air Purifier Size 1620</t>
  </si>
  <si>
    <t>Evolution® Air Purifier Size 2020</t>
  </si>
  <si>
    <t>Evolution® Air Purifier Size 2420</t>
  </si>
  <si>
    <t>40MHHAQ12XA1</t>
  </si>
  <si>
    <t>40MHHAQ09XA3</t>
  </si>
  <si>
    <t>40MHHAQ12XA3</t>
  </si>
  <si>
    <t>40MHHAQ18XA3</t>
  </si>
  <si>
    <t>40MHHAQ24XA3</t>
  </si>
  <si>
    <t>40MHHAQ09XA1</t>
  </si>
  <si>
    <t>38MHRCQ09AA1</t>
  </si>
  <si>
    <t>40MHHAQ30XA3</t>
  </si>
  <si>
    <t>40MHHAQ36XA3</t>
  </si>
  <si>
    <t>38MHRCQ30AA3</t>
  </si>
  <si>
    <t>38MHRCQ36AA3</t>
  </si>
  <si>
    <t>98.4'</t>
  </si>
  <si>
    <t>HSPF2</t>
  </si>
  <si>
    <t>EER2</t>
  </si>
  <si>
    <t>SEER2</t>
  </si>
  <si>
    <t>6,500 / 7,100</t>
  </si>
  <si>
    <t>9,000 / 10,900</t>
  </si>
  <si>
    <t>12,000 / 12,500</t>
  </si>
  <si>
    <t>16,700 / 20,000</t>
  </si>
  <si>
    <t>One-Way Cassette units include grill</t>
  </si>
  <si>
    <t>40MCCAQ09XA3</t>
  </si>
  <si>
    <t>40MCCAQ18XA3</t>
  </si>
  <si>
    <t>40MBDAQ09XH3</t>
  </si>
  <si>
    <t>40MBDAQ12XH3</t>
  </si>
  <si>
    <t>40MBDAQ18XH3</t>
  </si>
  <si>
    <t>40MBDAQ24XH3</t>
  </si>
  <si>
    <t>40MBDAQ36XH3</t>
  </si>
  <si>
    <t>40MBDAQ48XH3</t>
  </si>
  <si>
    <t>40MBDAQ58XH3</t>
  </si>
  <si>
    <t>40MBFAQ12XA3</t>
  </si>
  <si>
    <t>IDU Capacity select via dip switch and must match ODU size</t>
  </si>
  <si>
    <t>ONE-WAY CEILING</t>
  </si>
  <si>
    <t>SLIM DUCTED</t>
  </si>
  <si>
    <t>Up to 2 AHUs can be used for the following combinations only: 18+18, 18+24, 18+30, 18+36, 24+24, 24+30, 24+36. In the case that 2 AHU units are selected, no other units may be connected to the outdoor unit, regardless of remaining ports or capacity availability.</t>
  </si>
  <si>
    <t>One-Way Cassette sizing is determined by capacity rotary switch on IDU.</t>
  </si>
  <si>
    <t>Wi-Fi™ Kits and Wired Remote Controllers compatible with Single or Multi-Zone as per IDU Compatibility.</t>
  </si>
  <si>
    <t>Preferred™ Series One-Way Ceiling Cassette 1:1 Heat Pump Systems</t>
  </si>
  <si>
    <t>Preferred™ Series High Static Slim-Ducted 1:1 Heat Pump Systems</t>
  </si>
  <si>
    <t>B987MC42060C17</t>
  </si>
  <si>
    <t>B987MC42080C17</t>
  </si>
  <si>
    <t>B987MC60060C21</t>
  </si>
  <si>
    <t>B987MC60080C21</t>
  </si>
  <si>
    <t>B987MC66100C21</t>
  </si>
  <si>
    <t>B987MC66120C24</t>
  </si>
  <si>
    <t>B986TD42060C17</t>
  </si>
  <si>
    <t>B986TD60080C21</t>
  </si>
  <si>
    <t>B986TD66100C21</t>
  </si>
  <si>
    <t>B986TD66120C24</t>
  </si>
  <si>
    <t>B926TC30040V14</t>
  </si>
  <si>
    <t>B926TC36040V17</t>
  </si>
  <si>
    <t>B926TC36060V14</t>
  </si>
  <si>
    <t>B926TC48060V17</t>
  </si>
  <si>
    <t>B926TC48080V17</t>
  </si>
  <si>
    <t>B926TC60080V21</t>
  </si>
  <si>
    <t>B926TC60100V21</t>
  </si>
  <si>
    <t>B926TC66120V24</t>
  </si>
  <si>
    <t>B916SA30026M14</t>
  </si>
  <si>
    <t>B916SA30040M14</t>
  </si>
  <si>
    <t>B916SA36040M17</t>
  </si>
  <si>
    <t>B916SA36060M14</t>
  </si>
  <si>
    <t>B916SA48060M17</t>
  </si>
  <si>
    <t>B916SA48080M17</t>
  </si>
  <si>
    <t>B916SA60080M21</t>
  </si>
  <si>
    <t>B916SA60100M21</t>
  </si>
  <si>
    <t>B916SA66120M24</t>
  </si>
  <si>
    <t>B916SA66140M24</t>
  </si>
  <si>
    <t>B880TB36045C17</t>
  </si>
  <si>
    <t>B880TB36070C14</t>
  </si>
  <si>
    <t>B880TB48070C17</t>
  </si>
  <si>
    <t>B880TB60070C21</t>
  </si>
  <si>
    <t>B880TB48090C17</t>
  </si>
  <si>
    <t>B880TB60110C21</t>
  </si>
  <si>
    <t>B880TB66135C24</t>
  </si>
  <si>
    <t>B820TB36045V14</t>
  </si>
  <si>
    <t>B820TB36070V14</t>
  </si>
  <si>
    <t>B820TB48070V17</t>
  </si>
  <si>
    <t>B820TB48090V17</t>
  </si>
  <si>
    <t>B820TB60090V21</t>
  </si>
  <si>
    <t>B820TB66110V21</t>
  </si>
  <si>
    <t>B820TB66135V24</t>
  </si>
  <si>
    <t>B800SB36045M14</t>
  </si>
  <si>
    <t>B800SB36070M14</t>
  </si>
  <si>
    <t>B800SB36070M17</t>
  </si>
  <si>
    <t>B800SB42045M17</t>
  </si>
  <si>
    <t>B800SB48070M21</t>
  </si>
  <si>
    <t>B800SB48090M21</t>
  </si>
  <si>
    <t>B800SB60090M21</t>
  </si>
  <si>
    <t>B800SB60090M24</t>
  </si>
  <si>
    <t>B800SB60110M21</t>
  </si>
  <si>
    <t>B800SB60135M24</t>
  </si>
  <si>
    <t>B800SB60155M24</t>
  </si>
  <si>
    <t>C38MURAQ18AB3</t>
  </si>
  <si>
    <t>C38MURAQ24AB3</t>
  </si>
  <si>
    <t>C38MURAQ30AB3</t>
  </si>
  <si>
    <t>C38MURAQ36AB3</t>
  </si>
  <si>
    <t>C38MURAQ48AB3</t>
  </si>
  <si>
    <t>C38MURAQ60AB3</t>
  </si>
  <si>
    <t>C38MURAQ18AA3</t>
  </si>
  <si>
    <t>C38MURAQ24AA3</t>
  </si>
  <si>
    <t>C38MURAQ30AA3</t>
  </si>
  <si>
    <t>C38MURAQ36AA3</t>
  </si>
  <si>
    <t>C38MURAQ48AA3</t>
  </si>
  <si>
    <t>C38MURAQ60AA3</t>
  </si>
  <si>
    <t>C40MUAAQ18XA3</t>
  </si>
  <si>
    <t>C40MUAAQ24XA3</t>
  </si>
  <si>
    <t>C40MUAAQ30XA3</t>
  </si>
  <si>
    <t>C40MUAAQ36XA3</t>
  </si>
  <si>
    <t>C40MUAAQ48XA3</t>
  </si>
  <si>
    <t>C40MUAAQ60XA3</t>
  </si>
  <si>
    <t>C38MHRCQ09AA3</t>
  </si>
  <si>
    <t>C38MHRCQ12AA1</t>
  </si>
  <si>
    <t>C38MHRCQ12AA3</t>
  </si>
  <si>
    <t>C38MHRCQ18AA3</t>
  </si>
  <si>
    <t>C38MHRCQ24AA3</t>
  </si>
  <si>
    <t>C38MARBQ06AA3</t>
  </si>
  <si>
    <t>C38MARBQ09AA3</t>
  </si>
  <si>
    <t>C38MARBQ12AA1</t>
  </si>
  <si>
    <t>C38MARBQ12AA3</t>
  </si>
  <si>
    <t>C38MARBQ18AA3</t>
  </si>
  <si>
    <t>C38MARBQ24AA3</t>
  </si>
  <si>
    <t>C38MARBQ30AA3</t>
  </si>
  <si>
    <t>C38MARBQ36AA3</t>
  </si>
  <si>
    <t>C38MARBQ36AB3</t>
  </si>
  <si>
    <t>C38MBRCQ36AA3</t>
  </si>
  <si>
    <t>C38MBRCQ48AA3</t>
  </si>
  <si>
    <t>C38MBRCQ58AA3</t>
  </si>
  <si>
    <t>C38MPRAQ09AA3</t>
  </si>
  <si>
    <t>C38MPRAQ18AA3</t>
  </si>
  <si>
    <t>C38MPRAQ24AA3</t>
  </si>
  <si>
    <t>C38MPRBQ09AA3</t>
  </si>
  <si>
    <t>C38MPRBQ12AA3</t>
  </si>
  <si>
    <t>C38MPRBQ18AA3</t>
  </si>
  <si>
    <t>C38MGRBQ18BA3</t>
  </si>
  <si>
    <t>C38MGHBQ24CA3</t>
  </si>
  <si>
    <t>C38MGHBQ30DA3</t>
  </si>
  <si>
    <t>C38MGRBQ36DA3</t>
  </si>
  <si>
    <t>C38MGHBQ36DA3</t>
  </si>
  <si>
    <t>C38MGRBQ48EA3</t>
  </si>
  <si>
    <t>C38MGHBQ48EA3</t>
  </si>
  <si>
    <t>C40MHHAQ09XA3</t>
  </si>
  <si>
    <t>C40MHHAQ12XA1</t>
  </si>
  <si>
    <t>C40MHHAQ12XA3</t>
  </si>
  <si>
    <t>C40MHHAQ18XA3</t>
  </si>
  <si>
    <t>C40MHHAQ24XA3</t>
  </si>
  <si>
    <t>B619AHBQ06XA3</t>
  </si>
  <si>
    <t>B619AHBQ09XA3</t>
  </si>
  <si>
    <t>B619AHBQ12XA1</t>
  </si>
  <si>
    <t>B619AHBQ12XA3</t>
  </si>
  <si>
    <t>B619AHBQ18XA3</t>
  </si>
  <si>
    <t>B619AHBQ24XA3</t>
  </si>
  <si>
    <t>B619AHBQ36XA3</t>
  </si>
  <si>
    <t>C40MBCQ093</t>
  </si>
  <si>
    <t>C40MBCQ123</t>
  </si>
  <si>
    <t>C40MBCQ183</t>
  </si>
  <si>
    <t>C40MBCAQ24XA3</t>
  </si>
  <si>
    <t>C40MBCAQ36XA3</t>
  </si>
  <si>
    <t>C40MBCAQ48XA3</t>
  </si>
  <si>
    <t>C40MCCAQ09XA3</t>
  </si>
  <si>
    <t>C40MCCAQ18XA3</t>
  </si>
  <si>
    <t>C40MBFAQ12XA3</t>
  </si>
  <si>
    <t>C40MBFQ183</t>
  </si>
  <si>
    <t>C40MBFQ243</t>
  </si>
  <si>
    <t>C40MBFQ363</t>
  </si>
  <si>
    <t>C40MBFQ483</t>
  </si>
  <si>
    <t>C40MBFQ583</t>
  </si>
  <si>
    <t>C40MBDQ093</t>
  </si>
  <si>
    <t>C40MBDQ123</t>
  </si>
  <si>
    <t>C40MBDQ183</t>
  </si>
  <si>
    <t>C40MBDQ243</t>
  </si>
  <si>
    <t>C40MBDQ363</t>
  </si>
  <si>
    <t>C40MBDQ483</t>
  </si>
  <si>
    <t>C40MBDQ583</t>
  </si>
  <si>
    <t>C40MBDAQ09XH3</t>
  </si>
  <si>
    <t>C40MBDAQ12XH3</t>
  </si>
  <si>
    <t>C40MBDAQ18XH3</t>
  </si>
  <si>
    <t>C40MBDAQ24XH3</t>
  </si>
  <si>
    <t>C40MBDAQ36XH3</t>
  </si>
  <si>
    <t>C40MBDAQ48XH3</t>
  </si>
  <si>
    <t>C40MBDAQ58XH3</t>
  </si>
  <si>
    <t>C40MBABQ18XB3</t>
  </si>
  <si>
    <t>C40MBABQ24XB3</t>
  </si>
  <si>
    <t>C40MBABQ30XB3</t>
  </si>
  <si>
    <t>C40MBABQ36XA3</t>
  </si>
  <si>
    <t>C40MBABQ36XB3</t>
  </si>
  <si>
    <t>C40MBABQ48XA3</t>
  </si>
  <si>
    <t>C40MBABQ60XA3</t>
  </si>
  <si>
    <t>B619PHAQ18XA3</t>
  </si>
  <si>
    <t>B619PHBQ12XA3</t>
  </si>
  <si>
    <t>TFF2401C05</t>
  </si>
  <si>
    <t>TFF2501C08</t>
  </si>
  <si>
    <t>TFF2601C10</t>
  </si>
  <si>
    <t>TFF3101C15</t>
  </si>
  <si>
    <t>TFF3301C20</t>
  </si>
  <si>
    <t>TFF8401C05</t>
  </si>
  <si>
    <t>TFF8501C08</t>
  </si>
  <si>
    <t>TFF8601C10</t>
  </si>
  <si>
    <t>REHKMB05KN</t>
  </si>
  <si>
    <t>REHKMB08KN</t>
  </si>
  <si>
    <t>REHKMB10KN</t>
  </si>
  <si>
    <t>REHKMB15KN</t>
  </si>
  <si>
    <t>REHKMB20KN</t>
  </si>
  <si>
    <t>REHKMB25KN</t>
  </si>
  <si>
    <t>CKFADC0201SLP</t>
  </si>
  <si>
    <t>CKFADC0401ACL</t>
  </si>
  <si>
    <t>BSYSTXBB4ZC01</t>
  </si>
  <si>
    <t>CSYSTXZNSMS01</t>
  </si>
  <si>
    <t>BEBSTATE3LTIBR01</t>
  </si>
  <si>
    <t>BEBSTATE6IBR01</t>
  </si>
  <si>
    <t>CDGAPAXX1620</t>
  </si>
  <si>
    <t>CDGAPAXX1625</t>
  </si>
  <si>
    <t>CDGAPAXX2020</t>
  </si>
  <si>
    <t>CDGAPAXX2025</t>
  </si>
  <si>
    <t>CDGAPAXX2420</t>
  </si>
  <si>
    <t>CKSACN0601AAA</t>
  </si>
  <si>
    <t>CKSACN0701AAA</t>
  </si>
  <si>
    <t>CKSACN0801AAA</t>
  </si>
  <si>
    <t>CKSAIF0101AAA</t>
  </si>
  <si>
    <t>CKSAIF0201AAA</t>
  </si>
  <si>
    <t>CKSAIF0401AAA</t>
  </si>
  <si>
    <t>CKSAIF0601AAA</t>
  </si>
  <si>
    <t>CKSAIC0301230</t>
  </si>
  <si>
    <t>R40MD000003</t>
  </si>
  <si>
    <t>B986TD30040C14</t>
  </si>
  <si>
    <t>B986TD42080C17</t>
  </si>
  <si>
    <t>B926TC66100V21</t>
  </si>
  <si>
    <t>B916SA66100M21</t>
  </si>
  <si>
    <t>B880TB60090C21</t>
  </si>
  <si>
    <t>B800SB48070M17</t>
  </si>
  <si>
    <t>B800SB60110M24</t>
  </si>
  <si>
    <t>B619PHAQ24XA3</t>
  </si>
  <si>
    <t>B619PHBQ09XA3</t>
  </si>
  <si>
    <t>BSYSTXBBNIM01</t>
  </si>
  <si>
    <t>Ferguson P#</t>
  </si>
  <si>
    <t>R174011204000769</t>
  </si>
  <si>
    <t>C38MHRCQ09AA1</t>
  </si>
  <si>
    <t>C38MHRCQ30AA3</t>
  </si>
  <si>
    <t>C38MHRCQ36AA3</t>
  </si>
  <si>
    <t>C38MPRAQ12AA3</t>
  </si>
  <si>
    <t>C40MAHBQ06XA3</t>
  </si>
  <si>
    <t>C40MAHBQ09XA3</t>
  </si>
  <si>
    <t>C40MAHBQ12XA1</t>
  </si>
  <si>
    <t>C40MAHBQ12XA3</t>
  </si>
  <si>
    <t>C40MAHBQ18XA3</t>
  </si>
  <si>
    <t>C40MAHBQ24XA3</t>
  </si>
  <si>
    <t>C40MAHBQ30XA3</t>
  </si>
  <si>
    <t>C40MAHBQ36XA3</t>
  </si>
  <si>
    <t>C40MBCQ01XXX3</t>
  </si>
  <si>
    <t>C40MBCQ02XXX3</t>
  </si>
  <si>
    <t>C40MBCQ02XXX4</t>
  </si>
  <si>
    <t>C40MHHAQ09XA1</t>
  </si>
  <si>
    <t>C40MHHAQ30XA3</t>
  </si>
  <si>
    <t>C40MHHAQ36XA3</t>
  </si>
  <si>
    <t>C40MPHAQ09XA3</t>
  </si>
  <si>
    <t>C40MPHAQ12XA3</t>
  </si>
  <si>
    <t>C40MPHAQ24XA3</t>
  </si>
  <si>
    <t>C40MPHBQ09XA3</t>
  </si>
  <si>
    <t>C40MPHBQ12XA3</t>
  </si>
  <si>
    <t>C40MPHBQ18XA3</t>
  </si>
  <si>
    <t>B619AHBQ30XA3</t>
  </si>
  <si>
    <t>CDGAPAXXX1620</t>
  </si>
  <si>
    <t>CDGAPAXXX2020</t>
  </si>
  <si>
    <t>CDGAPAXXX2420</t>
  </si>
  <si>
    <t>REHKMA05KN</t>
  </si>
  <si>
    <t>REHKMA10KN</t>
  </si>
  <si>
    <t>REHKMA15KN</t>
  </si>
  <si>
    <t>REHKMA20KN</t>
  </si>
  <si>
    <t>RKSACN0101AAA</t>
  </si>
  <si>
    <t>RKSACN0601AAA</t>
  </si>
  <si>
    <t>RKSACN0701AAA</t>
  </si>
  <si>
    <t>RKSACN0801AAA</t>
  </si>
  <si>
    <t>RKSAIC0301230</t>
  </si>
  <si>
    <t>RKSAIC0501230</t>
  </si>
  <si>
    <t>RKSAIF0101AAA</t>
  </si>
  <si>
    <t>RKSAIF0201AAA</t>
  </si>
  <si>
    <t>RKSAIF0301AAA</t>
  </si>
  <si>
    <t>RKSAIF0401AAA</t>
  </si>
  <si>
    <t>RKSAIF0601AAA</t>
  </si>
  <si>
    <t>RKSALA0801AAA</t>
  </si>
  <si>
    <t>RKSALA0901AAA</t>
  </si>
  <si>
    <t>C40MBCQ243</t>
  </si>
  <si>
    <t>C40MBCQ363</t>
  </si>
  <si>
    <t>C40MBCQ483</t>
  </si>
  <si>
    <t>C40MHHQ093</t>
  </si>
  <si>
    <t>C40MHHQ121</t>
  </si>
  <si>
    <t>C40MHHQ123</t>
  </si>
  <si>
    <t>C40MHHQ183</t>
  </si>
  <si>
    <t>C40MHHQ243</t>
  </si>
  <si>
    <t>DATE -----------------&gt;</t>
  </si>
  <si>
    <t>Ferguson Part Number</t>
  </si>
  <si>
    <t>987MC42060C17</t>
  </si>
  <si>
    <t>987MC42080C17</t>
  </si>
  <si>
    <t>987MC60060C21</t>
  </si>
  <si>
    <t>987MC60080C21</t>
  </si>
  <si>
    <t>987MC66100C21</t>
  </si>
  <si>
    <t>987MC66120C24</t>
  </si>
  <si>
    <t>986TD30040C14</t>
  </si>
  <si>
    <t>986TD42060C17</t>
  </si>
  <si>
    <t>986TD42080C17</t>
  </si>
  <si>
    <t>986TD60080C21</t>
  </si>
  <si>
    <t>986TD66100C21</t>
  </si>
  <si>
    <t>986TD66120C24</t>
  </si>
  <si>
    <t>926TC30040V14</t>
  </si>
  <si>
    <t>926TC36040V17</t>
  </si>
  <si>
    <t>926TC36060V14</t>
  </si>
  <si>
    <t>926TC48060V17</t>
  </si>
  <si>
    <t>926TC48080V17</t>
  </si>
  <si>
    <t>926TC60080V21</t>
  </si>
  <si>
    <t>926TC60100V21</t>
  </si>
  <si>
    <t>926TC66100V21</t>
  </si>
  <si>
    <t>926TC66120V24</t>
  </si>
  <si>
    <t>916SA30026M14</t>
  </si>
  <si>
    <t>916SA30040M14</t>
  </si>
  <si>
    <t>916SA36040M17</t>
  </si>
  <si>
    <t>916SA36060M14</t>
  </si>
  <si>
    <t>916SA48060M17</t>
  </si>
  <si>
    <t>916SA48080M17</t>
  </si>
  <si>
    <t>916SA60080M21</t>
  </si>
  <si>
    <t>916SA60100M21</t>
  </si>
  <si>
    <t>916SA66100M21</t>
  </si>
  <si>
    <t>916SA66120M24</t>
  </si>
  <si>
    <t>916SA66140M24</t>
  </si>
  <si>
    <t>880TB36045C17</t>
  </si>
  <si>
    <t>880TB36070C14</t>
  </si>
  <si>
    <t>880TB48070C17</t>
  </si>
  <si>
    <t>880TB60070C21</t>
  </si>
  <si>
    <t>880TB48090C17</t>
  </si>
  <si>
    <t>880TB60090C21</t>
  </si>
  <si>
    <t>880TB60110C21</t>
  </si>
  <si>
    <t>880TB66135C24</t>
  </si>
  <si>
    <t>820TB36045V14</t>
  </si>
  <si>
    <t>820TB36070V14</t>
  </si>
  <si>
    <t>820TB48070V17</t>
  </si>
  <si>
    <t>820TB48090V17</t>
  </si>
  <si>
    <t>820TB60090V21</t>
  </si>
  <si>
    <t>820TB66110V21</t>
  </si>
  <si>
    <t>820TB66135V24</t>
  </si>
  <si>
    <t>800SB36045M14</t>
  </si>
  <si>
    <t>800SB36070M14</t>
  </si>
  <si>
    <t>800SB36070M17</t>
  </si>
  <si>
    <t>800SB42045M17</t>
  </si>
  <si>
    <t>800SB48070M17</t>
  </si>
  <si>
    <t>800SB48070M21</t>
  </si>
  <si>
    <t>800SB42090M17</t>
  </si>
  <si>
    <t>B800SB42090M17</t>
  </si>
  <si>
    <t>800SB48090M21</t>
  </si>
  <si>
    <t>800SB60090M21</t>
  </si>
  <si>
    <t>800SB60090M24</t>
  </si>
  <si>
    <t>800SB60110M21</t>
  </si>
  <si>
    <t>800SB60110M24</t>
  </si>
  <si>
    <t>800SB60135M24</t>
  </si>
  <si>
    <t>800SB60155M24</t>
  </si>
  <si>
    <t>FF-2401C05</t>
  </si>
  <si>
    <t>5kW sizes 24-60</t>
  </si>
  <si>
    <t>FF-2501C08</t>
  </si>
  <si>
    <t>8kW sizes 24-60</t>
  </si>
  <si>
    <t>FF-2601C10</t>
  </si>
  <si>
    <t>10kW sizes 24-60</t>
  </si>
  <si>
    <t>FF-3101C15</t>
  </si>
  <si>
    <t>15kW sizes 24-60</t>
  </si>
  <si>
    <t>FF-3301C20</t>
  </si>
  <si>
    <t>20kW sizes 30-60</t>
  </si>
  <si>
    <t>FF-8401C05</t>
  </si>
  <si>
    <t>5kW size 18 ONLY</t>
  </si>
  <si>
    <t>FF-8501C08</t>
  </si>
  <si>
    <t>10kW size 18 ONLY</t>
  </si>
  <si>
    <t>FF-8601C10</t>
  </si>
  <si>
    <t>15kW size 18 ONLY</t>
  </si>
  <si>
    <t>Downflow Kits - Unitary Fan Coils</t>
  </si>
  <si>
    <t>KFADC0201SLP</t>
  </si>
  <si>
    <t>KFADC0401ACL</t>
  </si>
  <si>
    <t>8kW for sizes 18K-48K</t>
  </si>
  <si>
    <t>10kW for sizes 18K-60K</t>
  </si>
  <si>
    <t>15kW for sizes 24K-60K</t>
  </si>
  <si>
    <t>20kW for sizes 36K-60K</t>
  </si>
  <si>
    <t>25kW for size 60K ONLY</t>
  </si>
  <si>
    <t>Evolution System Controls</t>
  </si>
  <si>
    <t>SYSTXBBECC01-B</t>
  </si>
  <si>
    <t>Evolution Control - Black</t>
  </si>
  <si>
    <t>SYSTXBBWEC01-B</t>
  </si>
  <si>
    <t>Evolution Control - White</t>
  </si>
  <si>
    <t>SYSTXBB4ZC01</t>
  </si>
  <si>
    <t>Evolution Damper Control Module</t>
  </si>
  <si>
    <t>SYSTXBBNIM01</t>
  </si>
  <si>
    <t>Evolution NIM Module</t>
  </si>
  <si>
    <t>SYSTXZNSMS01</t>
  </si>
  <si>
    <t>Evolution Smart Sensor</t>
  </si>
  <si>
    <t>EB-STATE6P-01</t>
  </si>
  <si>
    <t>Ecboee Premium Control w/ Smart Sensor</t>
  </si>
  <si>
    <t>EB-STATE6LP-01</t>
  </si>
  <si>
    <t>Ecobee Enhanced Control</t>
  </si>
  <si>
    <t>EB-STATE3LTIBR-01</t>
  </si>
  <si>
    <t>EB-STATE6IBR-01</t>
  </si>
  <si>
    <t>EB-RSHM2PK-01</t>
  </si>
  <si>
    <t>Ecobee Wireless Smart Sensors</t>
  </si>
  <si>
    <t>Evolution Air Purifiers</t>
  </si>
  <si>
    <t>DGAPAXX1620</t>
  </si>
  <si>
    <t>Evolution Air Purifier 16x20</t>
  </si>
  <si>
    <t>DGAPAXX1625</t>
  </si>
  <si>
    <t>Evolution Air Purifier 16x25</t>
  </si>
  <si>
    <t>DGAPAXX2020</t>
  </si>
  <si>
    <t>Evolution Air Purifier 20x20</t>
  </si>
  <si>
    <t>DGAPAXX2025</t>
  </si>
  <si>
    <t>Evolution Air Purifier 20x25</t>
  </si>
  <si>
    <t>DGAPAXX2420</t>
  </si>
  <si>
    <t>Evolution Air Purifier 24x20</t>
  </si>
  <si>
    <t>Ductless Accessories</t>
  </si>
  <si>
    <t>DLS Wired Control (Evolution &amp; Legacy High wall)</t>
  </si>
  <si>
    <t>DLS Wired Control (Preferred High Wall)</t>
  </si>
  <si>
    <t>DLS Wired Control (Cassette, Console 18K &amp; 24K, Ducted)</t>
  </si>
  <si>
    <t>WiFi Kit - Legacy High Wall</t>
  </si>
  <si>
    <t>WiFi Kit - Legacy 18K High Wall</t>
  </si>
  <si>
    <t>WiFi Kit - Cassette, Console, Ducted</t>
  </si>
  <si>
    <t>WiFi Kit - Preferred High Wall</t>
  </si>
  <si>
    <t>Angled Piping Adapter - Unitary Fan Coils</t>
  </si>
  <si>
    <t>331831701</t>
  </si>
  <si>
    <t>Straight Piping Adapter - Unitary Evaporator Coils</t>
  </si>
  <si>
    <t>R331831701</t>
  </si>
  <si>
    <t>REBRSHM2PK01</t>
  </si>
  <si>
    <t>REBSTATE6P01</t>
  </si>
  <si>
    <t>REBSTATE6LP01</t>
  </si>
  <si>
    <t>GOOD</t>
  </si>
  <si>
    <t>BETTER</t>
  </si>
  <si>
    <t>BEST</t>
  </si>
  <si>
    <t>GAS FURNACES</t>
  </si>
  <si>
    <t>FAN COILS</t>
  </si>
  <si>
    <t>EVAP COILS</t>
  </si>
  <si>
    <t>AIR CONDITIONERS</t>
  </si>
  <si>
    <t>HEAT PUMPS</t>
  </si>
  <si>
    <t>ACCESSORIES</t>
  </si>
  <si>
    <t>RGF AIR PURIFICATION</t>
  </si>
  <si>
    <t>RGF LED AIR PURIFIER</t>
  </si>
  <si>
    <t>REMEH</t>
  </si>
  <si>
    <t>RGF UV AIR PURIFIER</t>
  </si>
  <si>
    <t>RGF ZERO OZONE AIR PURIFIER</t>
  </si>
  <si>
    <t>SPLITHVACPHI230</t>
  </si>
  <si>
    <t>ARFSPLITHVACPHI230</t>
  </si>
  <si>
    <t>RGF MINI SPLIT AIR PURIFIER</t>
  </si>
  <si>
    <t>CLEARSKYMS</t>
  </si>
  <si>
    <t>ARFCLEARSKYMS</t>
  </si>
  <si>
    <t>RGF MINI SPLIT AIR PURIFIER-BUDGET OPTION</t>
  </si>
  <si>
    <t>ELECTRONIC AIR CLEANERS</t>
  </si>
  <si>
    <t>F300E1001</t>
  </si>
  <si>
    <t>HF300E1001</t>
  </si>
  <si>
    <t>(16X20, 1200 CFM</t>
  </si>
  <si>
    <t xml:space="preserve">F300E1019 </t>
  </si>
  <si>
    <t>(16X25, 1400 CFM)</t>
  </si>
  <si>
    <t xml:space="preserve">F300E1027  </t>
  </si>
  <si>
    <t>(20X20, 1400 CFM)</t>
  </si>
  <si>
    <t xml:space="preserve">F300E1035 </t>
  </si>
  <si>
    <t>(20X25, 2000 CFM)</t>
  </si>
  <si>
    <t>F100F1620</t>
  </si>
  <si>
    <t>HF100F1620</t>
  </si>
  <si>
    <t>(16X20X4")</t>
  </si>
  <si>
    <t>F100F1625</t>
  </si>
  <si>
    <t>HF100F1625</t>
  </si>
  <si>
    <t>(16X25X4")</t>
  </si>
  <si>
    <t>F100F2020</t>
  </si>
  <si>
    <t>HF100F2020</t>
  </si>
  <si>
    <t>(20X20X4")</t>
  </si>
  <si>
    <t>F100F2025</t>
  </si>
  <si>
    <t>HF100F2025</t>
  </si>
  <si>
    <t xml:space="preserve"> (20X25X4")</t>
  </si>
  <si>
    <t>HUMCRSBP2412-A18</t>
  </si>
  <si>
    <t>CHUMCRSBP2412-A18</t>
  </si>
  <si>
    <t>Carrier Small Bypass 12 gal/day</t>
  </si>
  <si>
    <t>HUMCRLBP2417-A12</t>
  </si>
  <si>
    <t>CHUMCRLBP2417-A12</t>
  </si>
  <si>
    <t>Carrier Large Fan Powered 18 gal/day</t>
  </si>
  <si>
    <t>HUMCRSTM3134</t>
  </si>
  <si>
    <t>CHUMCRSTM3134</t>
  </si>
  <si>
    <t>Carrier Steam Humidifier 34 gal/day</t>
  </si>
  <si>
    <t>Bryant Smart Wifi Non-Communicating Thermostat</t>
  </si>
  <si>
    <t>BTSTATBBEWF01</t>
  </si>
  <si>
    <t>TSTATBBEWF01</t>
  </si>
  <si>
    <t>EBSTATE7P-01</t>
  </si>
  <si>
    <t>REBSTATE7P01</t>
  </si>
  <si>
    <t>BSYSTXBBECC01C</t>
  </si>
  <si>
    <t>EVOLUTION 98% VARIABLE SPEED MODULATING FURNACE</t>
  </si>
  <si>
    <t>LEGACY 96% 1-STAGE  FURNACE</t>
  </si>
  <si>
    <t>EVOLUTION 80% 2 STAGE VARIABLE SPEED FURNACE</t>
  </si>
  <si>
    <t>PREFERRED 80% 2-STAGE VARIABLE SPEED FURNACE W/ INTELISENSE</t>
  </si>
  <si>
    <t>LEGACY 80%               MULTI 18-SPEED FURNACE</t>
  </si>
  <si>
    <t>45MBAAQ18XB3</t>
  </si>
  <si>
    <t>45MBAAQ24XB3</t>
  </si>
  <si>
    <t>EHKMC05KN</t>
  </si>
  <si>
    <t>EHKMC08KN</t>
  </si>
  <si>
    <t>EHKMC10KN</t>
  </si>
  <si>
    <t>EHKMC15KN</t>
  </si>
  <si>
    <t>EHKMC20KN</t>
  </si>
  <si>
    <t>EHKMC25KN</t>
  </si>
  <si>
    <t>5kW for sizes 18K-36K</t>
  </si>
  <si>
    <t>45MUHAQ24XX3</t>
  </si>
  <si>
    <t xml:space="preserve">45MUHAQ36XX3 </t>
  </si>
  <si>
    <t xml:space="preserve">45MUHAQ60XX3 </t>
  </si>
  <si>
    <t>EHKMD05KN</t>
  </si>
  <si>
    <t>EHKMD08KN</t>
  </si>
  <si>
    <t>EHKMD10KN</t>
  </si>
  <si>
    <t>EHKMD15KN</t>
  </si>
  <si>
    <t>EHKMD20KN</t>
  </si>
  <si>
    <t>EHKMD25KN</t>
  </si>
  <si>
    <t>5kW for sizes 24K-36K</t>
  </si>
  <si>
    <t>8kW for sizes 24K-36K</t>
  </si>
  <si>
    <t>10kW for sizes 24K, 36K, 60K</t>
  </si>
  <si>
    <t>15kW for sizes 24K, 36K, 60K</t>
  </si>
  <si>
    <t>B191VAN02400W</t>
  </si>
  <si>
    <t>B191VAN03600W</t>
  </si>
  <si>
    <t>B191VAN04800W</t>
  </si>
  <si>
    <t>B191VAN06000W</t>
  </si>
  <si>
    <t>191VAN02400W</t>
  </si>
  <si>
    <t>191VAN03600W</t>
  </si>
  <si>
    <t>191VAN04800W</t>
  </si>
  <si>
    <t>191VAN06000W</t>
  </si>
  <si>
    <t>B148TAN02400W</t>
  </si>
  <si>
    <t>B148TAN03600W</t>
  </si>
  <si>
    <t>B148TAN04800W</t>
  </si>
  <si>
    <t>B148TAN06000W</t>
  </si>
  <si>
    <t>148TAN02400W</t>
  </si>
  <si>
    <t>148TAN03600W</t>
  </si>
  <si>
    <t>148TAN04800W</t>
  </si>
  <si>
    <t>148TAN06000W</t>
  </si>
  <si>
    <t>37MAHAQ18AA3</t>
  </si>
  <si>
    <t>37MAHAQ24AA3</t>
  </si>
  <si>
    <t>37MAHAQ33AA3</t>
  </si>
  <si>
    <t>37MURAQ18AA3</t>
  </si>
  <si>
    <t>37MURAQ24AA3</t>
  </si>
  <si>
    <t>37MURAQ30AA3</t>
  </si>
  <si>
    <t>37MURAQ36AA3</t>
  </si>
  <si>
    <t>37MURAQ48AA3</t>
  </si>
  <si>
    <t>37MURAQ60AA3</t>
  </si>
  <si>
    <t>37MUHAQ18AA3</t>
  </si>
  <si>
    <t>37MUHAQ24AA3</t>
  </si>
  <si>
    <t>37MUHAQ30AA3</t>
  </si>
  <si>
    <t>37MUHAQ36AA3</t>
  </si>
  <si>
    <t>37MUHAQ48AA3</t>
  </si>
  <si>
    <t>37MUHAQ60AA3</t>
  </si>
  <si>
    <t>B293VAN02400A</t>
  </si>
  <si>
    <t>B293VAN03600A</t>
  </si>
  <si>
    <t>B293VAN04800A</t>
  </si>
  <si>
    <t>B293VAN06000A</t>
  </si>
  <si>
    <t>293VAN02400A</t>
  </si>
  <si>
    <t>293VAN03600A</t>
  </si>
  <si>
    <t>293VAN04800A</t>
  </si>
  <si>
    <t>293VAN06000A</t>
  </si>
  <si>
    <t>B290VAN02400A</t>
  </si>
  <si>
    <t>B290VAN03600A</t>
  </si>
  <si>
    <t>B290VAN04800A</t>
  </si>
  <si>
    <t>B290VAN06000A</t>
  </si>
  <si>
    <t>290VAN02400A</t>
  </si>
  <si>
    <t>290VAN03600A</t>
  </si>
  <si>
    <t>290VAN04800A</t>
  </si>
  <si>
    <t>290VAN06000A</t>
  </si>
  <si>
    <t>B248TAN06000A</t>
  </si>
  <si>
    <t>B248TAN04800A</t>
  </si>
  <si>
    <t>B248TAN03600A</t>
  </si>
  <si>
    <t>B248TAN02400A</t>
  </si>
  <si>
    <t>248TAN02400A</t>
  </si>
  <si>
    <t>248TAN03600A</t>
  </si>
  <si>
    <t>248TAN04800A</t>
  </si>
  <si>
    <t>248TAN06000A</t>
  </si>
  <si>
    <t>B246SAN01800A</t>
  </si>
  <si>
    <t>B246SAN02400A</t>
  </si>
  <si>
    <t>B246SAN03000A</t>
  </si>
  <si>
    <t>B246SAN03600A</t>
  </si>
  <si>
    <t>B246SAN04200A</t>
  </si>
  <si>
    <t>B246SAN04800A</t>
  </si>
  <si>
    <t>B246SAN06000A</t>
  </si>
  <si>
    <t>246SAN01800A</t>
  </si>
  <si>
    <t>246SAN02400A</t>
  </si>
  <si>
    <t>246SAN03000A</t>
  </si>
  <si>
    <t>246SAN03600A</t>
  </si>
  <si>
    <t>246SAN04200A</t>
  </si>
  <si>
    <t>246SAN04800A</t>
  </si>
  <si>
    <t>246SAN06000A</t>
  </si>
  <si>
    <r>
      <rPr>
        <b/>
        <sz val="11"/>
        <color theme="5"/>
        <rFont val="Calibri"/>
        <family val="2"/>
        <scheme val="minor"/>
      </rPr>
      <t>R454B</t>
    </r>
    <r>
      <rPr>
        <b/>
        <sz val="11"/>
        <color theme="1"/>
        <rFont val="Calibri"/>
        <family val="2"/>
        <scheme val="minor"/>
      </rPr>
      <t xml:space="preserve">                            LEGACY SERIES                      16 SEER2 / 1-STAGE     HEAT PUMP</t>
    </r>
  </si>
  <si>
    <t>B235SAN01800A</t>
  </si>
  <si>
    <t>B235SAN02400A</t>
  </si>
  <si>
    <t>B235SAN03000A</t>
  </si>
  <si>
    <t>B235SAN03600A</t>
  </si>
  <si>
    <t>B235SAN04200A</t>
  </si>
  <si>
    <t>B235SAN04800A</t>
  </si>
  <si>
    <t>B235SAN06000A</t>
  </si>
  <si>
    <t>235SAN01800A</t>
  </si>
  <si>
    <t>235SAN02400A</t>
  </si>
  <si>
    <t>235SAN03000A</t>
  </si>
  <si>
    <t>235SAN03600A</t>
  </si>
  <si>
    <t>235SAN04200A</t>
  </si>
  <si>
    <t>235SAN04800A</t>
  </si>
  <si>
    <t>235SAN06000A</t>
  </si>
  <si>
    <t>134SAN01800N</t>
  </si>
  <si>
    <t>134SAN02400N</t>
  </si>
  <si>
    <t>134SAN03000N</t>
  </si>
  <si>
    <t>134SAN03600N</t>
  </si>
  <si>
    <t>134SAN04200N</t>
  </si>
  <si>
    <t>134SAN04800N</t>
  </si>
  <si>
    <t>134SAN06000N</t>
  </si>
  <si>
    <t>B134SAN01800N</t>
  </si>
  <si>
    <t>B134SAN02400N</t>
  </si>
  <si>
    <t>B134SAN03000N</t>
  </si>
  <si>
    <t>B134SAN03600N</t>
  </si>
  <si>
    <t>B134SAN04200N</t>
  </si>
  <si>
    <t>B134SAN04800N</t>
  </si>
  <si>
    <t>B134SAN06000N</t>
  </si>
  <si>
    <r>
      <rPr>
        <b/>
        <sz val="11"/>
        <color theme="5"/>
        <rFont val="Calibri"/>
        <family val="2"/>
        <scheme val="minor"/>
      </rPr>
      <t xml:space="preserve">R454B                  </t>
    </r>
    <r>
      <rPr>
        <b/>
        <sz val="11"/>
        <color theme="1"/>
        <rFont val="Calibri"/>
        <family val="2"/>
        <scheme val="minor"/>
      </rPr>
      <t xml:space="preserve">EVOLUTION </t>
    </r>
    <r>
      <rPr>
        <b/>
        <sz val="11"/>
        <color rgb="FFC00000"/>
        <rFont val="Calibri"/>
        <family val="2"/>
        <scheme val="minor"/>
      </rPr>
      <t>EXTREME</t>
    </r>
    <r>
      <rPr>
        <b/>
        <sz val="11"/>
        <color theme="1"/>
        <rFont val="Calibri"/>
        <family val="2"/>
        <scheme val="minor"/>
      </rPr>
      <t xml:space="preserve">      23 SEER2 / INVERTER HEAT PUMP</t>
    </r>
  </si>
  <si>
    <r>
      <rPr>
        <b/>
        <sz val="11"/>
        <color theme="5"/>
        <rFont val="Calibri"/>
        <family val="2"/>
        <scheme val="minor"/>
      </rPr>
      <t>R454B</t>
    </r>
    <r>
      <rPr>
        <b/>
        <sz val="11"/>
        <color theme="1"/>
        <rFont val="Calibri"/>
        <family val="2"/>
        <scheme val="minor"/>
      </rPr>
      <t xml:space="preserve">                        EVOLUTION </t>
    </r>
    <r>
      <rPr>
        <b/>
        <sz val="11"/>
        <color rgb="FFC00000"/>
        <rFont val="Calibri"/>
        <family val="2"/>
        <scheme val="minor"/>
      </rPr>
      <t>EXTREME</t>
    </r>
    <r>
      <rPr>
        <b/>
        <sz val="11"/>
        <color theme="1"/>
        <rFont val="Calibri"/>
        <family val="2"/>
        <scheme val="minor"/>
      </rPr>
      <t xml:space="preserve">                  20 SEEER2 / VARIABLE INVERTER HEAT PUMP</t>
    </r>
  </si>
  <si>
    <r>
      <rPr>
        <b/>
        <sz val="11"/>
        <color theme="5"/>
        <rFont val="Calibri"/>
        <family val="2"/>
        <scheme val="minor"/>
      </rPr>
      <t xml:space="preserve">R454B </t>
    </r>
    <r>
      <rPr>
        <b/>
        <sz val="11"/>
        <color rgb="FFC00000"/>
        <rFont val="Calibri"/>
        <family val="2"/>
        <scheme val="minor"/>
      </rPr>
      <t>INTELISENSE</t>
    </r>
    <r>
      <rPr>
        <b/>
        <sz val="11"/>
        <color theme="1"/>
        <rFont val="Calibri"/>
        <family val="2"/>
        <scheme val="minor"/>
      </rPr>
      <t xml:space="preserve">                    PREFERRED SERIES             18 SEER2 / 2-STAGE          HEAT PUMP</t>
    </r>
  </si>
  <si>
    <r>
      <rPr>
        <b/>
        <sz val="11"/>
        <color theme="5"/>
        <rFont val="Calibri"/>
        <family val="2"/>
        <scheme val="minor"/>
      </rPr>
      <t xml:space="preserve">R454B </t>
    </r>
    <r>
      <rPr>
        <b/>
        <sz val="11"/>
        <color rgb="FFC00000"/>
        <rFont val="Calibri"/>
        <family val="2"/>
        <scheme val="minor"/>
      </rPr>
      <t>INTELISENSE</t>
    </r>
    <r>
      <rPr>
        <b/>
        <sz val="11"/>
        <color theme="1"/>
        <rFont val="Calibri"/>
        <family val="2"/>
        <scheme val="minor"/>
      </rPr>
      <t xml:space="preserve">                  PREFERRED SERIES             16 SEER2 / 1-STAGE      HEAT PUMP</t>
    </r>
  </si>
  <si>
    <t>45MUAAQ18XX3</t>
  </si>
  <si>
    <t>45MUAAQ24XX3</t>
  </si>
  <si>
    <t>45MUAAQ30XX3</t>
  </si>
  <si>
    <t>45MUAAQ36XX3</t>
  </si>
  <si>
    <t>45MUAAQ48XX3</t>
  </si>
  <si>
    <t>45MUAAQ60XX3</t>
  </si>
  <si>
    <t>C45MUHAQ24XX3</t>
  </si>
  <si>
    <t>C45MUAAQ18XX3</t>
  </si>
  <si>
    <t>C45MUAAQ24XX3</t>
  </si>
  <si>
    <t>C45MUAAQ30XX3</t>
  </si>
  <si>
    <t>C45MUAAQ36XX3</t>
  </si>
  <si>
    <t>C45MUAAQ48XX3</t>
  </si>
  <si>
    <t>C45MUAAQ60XX3</t>
  </si>
  <si>
    <t>C45MBAAQ18XB3</t>
  </si>
  <si>
    <t>C45MBAAQ24XB3</t>
  </si>
  <si>
    <t>C45MBAAQ30XB3</t>
  </si>
  <si>
    <t>C45MBAAQ36XA3</t>
  </si>
  <si>
    <r>
      <rPr>
        <b/>
        <sz val="11"/>
        <color theme="5"/>
        <rFont val="Calibri"/>
        <family val="2"/>
        <scheme val="minor"/>
      </rPr>
      <t>R454B</t>
    </r>
    <r>
      <rPr>
        <b/>
        <sz val="11"/>
        <color theme="1"/>
        <rFont val="Calibri"/>
        <family val="2"/>
        <scheme val="minor"/>
      </rPr>
      <t xml:space="preserve">                             UPFLOW / DOWNFLOW                           CASED V COIL                      </t>
    </r>
  </si>
  <si>
    <t>CVAVA1814XMA</t>
  </si>
  <si>
    <t>CCVAVA1814XMA</t>
  </si>
  <si>
    <t>CVAVA1917XMA</t>
  </si>
  <si>
    <t>CCVAVA1917XMA</t>
  </si>
  <si>
    <t>CVAVA2414XMA</t>
  </si>
  <si>
    <t>CCVAVA2414XMA</t>
  </si>
  <si>
    <t>CVAVA2417XMA</t>
  </si>
  <si>
    <t>CCVAVA2417XMA</t>
  </si>
  <si>
    <t>CVAVA2514XMA</t>
  </si>
  <si>
    <t>CCVAVA2514XMA</t>
  </si>
  <si>
    <t>CVAVA2517XMA</t>
  </si>
  <si>
    <t>CCVAVA2517XMA</t>
  </si>
  <si>
    <t>CVAVA3014XMA</t>
  </si>
  <si>
    <t>CCVAVA3014XMA</t>
  </si>
  <si>
    <t>CVAVA3017XMA</t>
  </si>
  <si>
    <t>CCVAVA3017XMA</t>
  </si>
  <si>
    <t>CVAVA3117XMA</t>
  </si>
  <si>
    <t>CCVAVA3117XMA</t>
  </si>
  <si>
    <t>CVAVA3617XMA</t>
  </si>
  <si>
    <t>CCVAVA3617XMA</t>
  </si>
  <si>
    <t>CVAVA3621XMA</t>
  </si>
  <si>
    <t>CCVAVA3621XMA</t>
  </si>
  <si>
    <t>CVAVA3721XMA</t>
  </si>
  <si>
    <t>CCVAVA3721XMA</t>
  </si>
  <si>
    <t>CVAVA3817XMA</t>
  </si>
  <si>
    <t>CCVAVA3817XMA</t>
  </si>
  <si>
    <t>CVAVA4217XMA</t>
  </si>
  <si>
    <t>CCVAVA4217XMA</t>
  </si>
  <si>
    <t>CVAVA4221XMA</t>
  </si>
  <si>
    <t>CCVAVA4221XMA</t>
  </si>
  <si>
    <t>CVAVA4224XMA</t>
  </si>
  <si>
    <t>CCVAVA4224XMA</t>
  </si>
  <si>
    <t>CVAVA4821XMA</t>
  </si>
  <si>
    <t>CCVAVA4821XMA</t>
  </si>
  <si>
    <t>CVAVA4824XMA</t>
  </si>
  <si>
    <t>CCVAVA4824XMA</t>
  </si>
  <si>
    <t>CVAVA4924XMA</t>
  </si>
  <si>
    <t>CCVAVA4924XMA</t>
  </si>
  <si>
    <t>CVAVA6021XMA</t>
  </si>
  <si>
    <t>CCVAVA6021XMA</t>
  </si>
  <si>
    <t>CVAVA6024XMA</t>
  </si>
  <si>
    <t>CCVAVA6024XMA</t>
  </si>
  <si>
    <t>CVAVA6121XMA</t>
  </si>
  <si>
    <t>CCVAVA6121XMA</t>
  </si>
  <si>
    <t>CVAVA6124XMA</t>
  </si>
  <si>
    <t>CCVAVA6124XMA</t>
  </si>
  <si>
    <r>
      <rPr>
        <b/>
        <sz val="11"/>
        <color theme="5"/>
        <rFont val="Calibri"/>
        <family val="2"/>
        <scheme val="minor"/>
      </rPr>
      <t>R454B</t>
    </r>
    <r>
      <rPr>
        <b/>
        <sz val="11"/>
        <color theme="1"/>
        <rFont val="Calibri"/>
        <family val="2"/>
        <scheme val="minor"/>
      </rPr>
      <t xml:space="preserve">                              MULTIPOISE                           CASED V COIL</t>
    </r>
  </si>
  <si>
    <t>CVAMA2414XMA</t>
  </si>
  <si>
    <t>CCVAMA2414XMA</t>
  </si>
  <si>
    <t>CVAMA2417XMA</t>
  </si>
  <si>
    <t>CCVAMA2417XMA</t>
  </si>
  <si>
    <t>CVAMA2517XMA</t>
  </si>
  <si>
    <t>CCVAMA2517XMA</t>
  </si>
  <si>
    <t>CVAMA3017XMA</t>
  </si>
  <si>
    <t>CCVAMA3017XMA</t>
  </si>
  <si>
    <t>CVAMA3117XMA</t>
  </si>
  <si>
    <t>CCVAMA3117XMA</t>
  </si>
  <si>
    <t>CVAMA3217XMA</t>
  </si>
  <si>
    <t>CCVAMA3217XMA</t>
  </si>
  <si>
    <t>CVAMA3617XMA</t>
  </si>
  <si>
    <t>CCVAMA3617XMA</t>
  </si>
  <si>
    <t>CVAMA4221XMA</t>
  </si>
  <si>
    <t>CCVAMA4221XMA</t>
  </si>
  <si>
    <t>CVAMA4321XMA</t>
  </si>
  <si>
    <t>CCVAMA4321XMA</t>
  </si>
  <si>
    <t>CVAMA4421XMA</t>
  </si>
  <si>
    <t>CCVAMA4421XMA</t>
  </si>
  <si>
    <t>CVAMA4821XMA</t>
  </si>
  <si>
    <t>CCVAMA4821XMA</t>
  </si>
  <si>
    <t>CVAMA4921XMA</t>
  </si>
  <si>
    <t>CCVAMA4921XMA</t>
  </si>
  <si>
    <t>CVAMA6021XMA</t>
  </si>
  <si>
    <t>CCVAMA6021XMA</t>
  </si>
  <si>
    <t>CVAMA6024XMA</t>
  </si>
  <si>
    <t>CCVAMA6024XMA</t>
  </si>
  <si>
    <t>CVAMA6124XMA</t>
  </si>
  <si>
    <t>CCVAMA6124XMA</t>
  </si>
  <si>
    <r>
      <rPr>
        <b/>
        <sz val="11"/>
        <color theme="5"/>
        <rFont val="Calibri"/>
        <family val="2"/>
        <scheme val="minor"/>
      </rPr>
      <t>R454B</t>
    </r>
    <r>
      <rPr>
        <b/>
        <sz val="11"/>
        <color theme="1"/>
        <rFont val="Calibri"/>
        <family val="2"/>
        <scheme val="minor"/>
      </rPr>
      <t xml:space="preserve">                              MULTIPOISE                           CASED A COIL</t>
    </r>
  </si>
  <si>
    <t>CAAMP1917AMA</t>
  </si>
  <si>
    <t>CCAAMP1917AMA</t>
  </si>
  <si>
    <t>CAAMP2414AMA</t>
  </si>
  <si>
    <t>CCAAMP2414AMA</t>
  </si>
  <si>
    <t>CAAMP2417AMA</t>
  </si>
  <si>
    <t>CCAAMP2417AMA</t>
  </si>
  <si>
    <t>CAAMP2517AMA</t>
  </si>
  <si>
    <t>CCAAMP2517AMA</t>
  </si>
  <si>
    <t>CAAMP3014AMA</t>
  </si>
  <si>
    <t>CCAAMP3014AMA</t>
  </si>
  <si>
    <t>CAAMP3017AMA</t>
  </si>
  <si>
    <t>CCAAMP3017AMA</t>
  </si>
  <si>
    <t>CAAMP3617AMA</t>
  </si>
  <si>
    <t>CCAAMP3617AMA</t>
  </si>
  <si>
    <t>CAAMP3717AMA</t>
  </si>
  <si>
    <t>CCAAMP3717AMA</t>
  </si>
  <si>
    <t>CAAMP3721AMA</t>
  </si>
  <si>
    <t>CCAAMP3721AMA</t>
  </si>
  <si>
    <t>CAAMP4221AMA</t>
  </si>
  <si>
    <t>CCAAMP4221AMA</t>
  </si>
  <si>
    <t>CAAMP4321AMA</t>
  </si>
  <si>
    <t>CCAAMP4321AMA</t>
  </si>
  <si>
    <t>CAAMP4821AMA</t>
  </si>
  <si>
    <t>CCAAMP4821AMA</t>
  </si>
  <si>
    <t>CAAMP6024AMA</t>
  </si>
  <si>
    <t>CCAAMP6024AMA</t>
  </si>
  <si>
    <t>CAAMP6121AMA</t>
  </si>
  <si>
    <t>CCAAMP6121AMA</t>
  </si>
  <si>
    <t>CAAMP6124AMA</t>
  </si>
  <si>
    <t>CCAAMP6124AMA</t>
  </si>
  <si>
    <r>
      <rPr>
        <b/>
        <sz val="11"/>
        <color theme="5"/>
        <rFont val="Calibri"/>
        <family val="2"/>
        <scheme val="minor"/>
      </rPr>
      <t>R454B</t>
    </r>
    <r>
      <rPr>
        <b/>
        <sz val="11"/>
        <color theme="1"/>
        <rFont val="Calibri"/>
        <family val="2"/>
        <scheme val="minor"/>
      </rPr>
      <t xml:space="preserve">                              HORIZONTAL ONLY                           CASED SLAB COIL</t>
    </r>
  </si>
  <si>
    <t>CSAHP2412AMA</t>
  </si>
  <si>
    <t>CCSAHP2412AMA</t>
  </si>
  <si>
    <t>CSAHP3012AMA</t>
  </si>
  <si>
    <t>CCSAHP3012AMA</t>
  </si>
  <si>
    <t>CSAHP3612AMA</t>
  </si>
  <si>
    <t>CCSAHP3612AMA</t>
  </si>
  <si>
    <t>CSAHP4212AMA</t>
  </si>
  <si>
    <t>CCSAHP4212AMA</t>
  </si>
  <si>
    <t>CSAHP4812AMA</t>
  </si>
  <si>
    <t>CCSAHP4812AMA</t>
  </si>
  <si>
    <t>CSAHP6012AMA</t>
  </si>
  <si>
    <t>CCSAHP6012AMA</t>
  </si>
  <si>
    <t>45MULAQ24XAX</t>
  </si>
  <si>
    <t>45MULAQ24XBX</t>
  </si>
  <si>
    <t>45MULAQ36XBX</t>
  </si>
  <si>
    <t>45MULAQ36XCX</t>
  </si>
  <si>
    <t>45MULAQ60XDX</t>
  </si>
  <si>
    <t>18,000/19,500</t>
  </si>
  <si>
    <t>1/4" x 1/2"</t>
  </si>
  <si>
    <t>98.42'</t>
  </si>
  <si>
    <t>.16 Oz/Ft</t>
  </si>
  <si>
    <t>65.62'</t>
  </si>
  <si>
    <t>19A / 20A</t>
  </si>
  <si>
    <t>23,000/26,000</t>
  </si>
  <si>
    <t>3/8" x 5/8"</t>
  </si>
  <si>
    <t>164.04'</t>
  </si>
  <si>
    <t>.32 Oz/Ft</t>
  </si>
  <si>
    <t>82.02'</t>
  </si>
  <si>
    <t>24.9A / 25A</t>
  </si>
  <si>
    <t>33,000/35,000</t>
  </si>
  <si>
    <t>3/8" x 3/4"</t>
  </si>
  <si>
    <t>38A / 40A</t>
  </si>
  <si>
    <t>246'</t>
  </si>
  <si>
    <t>18,000/18,000</t>
  </si>
  <si>
    <t>.70 Oz/ft</t>
  </si>
  <si>
    <t>24,000/24,000</t>
  </si>
  <si>
    <t>30,000/33,000</t>
  </si>
  <si>
    <t>29.5A / 30A</t>
  </si>
  <si>
    <t>36,000/37,000</t>
  </si>
  <si>
    <t>98.43'</t>
  </si>
  <si>
    <t>29A / 30A</t>
  </si>
  <si>
    <t>48,000/48,000</t>
  </si>
  <si>
    <t>54,000/55,000</t>
  </si>
  <si>
    <t>40A / 40A</t>
  </si>
  <si>
    <t>24,000/26,000</t>
  </si>
  <si>
    <t>30,000/31,000</t>
  </si>
  <si>
    <t>22.5A / 25A</t>
  </si>
  <si>
    <t>36,000/36,000</t>
  </si>
  <si>
    <t>24A / 30A</t>
  </si>
  <si>
    <t>36A / 40A</t>
  </si>
  <si>
    <t>54,000/54,000</t>
  </si>
  <si>
    <t>39A / 40A</t>
  </si>
  <si>
    <t>Accessory Electric Heater Kits for 45MBAA &amp; 45MUAA</t>
  </si>
  <si>
    <t>ACCESSORY ELECTRIC HEATER KITS FOR 45MUHA</t>
  </si>
  <si>
    <t>Accessory Air Purifiers &amp; Media Filters</t>
  </si>
  <si>
    <t>24k, 36k</t>
  </si>
  <si>
    <t>24k, 36k, 60k</t>
  </si>
  <si>
    <t>RESIDEO 4" MEDIA CABINET</t>
  </si>
  <si>
    <t>1200cfm</t>
  </si>
  <si>
    <t>36k, 60k</t>
  </si>
  <si>
    <t>1400cfm</t>
  </si>
  <si>
    <t>HF100F2044</t>
  </si>
  <si>
    <t>2000cfm</t>
  </si>
  <si>
    <t>System Installation Notes:</t>
  </si>
  <si>
    <t xml:space="preserve">*The 45MUAA, 45MUHA, 37MURA, and 37MUHA systems are powered seperately. The data supplied from MCA, MOCP, and Recommended Fuse Size is for the outdoor unit. </t>
  </si>
  <si>
    <t>The minimum line length for all systems is 10'</t>
  </si>
  <si>
    <t>45MUAA/45MUHA systems allow for either Non-Polarity RS485 or 24V Communication. Refer to the system's Product Data for more information on required wiring depending on communication style.</t>
  </si>
  <si>
    <t>45MUAA Heat Pump systems require the use of a 3/8" bi-flow liquid line filter drier. The use of filter driers is not allowed on any other ductless style system.</t>
  </si>
  <si>
    <t>Warranty Information</t>
  </si>
  <si>
    <t>Commercial Applications: 7 year limited warranty to original purchaser on compressor and parts. See Warranty documents for full details</t>
  </si>
  <si>
    <t>6,000/9,000</t>
  </si>
  <si>
    <t>9,000/12,000</t>
  </si>
  <si>
    <t>12,000/12,000</t>
  </si>
  <si>
    <t>18,000/20,000</t>
  </si>
  <si>
    <t>Indoor Unit With</t>
  </si>
  <si>
    <t>Wireless Remote</t>
  </si>
  <si>
    <t>Outdoor Unit With       Base Pan Heater</t>
  </si>
  <si>
    <t>1/4" x 3/8"</t>
  </si>
  <si>
    <t>49.21'</t>
  </si>
  <si>
    <t>at 110⁰F</t>
  </si>
  <si>
    <t>6,000/7,000</t>
  </si>
  <si>
    <t>24,000/29,000</t>
  </si>
  <si>
    <t>33,000/36,000</t>
  </si>
  <si>
    <t>34A / 35A</t>
  </si>
  <si>
    <t>18A / 20A</t>
  </si>
  <si>
    <t>Preferred™ Series 4-Way Ceiling Cassette 1:1 Heat Pump Systems</t>
  </si>
  <si>
    <t>9,000/10,000</t>
  </si>
  <si>
    <t>16,000/19,000</t>
  </si>
  <si>
    <t>23,500/25,000</t>
  </si>
  <si>
    <t>Preferred™ Series Low Static Slim-Ducted 1:1 Heat Pump Systems</t>
  </si>
  <si>
    <t>6,500/8,000</t>
  </si>
  <si>
    <t>12,000/12,500</t>
  </si>
  <si>
    <t>17,000/19,000</t>
  </si>
  <si>
    <t>9,000/9,900</t>
  </si>
  <si>
    <t>9,000/9,000</t>
  </si>
  <si>
    <t>16,000/17,000</t>
  </si>
  <si>
    <t>18,000/18,800</t>
  </si>
  <si>
    <t>R454B Single Zone Quick Reference Guide</t>
  </si>
  <si>
    <t>37MGHAQ24DA3</t>
  </si>
  <si>
    <t>37MGRAQ18CA3</t>
  </si>
  <si>
    <t>37MGRAQ24DA3</t>
  </si>
  <si>
    <t>37MGRAQ48FA3</t>
  </si>
  <si>
    <t>37MGRAQ55FA3</t>
  </si>
  <si>
    <t>@-13F</t>
  </si>
  <si>
    <t>3 @ 3/8" + 1 @ 1/2"</t>
  </si>
  <si>
    <t>3 @ 3/8" + 2 @ 1/2"</t>
  </si>
  <si>
    <t>6 @ 1/4"</t>
  </si>
  <si>
    <t>4 @ 3/8" + 2 @ 1/2"</t>
  </si>
  <si>
    <t>196.9'</t>
  </si>
  <si>
    <t>73.8'</t>
  </si>
  <si>
    <t>114.8'</t>
  </si>
  <si>
    <t>262.5'</t>
  </si>
  <si>
    <t>147.6'</t>
  </si>
  <si>
    <t>STANDARD STATIC</t>
  </si>
  <si>
    <t>HIGH STATIC</t>
  </si>
  <si>
    <t>33K</t>
  </si>
  <si>
    <t>37MGRAQ30EA3
37MGRAQ36EA3</t>
  </si>
  <si>
    <t>37MGHAQ30EA3
37MGHAQ36EA3</t>
  </si>
  <si>
    <t>6+6+6+6+6+6</t>
  </si>
  <si>
    <t>6+6+6+12+12+12</t>
  </si>
  <si>
    <t>6+9+9+12+12+12</t>
  </si>
  <si>
    <t>6+6+6+6+6+9</t>
  </si>
  <si>
    <t>6+6+6+12+12+18</t>
  </si>
  <si>
    <t>9+9+9+9+9+9</t>
  </si>
  <si>
    <t>6+6+6+6+6+12</t>
  </si>
  <si>
    <t>6+6+9+9+9+9</t>
  </si>
  <si>
    <t>9+9+9+9+9+12</t>
  </si>
  <si>
    <t>6+6+6+6+6+18</t>
  </si>
  <si>
    <t>6+6+9+9+9+12</t>
  </si>
  <si>
    <t>9+9+9+9+9+18</t>
  </si>
  <si>
    <t>6+6+6+6+9+9</t>
  </si>
  <si>
    <t>6+6+9+9+9+18</t>
  </si>
  <si>
    <t>9+9+9+9+12+12</t>
  </si>
  <si>
    <t>9+9+9+12+24</t>
  </si>
  <si>
    <t>6+6+6+6+9+12</t>
  </si>
  <si>
    <t>6+6+9+9+12+12</t>
  </si>
  <si>
    <t>9+9+9+12+12+12</t>
  </si>
  <si>
    <t>6+6+6+6+9+18</t>
  </si>
  <si>
    <t>6+6+9+9+12+18</t>
  </si>
  <si>
    <t>6+6+6+6+12+12</t>
  </si>
  <si>
    <t>6+6+9+12+12+12</t>
  </si>
  <si>
    <t>6+6+6+6+12+18</t>
  </si>
  <si>
    <t>6+6+9+12+12+18</t>
  </si>
  <si>
    <t>6+6+6+9+9+9</t>
  </si>
  <si>
    <t>6+9+9+9+9+9</t>
  </si>
  <si>
    <t>6+6+6+9+9+12</t>
  </si>
  <si>
    <t>6+9+9+9+9+12</t>
  </si>
  <si>
    <t>6+6+6+9+9+18</t>
  </si>
  <si>
    <t>6+9+9+9+9+18</t>
  </si>
  <si>
    <t>9+12+18+24</t>
  </si>
  <si>
    <t>6+6+6+9+12+12</t>
  </si>
  <si>
    <t>6+9+9+9+12+12</t>
  </si>
  <si>
    <t>6+6+6+9+12+18</t>
  </si>
  <si>
    <t>6+9+9+9+12+18</t>
  </si>
  <si>
    <t>6+6+6+9+9+24</t>
  </si>
  <si>
    <t>6+9+12+12+12+12</t>
  </si>
  <si>
    <t>9+12+12+12+12+12</t>
  </si>
  <si>
    <t>9+9+12+12+24</t>
  </si>
  <si>
    <t>6+6+9+12+12+24</t>
  </si>
  <si>
    <t>6+9+12+12+12+18</t>
  </si>
  <si>
    <t>12+12+12+12+12+12</t>
  </si>
  <si>
    <t>6+12+12+12+24</t>
  </si>
  <si>
    <t>9+9+12+18+18</t>
  </si>
  <si>
    <t>6+6+12+12+12+12</t>
  </si>
  <si>
    <t>6+12+12+12+12+12</t>
  </si>
  <si>
    <t>6+12+12+18+18</t>
  </si>
  <si>
    <t>9+9+12+18+24</t>
  </si>
  <si>
    <t>6+6+6+9+12+24</t>
  </si>
  <si>
    <t>6+6+12+12+12+18</t>
  </si>
  <si>
    <t>6+12+12+12+12+18</t>
  </si>
  <si>
    <t>12+12+18+24</t>
  </si>
  <si>
    <t>6+12+18+18+18</t>
  </si>
  <si>
    <t>9+9+18+18+18</t>
  </si>
  <si>
    <t>6+6+6+6+6+24</t>
  </si>
  <si>
    <t>6+6+12+12+12+24</t>
  </si>
  <si>
    <t>12+18+18+18</t>
  </si>
  <si>
    <t>6+6+6+12+12+24</t>
  </si>
  <si>
    <t>9+12+12+12+24</t>
  </si>
  <si>
    <t>9+9+9+9+9+24</t>
  </si>
  <si>
    <t>6+9+9+18+24</t>
  </si>
  <si>
    <t>9+12+12+18+18</t>
  </si>
  <si>
    <t>6+6+6+6+9+24</t>
  </si>
  <si>
    <t>6+9+9+9+9+24</t>
  </si>
  <si>
    <t>9+9+9+9+12+18</t>
  </si>
  <si>
    <t>12+12+12+12+18</t>
  </si>
  <si>
    <t>6+6+9+9+9+24</t>
  </si>
  <si>
    <t>9+9+9+9+12+24</t>
  </si>
  <si>
    <t>12+12+12+12+24</t>
  </si>
  <si>
    <t>6+6+6+6+12+24</t>
  </si>
  <si>
    <t>6+9+9+9+12+24</t>
  </si>
  <si>
    <t>12+18+36</t>
  </si>
  <si>
    <t>6+6+12+18+24</t>
  </si>
  <si>
    <t>12+12+12+18+18</t>
  </si>
  <si>
    <t>9+9+9+12+12+18</t>
  </si>
  <si>
    <t>6+6+18+18+18</t>
  </si>
  <si>
    <t>6+9+12+18+24</t>
  </si>
  <si>
    <t>9+9+9+18+24</t>
  </si>
  <si>
    <t>6+6+9+9+12+24</t>
  </si>
  <si>
    <t>6+9+9+12+12+18</t>
  </si>
  <si>
    <t>9+9+12+12+12+12</t>
  </si>
  <si>
    <t>6+18+18+24</t>
  </si>
  <si>
    <t>6+6+18+18+24</t>
  </si>
  <si>
    <t>6+9+18+18+18</t>
  </si>
  <si>
    <t>6+9+9+12+12+24</t>
  </si>
  <si>
    <t>9+9+12+12+12+18</t>
  </si>
  <si>
    <t>6+9+9+9+18+18</t>
  </si>
  <si>
    <t>R454B Ducted Solutions Quick Reference Guide</t>
  </si>
  <si>
    <t>R454B Multi-Zone Quick Reference Guide</t>
  </si>
  <si>
    <t>Product Description</t>
  </si>
  <si>
    <t>Product Category</t>
  </si>
  <si>
    <t>FE5BNBC36L00</t>
  </si>
  <si>
    <t>CFE5BNBC36L00</t>
  </si>
  <si>
    <t>FE5BNBC48L00</t>
  </si>
  <si>
    <t>CFE5BNBC48L00</t>
  </si>
  <si>
    <t>FE5BNBD60L00</t>
  </si>
  <si>
    <t>CFE5BNBD60L00</t>
  </si>
  <si>
    <t>FE5BNXB24L00</t>
  </si>
  <si>
    <t>CFE5BNXB24L00</t>
  </si>
  <si>
    <t>FE5BNXC36L00</t>
  </si>
  <si>
    <t>CFE5BNXC36L00</t>
  </si>
  <si>
    <t>FE5BNXC48L00</t>
  </si>
  <si>
    <t>CFE5BNXC48L00</t>
  </si>
  <si>
    <t>FT5ANBC36L00</t>
  </si>
  <si>
    <t>CFT5ANBC36L00</t>
  </si>
  <si>
    <t>FT5ANBC48L00</t>
  </si>
  <si>
    <t>CFT5ANBC48L00</t>
  </si>
  <si>
    <t>FT5ANBD60L00</t>
  </si>
  <si>
    <t>CFT5ANBD60L00</t>
  </si>
  <si>
    <t>FT5ANXB24L00</t>
  </si>
  <si>
    <t>CFT5ANXB24L00</t>
  </si>
  <si>
    <t>FJ5ANXA18L00</t>
  </si>
  <si>
    <t>CFJ5ANXA18L00</t>
  </si>
  <si>
    <t>FJ5ANXB24L00</t>
  </si>
  <si>
    <t>CFJ5ANXB24L00</t>
  </si>
  <si>
    <t>FJ5ANXB30L00</t>
  </si>
  <si>
    <t>CFJ5ANXB30L00</t>
  </si>
  <si>
    <t>FJ5ANXB36L00</t>
  </si>
  <si>
    <t>CFJ5ANXB36L00</t>
  </si>
  <si>
    <t>FJ5ANXC42L00</t>
  </si>
  <si>
    <t>CFJ5ANXC42L00</t>
  </si>
  <si>
    <t>FJ5ANXC48L00</t>
  </si>
  <si>
    <t>CFJ5ANXC48L00</t>
  </si>
  <si>
    <t>FJ5ANXD60L00</t>
  </si>
  <si>
    <t>CFJ5ANXD60L00</t>
  </si>
  <si>
    <t>UNITARY STRIP HEAT FOR FJ, FT, FE4 &amp; FE5 FAN COILS</t>
  </si>
  <si>
    <t>Ecobee 7 Lite Pro - Replaced Ecobee 3 Lite</t>
  </si>
  <si>
    <t>ECOBEE STATS</t>
  </si>
  <si>
    <t>Evolution™ Series Multi-Zone Heat Pump Systems</t>
  </si>
  <si>
    <t>B074192</t>
  </si>
  <si>
    <t>COPY CUSTOMER PRICING FROM THIS BID AND PASTE BID BELOW</t>
  </si>
  <si>
    <t>BRYANT MASTER BID:</t>
  </si>
  <si>
    <t>HF300E1019</t>
  </si>
  <si>
    <t>HF300E1027</t>
  </si>
  <si>
    <t>HF300E1035</t>
  </si>
  <si>
    <t>B615AHAQ06XA3</t>
  </si>
  <si>
    <t>B615AHAQ09XA3</t>
  </si>
  <si>
    <t>B615AHAQ12XA1</t>
  </si>
  <si>
    <t>B615AHAQ12XA3</t>
  </si>
  <si>
    <t>B615AHAQ18XA3</t>
  </si>
  <si>
    <t>B615AHAQ24XA3</t>
  </si>
  <si>
    <t>B615AHAQ30XA3</t>
  </si>
  <si>
    <t>B615AHAQ33XA3</t>
  </si>
  <si>
    <t>B615AHAQ36XA3</t>
  </si>
  <si>
    <t>B615PHAQ06XA3</t>
  </si>
  <si>
    <t>B615PHAQ09XA3</t>
  </si>
  <si>
    <t>B615PHAQ12XA3</t>
  </si>
  <si>
    <t>B615PHAQ18XA3</t>
  </si>
  <si>
    <t>C37MAHAQ06AA3</t>
  </si>
  <si>
    <t>C37MAHAQ09AA3</t>
  </si>
  <si>
    <t>C37MAHAQ12AA3</t>
  </si>
  <si>
    <t>C37MAHAQ18AA3</t>
  </si>
  <si>
    <t>C37MAHAQ24AA3</t>
  </si>
  <si>
    <t>C37MAHAQ33AA3</t>
  </si>
  <si>
    <t>C37MARAQ12AA1</t>
  </si>
  <si>
    <t>C37MGHAQ18CA3</t>
  </si>
  <si>
    <t>C37MGHAQ24DA3</t>
  </si>
  <si>
    <t>C37MGHAQ30EA3</t>
  </si>
  <si>
    <t>C37MGHAQ36EA3</t>
  </si>
  <si>
    <t>C37MGHAQ48FA3</t>
  </si>
  <si>
    <t>C37MGRAQ18CA3</t>
  </si>
  <si>
    <t>C37MGRAQ24DA3</t>
  </si>
  <si>
    <t>C37MGRAQ30EA3</t>
  </si>
  <si>
    <t>C37MGRAQ36EA3</t>
  </si>
  <si>
    <t>C37MGRAQ48FA3</t>
  </si>
  <si>
    <t>C37MGRAQ55FA3</t>
  </si>
  <si>
    <t>C37MHRAQ09AA1</t>
  </si>
  <si>
    <t>C37MHRAQ09AA3</t>
  </si>
  <si>
    <t>C37MHRAQ12AA1</t>
  </si>
  <si>
    <t>C37MHRAQ12AA3</t>
  </si>
  <si>
    <t>C37MHRAQ18AA3</t>
  </si>
  <si>
    <t>C37MHRAQ24AA3</t>
  </si>
  <si>
    <t>C37MPRAQ09AA3</t>
  </si>
  <si>
    <t>C37MPRAQ12AA3</t>
  </si>
  <si>
    <t>C37MPRAQ18AA3</t>
  </si>
  <si>
    <t>C37MUHAQ18AA3</t>
  </si>
  <si>
    <t>C37MUHAQ24AA3</t>
  </si>
  <si>
    <t>C37MUHAQ30AA3</t>
  </si>
  <si>
    <t>C37MUHAQ36AA3</t>
  </si>
  <si>
    <t>C37MUHAQ48AA3</t>
  </si>
  <si>
    <t>C37MUHAQ60AA3</t>
  </si>
  <si>
    <t>C37MURAQ18AA3</t>
  </si>
  <si>
    <t>C37MURAQ24AA3</t>
  </si>
  <si>
    <t>C37MURAQ30AA3</t>
  </si>
  <si>
    <t>C37MURAQ36AA3</t>
  </si>
  <si>
    <t>C37MURAQ48AA3</t>
  </si>
  <si>
    <t>C37MURAQ60AA3</t>
  </si>
  <si>
    <t>C45MBCAQ12XA3</t>
  </si>
  <si>
    <t>C45MBCAQ18XA3</t>
  </si>
  <si>
    <t>C45MBCAQ24XA3</t>
  </si>
  <si>
    <t>C45MBCQ01XXX3</t>
  </si>
  <si>
    <t>C45MBDAQ06XA3</t>
  </si>
  <si>
    <t>C45MBDAQ12XA3</t>
  </si>
  <si>
    <t>C45MBDAQ12XH3</t>
  </si>
  <si>
    <t>C45MBDAQ24XH3</t>
  </si>
  <si>
    <t>C45MBFAQ09XA3</t>
  </si>
  <si>
    <t>C45MBFAQ12XA3</t>
  </si>
  <si>
    <t>C45MBFAQ16XA3</t>
  </si>
  <si>
    <t>C45MCCAQ06XA3</t>
  </si>
  <si>
    <t>C45MCCAQ12XA3</t>
  </si>
  <si>
    <t>C45MCCAQ18XA3</t>
  </si>
  <si>
    <t>C45MHHAQ09XC3</t>
  </si>
  <si>
    <t>C45MHHAQ12XC1</t>
  </si>
  <si>
    <t>C45MHHAQ12XC3</t>
  </si>
  <si>
    <t>C45MHHAQ18XC3</t>
  </si>
  <si>
    <t>C45MHHAQ24XC3</t>
  </si>
  <si>
    <t>C45MUHAQ36XX3</t>
  </si>
  <si>
    <t>C45MUHAQ60XX3</t>
  </si>
  <si>
    <t>CEHKMD05KN</t>
  </si>
  <si>
    <t>CEHKMD08KN</t>
  </si>
  <si>
    <t>CEHKMD10KN</t>
  </si>
  <si>
    <t>CEHKMD15KN</t>
  </si>
  <si>
    <t>CEHKMD20KN</t>
  </si>
  <si>
    <t>CEHKMD25KN</t>
  </si>
  <si>
    <t>CEHKMC05KN</t>
  </si>
  <si>
    <t>CEHKMC08KN</t>
  </si>
  <si>
    <t>CEHKMC10KN</t>
  </si>
  <si>
    <t>CEHKMC15KN</t>
  </si>
  <si>
    <t>CEHKMC20KN</t>
  </si>
  <si>
    <t>CEHKMC25KN</t>
  </si>
  <si>
    <t>C45MULAQ24XAX</t>
  </si>
  <si>
    <t>C45MULAQ24XBX</t>
  </si>
  <si>
    <t>C45MULAQ36XBX</t>
  </si>
  <si>
    <t>C45MULAQ36XCX</t>
  </si>
  <si>
    <t>C45MULAQ60XDX</t>
  </si>
  <si>
    <t>B146SAN01800W</t>
  </si>
  <si>
    <t>B146SAN02400W</t>
  </si>
  <si>
    <t>B146SAN03000W</t>
  </si>
  <si>
    <t>B146SAN03600W</t>
  </si>
  <si>
    <t>B146SAN04200W</t>
  </si>
  <si>
    <t>B146SAN04800W</t>
  </si>
  <si>
    <t>B146SAN06000W</t>
  </si>
  <si>
    <t>146SAN01800W</t>
  </si>
  <si>
    <t>146SAN02400W</t>
  </si>
  <si>
    <t>146SAN03000W</t>
  </si>
  <si>
    <t>146SAN03600W</t>
  </si>
  <si>
    <t>146SAN04200W</t>
  </si>
  <si>
    <t>146SAN04800W</t>
  </si>
  <si>
    <t>146SAN06000W</t>
  </si>
  <si>
    <t>C37MBHAQ36AA3</t>
  </si>
  <si>
    <t xml:space="preserve"> B615PHAQ09XA3</t>
  </si>
  <si>
    <t xml:space="preserve"> B615PHAQ12XA3</t>
  </si>
  <si>
    <t>C37MPRAQ06AA3</t>
  </si>
  <si>
    <t>C45MBDAQ18XA3</t>
  </si>
  <si>
    <t>C45MHHAQ09XC1</t>
  </si>
  <si>
    <t>C37MGHAQ55FA3</t>
  </si>
  <si>
    <t>16K</t>
  </si>
  <si>
    <t>C45MBCQ02XXX4</t>
  </si>
  <si>
    <t>PREFERRED 96% 2-STAGE VARIABLE SPEED FURNACE W/ INTELISENSE                     (SELL THESE FIRST)</t>
  </si>
  <si>
    <t>EVOLUTION 96%
VARIABLE SPEED                2-STAGE FURNACE           (SELL THESE FIRST)</t>
  </si>
  <si>
    <t>B987TA48060C17</t>
  </si>
  <si>
    <t>B987TA48080C17</t>
  </si>
  <si>
    <t>B987TA60080C21</t>
  </si>
  <si>
    <t>B987TA66100C21</t>
  </si>
  <si>
    <t>B987TA66120C24</t>
  </si>
  <si>
    <t>987TA48060C17</t>
  </si>
  <si>
    <t>987TA48080C17</t>
  </si>
  <si>
    <t>987TA60080C21</t>
  </si>
  <si>
    <t>987TA66100C21</t>
  </si>
  <si>
    <t>987TA66120C24</t>
  </si>
  <si>
    <t>B927TA48060V17</t>
  </si>
  <si>
    <t>B927TA48080V17</t>
  </si>
  <si>
    <t>B927TA60080V21</t>
  </si>
  <si>
    <t>B927TA60100V21</t>
  </si>
  <si>
    <t>B927TA66120V24</t>
  </si>
  <si>
    <t>927TA48060V17</t>
  </si>
  <si>
    <t>927TA48080V17</t>
  </si>
  <si>
    <t>927TA60080V21</t>
  </si>
  <si>
    <t>927TA60100V21</t>
  </si>
  <si>
    <t>927TA66120V24</t>
  </si>
  <si>
    <t>EVOLUTION 97%
VARIABLE SPEED                2-STAGE FURNACE</t>
  </si>
  <si>
    <t>PREFERRED 97% 2-STAGE VARIABLE SPEED FURNACE W/ INTELISENSE</t>
  </si>
  <si>
    <r>
      <rPr>
        <b/>
        <sz val="11"/>
        <color theme="5"/>
        <rFont val="Calibri"/>
        <family val="2"/>
        <scheme val="minor"/>
      </rPr>
      <t>R454B</t>
    </r>
    <r>
      <rPr>
        <b/>
        <sz val="11"/>
        <color theme="1"/>
        <rFont val="Calibri"/>
        <family val="2"/>
        <scheme val="minor"/>
      </rPr>
      <t xml:space="preserve">              EVOLUTION SERIES COMMUNICATING      FAN COIL </t>
    </r>
  </si>
  <si>
    <r>
      <rPr>
        <b/>
        <sz val="11"/>
        <color theme="5"/>
        <rFont val="Calibri"/>
        <family val="2"/>
        <scheme val="minor"/>
      </rPr>
      <t>R454B</t>
    </r>
    <r>
      <rPr>
        <b/>
        <sz val="11"/>
        <color theme="1"/>
        <rFont val="Calibri"/>
        <family val="2"/>
        <scheme val="minor"/>
      </rPr>
      <t xml:space="preserve">               PREFERRED SERIES         VARIABLE SPEED         FAN COIL </t>
    </r>
  </si>
  <si>
    <r>
      <rPr>
        <b/>
        <sz val="11"/>
        <color theme="5"/>
        <rFont val="Calibri"/>
        <family val="2"/>
        <scheme val="minor"/>
      </rPr>
      <t>R454B</t>
    </r>
    <r>
      <rPr>
        <b/>
        <sz val="11"/>
        <color theme="1"/>
        <rFont val="Calibri"/>
        <family val="2"/>
        <scheme val="minor"/>
      </rPr>
      <t xml:space="preserve">                        LEGACY SERIES            FAN COIL </t>
    </r>
  </si>
  <si>
    <t>45MBAAQ36XB3</t>
  </si>
  <si>
    <t>C45MBAAQ36XB3</t>
  </si>
  <si>
    <t>Accessory Options:</t>
  </si>
  <si>
    <t>Preferred Series AHU 1:1 Heat Pump Systems w/ Factory Installed 24V Interface</t>
  </si>
  <si>
    <t>Preferred Horizontal Discharge AHU 1:1 Preferred Heat Pump Systems (Crossover Solutions)</t>
  </si>
  <si>
    <t>18,000/19,000</t>
  </si>
  <si>
    <t>23,000/24,000</t>
  </si>
  <si>
    <t>30,000/34,000</t>
  </si>
  <si>
    <t>48,000/50,000</t>
  </si>
  <si>
    <t>54,000/56,000</t>
  </si>
  <si>
    <t xml:space="preserve">18k/24k IDU Capacity select via dip switch and must match ODU size </t>
  </si>
  <si>
    <t>Legacy Tier Horizontal Discharge AHU 1:1 Heat Pump Systems (Crossover Solutions)</t>
  </si>
  <si>
    <t>-5F [-20F]</t>
  </si>
  <si>
    <t>5F [-15C]</t>
  </si>
  <si>
    <t>Preferred™ Series Under Ceiling Console 1:1 Heat Pump Systems</t>
  </si>
  <si>
    <t>Max Line Set</t>
  </si>
  <si>
    <t>Max Cooling  BTU's AT 5F (-15C)</t>
  </si>
  <si>
    <t>@109F [43C]</t>
  </si>
  <si>
    <t>4-WAY CEILING CASSETTES</t>
  </si>
  <si>
    <t>Two Zones</t>
  </si>
  <si>
    <t>Three Zones</t>
  </si>
  <si>
    <t>Four Zones</t>
  </si>
  <si>
    <t>Five Zones</t>
  </si>
  <si>
    <t>Six Zones</t>
  </si>
  <si>
    <t xml:space="preserve">The Carrier Evolution™ Ductless systems are shipped with a Wi-Fi kit standard. See the latest version of the "Compatibility Charts" for full details. </t>
  </si>
  <si>
    <r>
      <rPr>
        <b/>
        <sz val="11"/>
        <color theme="5"/>
        <rFont val="Calibri"/>
        <family val="2"/>
        <scheme val="minor"/>
      </rPr>
      <t xml:space="preserve">R454B </t>
    </r>
    <r>
      <rPr>
        <b/>
        <sz val="11"/>
        <color theme="1"/>
        <rFont val="Calibri"/>
        <family val="2"/>
        <scheme val="minor"/>
      </rPr>
      <t>EVOLUTION EXTREME V/S                      21 SEER2 AC</t>
    </r>
  </si>
  <si>
    <r>
      <rPr>
        <b/>
        <sz val="11"/>
        <color theme="5"/>
        <rFont val="Calibri"/>
        <family val="2"/>
        <scheme val="minor"/>
      </rPr>
      <t>R454B</t>
    </r>
    <r>
      <rPr>
        <b/>
        <sz val="11"/>
        <color theme="1"/>
        <rFont val="Calibri"/>
        <family val="2"/>
        <scheme val="minor"/>
      </rPr>
      <t xml:space="preserve"> PREFERRED              18 SEER2                                   2-STAGE AC </t>
    </r>
  </si>
  <si>
    <t>CDAMPRND06INCB</t>
  </si>
  <si>
    <t>CDAMPRND08INCB</t>
  </si>
  <si>
    <t>CDAMPRND10INCB</t>
  </si>
  <si>
    <t>CDAMPRND12INCB</t>
  </si>
  <si>
    <t>CDAMPRND14INCB</t>
  </si>
  <si>
    <t>CDAMPRND16INCB</t>
  </si>
  <si>
    <t>RECTANGULAR              BOTTOM MOUNT           ZONING DAMPERS</t>
  </si>
  <si>
    <t>CDAMPSLB08X10B</t>
  </si>
  <si>
    <t>CDAMPSLB08X12B</t>
  </si>
  <si>
    <t>CDAMPSLB08X14B</t>
  </si>
  <si>
    <t>CDAMPSLB08X16B</t>
  </si>
  <si>
    <t>CDAMPSLB08X18B</t>
  </si>
  <si>
    <t>CDAMPSLB08X20B</t>
  </si>
  <si>
    <t>CDAMPSLB08X22B</t>
  </si>
  <si>
    <t>CDAMPSLB08X24B</t>
  </si>
  <si>
    <t>CDAMPSLB10X10B</t>
  </si>
  <si>
    <t>CDAMPSLB10X12B</t>
  </si>
  <si>
    <t>CDAMPSLB10X14B</t>
  </si>
  <si>
    <t>CDAMPSLB10X16B</t>
  </si>
  <si>
    <t>CDAMPSLB10X18B</t>
  </si>
  <si>
    <t>CDAMPSLB10X20B</t>
  </si>
  <si>
    <t>CDAMPSLB10X22B</t>
  </si>
  <si>
    <t>CDAMPSLB10X24B</t>
  </si>
  <si>
    <t>CDAMPSLB12X12B</t>
  </si>
  <si>
    <t>CDAMPSLB12X14B</t>
  </si>
  <si>
    <t>CDAMPSLB12X16B</t>
  </si>
  <si>
    <t>CDAMPSLB12X18B</t>
  </si>
  <si>
    <t>CDAMPSLB12X20B</t>
  </si>
  <si>
    <t>CDAMPSLB14X14B</t>
  </si>
  <si>
    <t>CDAMPSLB14X16B</t>
  </si>
  <si>
    <t>CDAMPSLB14X20B</t>
  </si>
  <si>
    <t>CDAMPSLB16X16B</t>
  </si>
  <si>
    <t>CDAMPSLB16X20B</t>
  </si>
  <si>
    <t>CDAMPSLS08X08B</t>
  </si>
  <si>
    <t>CDAMPSLS08X16B</t>
  </si>
  <si>
    <t>CDAMPSLS08X20B</t>
  </si>
  <si>
    <t>CDAMPSLS08X22B</t>
  </si>
  <si>
    <t>CDAMPSLS10X10B</t>
  </si>
  <si>
    <t>CDAMPSLS10X12B</t>
  </si>
  <si>
    <t>CDAMPSLS10X14B</t>
  </si>
  <si>
    <t>CDAMPSLS10X16B</t>
  </si>
  <si>
    <t>CDAMPSLS10X20B</t>
  </si>
  <si>
    <t>CDAMPSLS10X22B</t>
  </si>
  <si>
    <t>CDAMPSLS10X24B</t>
  </si>
  <si>
    <t>CDAMPSLS12X12B</t>
  </si>
  <si>
    <t>CDAMPSLS12X14B</t>
  </si>
  <si>
    <t>CDAMPSLS12X16B</t>
  </si>
  <si>
    <t>CDAMPSLS12X18B</t>
  </si>
  <si>
    <t>CDAMPSLS12X20B</t>
  </si>
  <si>
    <t>CDAMPSLS14X14B</t>
  </si>
  <si>
    <t>CDAMPSLS14X16B</t>
  </si>
  <si>
    <t>CDAMPSLS14X20B</t>
  </si>
  <si>
    <t>CDAMPSLS16X16B</t>
  </si>
  <si>
    <r>
      <rPr>
        <b/>
        <sz val="11"/>
        <color theme="5"/>
        <rFont val="Calibri"/>
        <family val="2"/>
        <scheme val="minor"/>
      </rPr>
      <t xml:space="preserve">R454B </t>
    </r>
    <r>
      <rPr>
        <b/>
        <sz val="11"/>
        <color theme="4" tint="-0.249977111117893"/>
        <rFont val="Calibri"/>
        <family val="2"/>
        <scheme val="minor"/>
      </rPr>
      <t>INTELISENSE</t>
    </r>
    <r>
      <rPr>
        <b/>
        <sz val="11"/>
        <color theme="1"/>
        <rFont val="Calibri"/>
        <family val="2"/>
        <scheme val="minor"/>
      </rPr>
      <t xml:space="preserve">                  PREFERRED SERIES             16 SEER2 / 1-STAGE               AC</t>
    </r>
  </si>
  <si>
    <r>
      <rPr>
        <b/>
        <sz val="11"/>
        <color theme="5"/>
        <rFont val="Calibri"/>
        <family val="2"/>
        <scheme val="minor"/>
      </rPr>
      <t>R454B</t>
    </r>
    <r>
      <rPr>
        <b/>
        <sz val="11"/>
        <color theme="1"/>
        <rFont val="Calibri"/>
        <family val="2"/>
        <scheme val="minor"/>
      </rPr>
      <t xml:space="preserve">                          LEGACY SERIES                     14 SEER / 1-STAGE                AC</t>
    </r>
  </si>
  <si>
    <t>90% LP CONVERSION KIT</t>
  </si>
  <si>
    <t>AGAGC9NPS01D</t>
  </si>
  <si>
    <t>RAGAGC9NPS01E</t>
  </si>
  <si>
    <t>80% LP CONVERSION KIT</t>
  </si>
  <si>
    <t>AGAGC8NPS01C</t>
  </si>
  <si>
    <t>RAGAGC8NPS01C</t>
  </si>
  <si>
    <t xml:space="preserve">Use any 3rd party, 24V, 5-wire thermostat to control almost any Ductless system by adding the KSAIC0501230 (indoor/outdoor), KSAIC0601230 (mini indoor) only 24V Interface. Check pg. 8 of the "Compatibility Charts" for updates regarding 24V interface compatibility. </t>
  </si>
  <si>
    <t>CKSAIC0501230</t>
  </si>
  <si>
    <t>24V Interface - INDOOR/OUTDOOR</t>
  </si>
  <si>
    <t>KSAIC0601230</t>
  </si>
  <si>
    <t>CKSAIC0601230</t>
  </si>
  <si>
    <t>24V Interface - MINI - INDOOR USE ONLY</t>
  </si>
  <si>
    <t>Multizone Quick Reference Guide - Puron Advance Ductless Systems</t>
  </si>
  <si>
    <t>Available IDUs</t>
  </si>
  <si>
    <t>High Wall  
6K/9K/12K/18K</t>
  </si>
  <si>
    <t>Cassette/Duct/Console
6K/9K/12K/18K</t>
  </si>
  <si>
    <t>37MGHAQ18CA3</t>
  </si>
  <si>
    <t>High Wall  
6K/9K/12K/18K/24K</t>
  </si>
  <si>
    <t>Cassette/Duct/Console
6K/9K/12K/18K/24K</t>
  </si>
  <si>
    <t>Vertical Air Handler
18K</t>
  </si>
  <si>
    <t>High Wall 6K/9K/12K/18K/24K</t>
  </si>
  <si>
    <t>Vertical Air Handler
18K/24K</t>
  </si>
  <si>
    <t>High Wall 
6K/9K/12K/18K/24K</t>
  </si>
  <si>
    <t>High Wall 6K/9K/12K/18K/24K/30K/36K</t>
  </si>
  <si>
    <t>Vertical Air Handler
18K/24K/30K/36K</t>
  </si>
  <si>
    <t>37MGHAQ48FA3
37MGHAQ55FA3</t>
  </si>
  <si>
    <t>*Approved connected combinations, reference product data for official connected heating and cooling capacities</t>
  </si>
  <si>
    <t>©2025 Carrier. All rights reserved.</t>
  </si>
  <si>
    <t>For high tier 6K/9K/12K high wall indoor units, they are considered as 18K unit in the multi-zone combination. (Same chassis with mid tier 18K High wall)</t>
  </si>
  <si>
    <t>ENERGY STAR® is a registered trademark of the U.S. EPA.</t>
  </si>
  <si>
    <t>For high tier 18K high wall indoor units, they are considered as 24K unit in the multi-zone combination.  (Same chassis size with mid tier 24K High wall)</t>
  </si>
  <si>
    <t>01-DLS-055-BR-01| 04/2025</t>
  </si>
  <si>
    <t>In the table above consider 36k and 33k mid-tier high wall as equivalent indoor units. Please check AHRI for 33k vs 36k performance data.</t>
  </si>
  <si>
    <t>For One-way Cassette series, it should be considered as 18K unit in combination chart because the 6K/9K/12K/18K sizes are the same.</t>
  </si>
  <si>
    <t>If the size of the indoor units are the same, the combinations of small indoor units can be applied to same size units. (For example, the size of 9K and 12K high wall are the same, so the 12K  unit can be considered as 9K and applied to the combinations of 9K units.)</t>
  </si>
  <si>
    <r>
      <rPr>
        <b/>
        <sz val="11"/>
        <color rgb="FFFF0000"/>
        <rFont val="Calibri"/>
        <family val="2"/>
        <scheme val="minor"/>
      </rPr>
      <t>For Multizone systems with 1 Air Hander:</t>
    </r>
    <r>
      <rPr>
        <sz val="11"/>
        <color rgb="FFFF0000"/>
        <rFont val="Calibri"/>
        <family val="2"/>
        <scheme val="minor"/>
      </rPr>
      <t xml:space="preserve"> All available multizone combinations are listed in red and italicized. Please refer to Heat Pump installation manuals for full installation stipulations.</t>
    </r>
  </si>
  <si>
    <r>
      <rPr>
        <b/>
        <sz val="11"/>
        <color rgb="FFFF0000"/>
        <rFont val="Calibri"/>
        <family val="2"/>
        <scheme val="minor"/>
      </rPr>
      <t>If 2 Air Handlers are required in a system:</t>
    </r>
    <r>
      <rPr>
        <sz val="11"/>
        <color rgb="FFFF0000"/>
        <rFont val="Calibri"/>
        <family val="2"/>
        <scheme val="minor"/>
      </rPr>
      <t xml:space="preserve"> Up to 2 AHUs can be used for the following combinations only: 18+18, 18+24, 18+30, 18+36, 24+24, 24+30, 24+36. In the case that 2 AHU units are selected, no other units may be connected to the outdoor unit,
regardless of remaining ports or capacity availability.</t>
    </r>
  </si>
  <si>
    <t>MOBILE HOME APPROVED</t>
  </si>
  <si>
    <t>Ferguson PN</t>
  </si>
  <si>
    <r>
      <rPr>
        <b/>
        <sz val="11"/>
        <color theme="5"/>
        <rFont val="Calibri"/>
        <family val="2"/>
        <scheme val="minor"/>
      </rPr>
      <t xml:space="preserve">R454B </t>
    </r>
    <r>
      <rPr>
        <b/>
        <sz val="11"/>
        <color theme="1"/>
        <rFont val="Calibri"/>
        <family val="2"/>
        <scheme val="minor"/>
      </rPr>
      <t xml:space="preserve">                                                NAVA5 UNCASED                    MOBILE HOME COIL</t>
    </r>
  </si>
  <si>
    <t>FOR USE W/ SMART COMFORT BY CARRIER FAN COILS</t>
  </si>
  <si>
    <t>NAVA53601CK</t>
  </si>
  <si>
    <t>INAVA53601CK</t>
  </si>
  <si>
    <t>1.5-3T DNFL UNCSD ASSY COIL R454B</t>
  </si>
  <si>
    <t>NAVA54801CK</t>
  </si>
  <si>
    <t>INAVA54801CK</t>
  </si>
  <si>
    <t>3.5-4T DNFL UNCSD ASSY COIL R454B</t>
  </si>
  <si>
    <t>NAVA56001CK</t>
  </si>
  <si>
    <t>INAVA56001CK</t>
  </si>
  <si>
    <t>5T DNFL UNCSD ASSY COIL R454B</t>
  </si>
  <si>
    <t>INAXA50110TK</t>
  </si>
  <si>
    <t>R454B WIRE HARNESS KIT 10 PACK</t>
  </si>
  <si>
    <t>BEST - STANDARD HEAT</t>
  </si>
  <si>
    <t>UNITARY STRIP HEAT FOR FJ &amp; FT FAN COILS</t>
  </si>
  <si>
    <t>NAXA50110TK</t>
  </si>
  <si>
    <t>CHUMCRLFP1518A12</t>
  </si>
  <si>
    <t>HUMCRLFP1518A12</t>
  </si>
  <si>
    <t>C33CS2PPRH03</t>
  </si>
  <si>
    <t>33CS2PPRH03</t>
  </si>
  <si>
    <t>C33CS2PP2S03</t>
  </si>
  <si>
    <t>33CS2PP2S03</t>
  </si>
  <si>
    <t>EDGE PRO 2H/2C PROG. STAT</t>
  </si>
  <si>
    <t>EDGE PRO PROG. STAT WITH HUMIDITY CONTROL</t>
  </si>
  <si>
    <t>C45MBDAQ18XH3</t>
  </si>
  <si>
    <t>BSYSTXBBWEC01C</t>
  </si>
  <si>
    <t>REMELEDAS</t>
  </si>
  <si>
    <t>RREMELEDAS</t>
  </si>
  <si>
    <t>RZEROH4ACT</t>
  </si>
  <si>
    <t>ZEROH4ACT</t>
  </si>
  <si>
    <t>APRILAIRE                                 4" MEDIA AIR CLEANERS</t>
  </si>
  <si>
    <t>R1110</t>
  </si>
  <si>
    <t>16X20 MEDIA AIR CLEANER - MERV 11</t>
  </si>
  <si>
    <t>R1210</t>
  </si>
  <si>
    <t>20X25 MEDIA AIR CLEANER - MERV 11</t>
  </si>
  <si>
    <t>RES1310</t>
  </si>
  <si>
    <t>20X20 MEDIA AIR CLEANER - MERV 11</t>
  </si>
  <si>
    <t>RES1410</t>
  </si>
  <si>
    <t>16X25 MEDIA AIR CLEANER - MERV 11</t>
  </si>
  <si>
    <t>HONEYWELL               4" MEDIA AIR CLEANERS</t>
  </si>
  <si>
    <t>BRYANT                   HUMIDIFIERS</t>
  </si>
  <si>
    <t>RPHIPKG524V</t>
  </si>
  <si>
    <t>RGF DUCT MOUNTED 5" COMM AIR PURIFICATION SYSTEM</t>
  </si>
  <si>
    <t>RPHIPKG924V</t>
  </si>
  <si>
    <t>RGF DUCT MOUNTED 9" COMM AIR PURIFICATION SYSTEM</t>
  </si>
  <si>
    <t>CLEARSKYDM</t>
  </si>
  <si>
    <t>RGF DUCT MOUNTED AIR PURIFIER-BUDGET OPTION</t>
  </si>
  <si>
    <t>Carrier Large Bypass 17 gal/day</t>
  </si>
  <si>
    <t>KSAIF0701AAA</t>
  </si>
  <si>
    <t>CKSAIF0701AAA</t>
  </si>
  <si>
    <t>R454B WI-FI KIT W/OTA</t>
  </si>
  <si>
    <t>KSACN1201AAA</t>
  </si>
  <si>
    <t>CKSACN1201AAA</t>
  </si>
  <si>
    <t>DLS R454B WIR REM CNTL</t>
  </si>
  <si>
    <t>KSACN1401AAA</t>
  </si>
  <si>
    <t>CKSACN1401AAA</t>
  </si>
  <si>
    <r>
      <rPr>
        <b/>
        <sz val="11"/>
        <color theme="5"/>
        <rFont val="Calibri"/>
        <family val="2"/>
        <scheme val="minor"/>
      </rPr>
      <t>R454B</t>
    </r>
    <r>
      <rPr>
        <b/>
        <sz val="11"/>
        <color theme="1"/>
        <rFont val="Calibri"/>
        <family val="2"/>
        <scheme val="minor"/>
      </rPr>
      <t xml:space="preserve">                            45MULA COIL FOR USE WITH 37MURA/37MUHA HEAT PUMPS</t>
    </r>
  </si>
  <si>
    <t>FOR USE WITH 37MUR AND 37MUH HEAT PUMPS</t>
  </si>
  <si>
    <t>AERUS AIR SCRUBBERS</t>
  </si>
  <si>
    <t>9960051</t>
  </si>
  <si>
    <t>A9960052</t>
  </si>
  <si>
    <t>A9960051</t>
  </si>
  <si>
    <t>9960052</t>
  </si>
  <si>
    <t>A00811</t>
  </si>
  <si>
    <t>A00693</t>
  </si>
  <si>
    <t>A00746</t>
  </si>
  <si>
    <t>LAUNDRY PRO 3.0</t>
  </si>
  <si>
    <t>00811</t>
  </si>
  <si>
    <t>00693</t>
  </si>
  <si>
    <t>00746</t>
  </si>
  <si>
    <t>PURE &amp; CLEAN - STAND ALONE PURIFIER - 2000 SQ FT</t>
  </si>
  <si>
    <t>PLUG IN WALL OUTLET PURIFIER - 250 SQ FT</t>
  </si>
  <si>
    <t>AIR SCRUBBER PURIFIER - OZONE</t>
  </si>
  <si>
    <t>AIR SCRUBBER PURIFIER - NO OZONE</t>
  </si>
  <si>
    <t>45MULAQ60XMX</t>
  </si>
  <si>
    <t>C45MULAQ60XMX</t>
  </si>
  <si>
    <t>Downflow Kit - A Coil, FJ5 30-60, FE5/FT5 24,48,60</t>
  </si>
  <si>
    <t>Downflow Kit - Slope Coil, FJ5 18-24, FE5/FT5 36</t>
  </si>
  <si>
    <t>*MODULAR 2 PIECE CABINET DESIGN</t>
  </si>
  <si>
    <t>*5 TON FAN COIL IS 21" WIDTH</t>
  </si>
  <si>
    <t>*SINGLE PIECE CABINET DESIGN</t>
  </si>
  <si>
    <t>*4" MEDIA FILTER RACK INCLUDED</t>
  </si>
  <si>
    <t>*BLOWER POWERED FROM OUTDOOR UNIT</t>
  </si>
  <si>
    <t xml:space="preserve">CROSSOVER FAN COILS &amp; HEAT STRIP KITS </t>
  </si>
  <si>
    <r>
      <rPr>
        <b/>
        <sz val="11"/>
        <color theme="5"/>
        <rFont val="Calibri"/>
        <family val="2"/>
        <scheme val="minor"/>
      </rPr>
      <t>R454B</t>
    </r>
    <r>
      <rPr>
        <b/>
        <sz val="11"/>
        <color theme="1"/>
        <rFont val="Calibri"/>
        <family val="2"/>
        <scheme val="minor"/>
      </rPr>
      <t xml:space="preserve">                         CROSSOVER                         FAN COIL FOR USE W/ 37MUHA</t>
    </r>
  </si>
  <si>
    <r>
      <rPr>
        <b/>
        <sz val="11"/>
        <color theme="5"/>
        <rFont val="Calibri"/>
        <family val="2"/>
        <scheme val="minor"/>
      </rPr>
      <t>R454B</t>
    </r>
    <r>
      <rPr>
        <b/>
        <sz val="11"/>
        <color theme="1"/>
        <rFont val="Calibri"/>
        <family val="2"/>
        <scheme val="minor"/>
      </rPr>
      <t xml:space="preserve">                          CROSSOVER                         FAN COIL FOR USE W/ 37MURA/37MUHA</t>
    </r>
  </si>
  <si>
    <r>
      <rPr>
        <b/>
        <sz val="11"/>
        <color theme="5"/>
        <rFont val="Calibri"/>
        <family val="2"/>
        <scheme val="minor"/>
      </rPr>
      <t>R454B</t>
    </r>
    <r>
      <rPr>
        <b/>
        <sz val="11"/>
        <color theme="1"/>
        <rFont val="Calibri"/>
        <family val="2"/>
        <scheme val="minor"/>
      </rPr>
      <t xml:space="preserve">                         DUCTED DUCTLESS         FAN COIL FOR USE W/ 37MAHA</t>
    </r>
  </si>
  <si>
    <t>Heat Strips for 45MUHA                  FAN COILS</t>
  </si>
  <si>
    <t>Heat Strips for 45MBAA/45MUAA                  FAN COILS</t>
  </si>
  <si>
    <r>
      <rPr>
        <b/>
        <sz val="11"/>
        <color theme="5"/>
        <rFont val="Calibri"/>
        <family val="2"/>
        <scheme val="minor"/>
      </rPr>
      <t>R454B</t>
    </r>
    <r>
      <rPr>
        <b/>
        <sz val="11"/>
        <color theme="1"/>
        <rFont val="Calibri"/>
        <family val="2"/>
        <scheme val="minor"/>
      </rPr>
      <t xml:space="preserve">                             UPFLOW / DOWNFLOW                           CASED V COIL                                       </t>
    </r>
  </si>
  <si>
    <r>
      <rPr>
        <b/>
        <sz val="11"/>
        <color theme="5"/>
        <rFont val="Calibri"/>
        <family val="2"/>
        <scheme val="minor"/>
      </rPr>
      <t xml:space="preserve">R454B </t>
    </r>
    <r>
      <rPr>
        <b/>
        <sz val="11"/>
        <color theme="1"/>
        <rFont val="Calibri"/>
        <family val="2"/>
        <scheme val="minor"/>
      </rPr>
      <t xml:space="preserve">                           NAVA5 UNCASED      MOBILE HOME COIL</t>
    </r>
  </si>
  <si>
    <t>R454B WIRE HARNESS KIT FOR FEVA AIR HANDLER</t>
  </si>
  <si>
    <r>
      <rPr>
        <b/>
        <sz val="11"/>
        <rFont val="Calibri"/>
        <family val="2"/>
        <scheme val="minor"/>
      </rPr>
      <t>CROSSOVER HEAT PUMP</t>
    </r>
    <r>
      <rPr>
        <b/>
        <sz val="11"/>
        <color theme="5"/>
        <rFont val="Calibri"/>
        <family val="2"/>
        <scheme val="minor"/>
      </rPr>
      <t xml:space="preserve">                       R454B </t>
    </r>
    <r>
      <rPr>
        <b/>
        <sz val="11"/>
        <rFont val="Calibri"/>
        <family val="2"/>
        <scheme val="minor"/>
      </rPr>
      <t>REGULAR HEAT</t>
    </r>
    <r>
      <rPr>
        <b/>
        <sz val="11"/>
        <color theme="1"/>
        <rFont val="Calibri"/>
        <family val="2"/>
        <scheme val="minor"/>
      </rPr>
      <t xml:space="preserve">                        LEGACY SERIES                         18 SEER INVERTER </t>
    </r>
  </si>
  <si>
    <r>
      <rPr>
        <b/>
        <sz val="11"/>
        <rFont val="Calibri"/>
        <family val="2"/>
        <scheme val="minor"/>
      </rPr>
      <t>CROSSOVER HEAT PUMP</t>
    </r>
    <r>
      <rPr>
        <b/>
        <sz val="11"/>
        <color theme="5"/>
        <rFont val="Calibri"/>
        <family val="2"/>
        <scheme val="minor"/>
      </rPr>
      <t xml:space="preserve">                     R454B</t>
    </r>
    <r>
      <rPr>
        <b/>
        <sz val="11"/>
        <rFont val="Calibri"/>
        <family val="2"/>
        <scheme val="minor"/>
      </rPr>
      <t xml:space="preserve"> </t>
    </r>
    <r>
      <rPr>
        <b/>
        <sz val="11"/>
        <color rgb="FFFF0000"/>
        <rFont val="Calibri"/>
        <family val="2"/>
        <scheme val="minor"/>
      </rPr>
      <t xml:space="preserve">HIGH HEAT </t>
    </r>
    <r>
      <rPr>
        <b/>
        <sz val="11"/>
        <color theme="1"/>
        <rFont val="Calibri"/>
        <family val="2"/>
        <scheme val="minor"/>
      </rPr>
      <t xml:space="preserve"> PREFERRED SERIES                 18 SEER INVERTER </t>
    </r>
  </si>
  <si>
    <t>FOR USE WITH 45MBAA FAN COILS</t>
  </si>
  <si>
    <t>DUCTED DUCTLESS HEAT PUMPS  - FOR USE WITH 45MBAA FAN COILS</t>
  </si>
  <si>
    <r>
      <rPr>
        <b/>
        <sz val="9"/>
        <rFont val="Calibri"/>
        <family val="2"/>
        <scheme val="minor"/>
      </rPr>
      <t>DUCTED DUCTLESS HEAT PUMP</t>
    </r>
    <r>
      <rPr>
        <b/>
        <sz val="9"/>
        <color theme="5"/>
        <rFont val="Calibri"/>
        <family val="2"/>
        <scheme val="minor"/>
      </rPr>
      <t xml:space="preserve"> R454B</t>
    </r>
    <r>
      <rPr>
        <b/>
        <sz val="11"/>
        <color theme="1"/>
        <rFont val="Calibri"/>
        <family val="2"/>
        <scheme val="minor"/>
      </rPr>
      <t xml:space="preserve">                 PERFORMANCE SERIES        18 SEER INVERTER </t>
    </r>
  </si>
  <si>
    <r>
      <rPr>
        <b/>
        <sz val="11"/>
        <color theme="5"/>
        <rFont val="Calibri"/>
        <family val="2"/>
        <scheme val="minor"/>
      </rPr>
      <t>R454B</t>
    </r>
    <r>
      <rPr>
        <b/>
        <sz val="11"/>
        <color theme="1"/>
        <rFont val="Calibri"/>
        <family val="2"/>
        <scheme val="minor"/>
      </rPr>
      <t xml:space="preserve"> COMFORT SERIES 460v/3 PHASE / 15 SEER2                                  1-STAGE HP                       </t>
    </r>
  </si>
  <si>
    <t>27SCA536A006</t>
  </si>
  <si>
    <t>C27SCA536A006</t>
  </si>
  <si>
    <t>27SCA548A006</t>
  </si>
  <si>
    <t>C27SCA548A006</t>
  </si>
  <si>
    <t>27SCA560A006</t>
  </si>
  <si>
    <t>C27SCA560A006</t>
  </si>
  <si>
    <r>
      <rPr>
        <b/>
        <sz val="11"/>
        <color theme="5"/>
        <rFont val="Calibri"/>
        <family val="2"/>
        <scheme val="minor"/>
      </rPr>
      <t>R454B</t>
    </r>
    <r>
      <rPr>
        <b/>
        <sz val="11"/>
        <color theme="1"/>
        <rFont val="Calibri"/>
        <family val="2"/>
        <scheme val="minor"/>
      </rPr>
      <t xml:space="preserve"> COMFORT SERIES 208v/3 PHASE / 15 SEER2                                  1-STAGE HP                        </t>
    </r>
  </si>
  <si>
    <t>27SCA536A005</t>
  </si>
  <si>
    <t>C27SCA536A005</t>
  </si>
  <si>
    <t>27SCA548A005</t>
  </si>
  <si>
    <t>C27SCA548A005</t>
  </si>
  <si>
    <t>27SCA560A005</t>
  </si>
  <si>
    <t>C27SCA560A005</t>
  </si>
  <si>
    <t>BEBSTATE7IBR01</t>
  </si>
  <si>
    <t>EB-BSTATE7IBR-01</t>
  </si>
  <si>
    <t>CARRIER EDGE                          2-WIRE STATS</t>
  </si>
  <si>
    <t>ROUND                             ZONING DAMPERS</t>
  </si>
  <si>
    <t>RECTANGULAR                     SIDE MOUNT                  ZONING DAMPERS</t>
  </si>
  <si>
    <t>EVAPORATOR COILS</t>
  </si>
  <si>
    <r>
      <rPr>
        <b/>
        <sz val="11"/>
        <rFont val="Calibri"/>
        <family val="2"/>
        <scheme val="minor"/>
      </rPr>
      <t>CROSSOVER HEAT PUMP</t>
    </r>
    <r>
      <rPr>
        <b/>
        <sz val="11"/>
        <color theme="5"/>
        <rFont val="Calibri"/>
        <family val="2"/>
        <scheme val="minor"/>
      </rPr>
      <t xml:space="preserve">                     R454B</t>
    </r>
    <r>
      <rPr>
        <b/>
        <sz val="11"/>
        <rFont val="Calibri"/>
        <family val="2"/>
        <scheme val="minor"/>
      </rPr>
      <t xml:space="preserve"> </t>
    </r>
    <r>
      <rPr>
        <b/>
        <sz val="11"/>
        <color rgb="FFFF0000"/>
        <rFont val="Calibri"/>
        <family val="2"/>
        <scheme val="minor"/>
      </rPr>
      <t xml:space="preserve">HIGH HEAT </t>
    </r>
    <r>
      <rPr>
        <b/>
        <sz val="11"/>
        <color theme="1"/>
        <rFont val="Calibri"/>
        <family val="2"/>
        <scheme val="minor"/>
      </rPr>
      <t xml:space="preserve"> PERFORMANCE SERIES        18 SEER2 INVERTER </t>
    </r>
  </si>
  <si>
    <r>
      <rPr>
        <b/>
        <sz val="11"/>
        <color theme="5"/>
        <rFont val="Calibri"/>
        <family val="2"/>
        <scheme val="minor"/>
      </rPr>
      <t>R454B</t>
    </r>
    <r>
      <rPr>
        <b/>
        <sz val="11"/>
        <color theme="1"/>
        <rFont val="Calibri"/>
        <family val="2"/>
        <scheme val="minor"/>
      </rPr>
      <t xml:space="preserve">                   PREFERRED SERIES         VARIABLE SPEED            FAN COIL </t>
    </r>
  </si>
  <si>
    <r>
      <rPr>
        <b/>
        <sz val="11"/>
        <color theme="5"/>
        <rFont val="Calibri"/>
        <family val="2"/>
        <scheme val="minor"/>
      </rPr>
      <t>R454B</t>
    </r>
    <r>
      <rPr>
        <b/>
        <sz val="11"/>
        <color theme="1"/>
        <rFont val="Calibri"/>
        <family val="2"/>
        <scheme val="minor"/>
      </rPr>
      <t xml:space="preserve">                          LEGACY SERIES                  FAN COIL </t>
    </r>
  </si>
  <si>
    <r>
      <rPr>
        <b/>
        <sz val="11"/>
        <rFont val="Calibri"/>
        <family val="2"/>
        <scheme val="minor"/>
      </rPr>
      <t>CROSSOVER HEAT PUMP</t>
    </r>
    <r>
      <rPr>
        <b/>
        <sz val="11"/>
        <color theme="5"/>
        <rFont val="Calibri"/>
        <family val="2"/>
        <scheme val="minor"/>
      </rPr>
      <t xml:space="preserve">                       R454B </t>
    </r>
    <r>
      <rPr>
        <b/>
        <sz val="11"/>
        <rFont val="Calibri"/>
        <family val="2"/>
        <scheme val="minor"/>
      </rPr>
      <t>REGULAR HEAT</t>
    </r>
    <r>
      <rPr>
        <b/>
        <sz val="11"/>
        <color theme="1"/>
        <rFont val="Calibri"/>
        <family val="2"/>
        <scheme val="minor"/>
      </rPr>
      <t xml:space="preserve">                        COMFORT SERIES                  18 SEER2 INVERTER </t>
    </r>
  </si>
  <si>
    <t>BEST - HIGH HEAT COLD CLIMATE RATED</t>
  </si>
  <si>
    <t>*FE5BNB MODELS ARE MODULAR 2-PIECE CABINET DESIGN</t>
  </si>
  <si>
    <t>*FE5BNX MODELS ARE 1-PIECE CABINET DESIGN</t>
  </si>
  <si>
    <t>*Use CEHKMC model heat strips</t>
  </si>
  <si>
    <t>*Use EHKMD model heat strips</t>
  </si>
  <si>
    <t>*Use EHKMC model heat strips</t>
  </si>
  <si>
    <t>*Use Slope Coil Downflow Kit</t>
  </si>
  <si>
    <t>*FT5ANB MODELS ARE MODULAR 2-PIECE CABINET DESIGN</t>
  </si>
  <si>
    <t>*FT5ANX MODELS ARE 1-PIECE CABINET DESIGN</t>
  </si>
  <si>
    <t>Installation Note:  A separate power supply is required for an Auxiliary Electric Heater beyond 10kw heat strip sizes. Single point available up to 10kw sizes. Do not power the electric heater directly from the outdoor unit. Always follow the recommendations on the Installation Instructions.</t>
  </si>
  <si>
    <t>RCLEARSKYDM</t>
  </si>
  <si>
    <t>C45MCFAQ18XA3</t>
  </si>
  <si>
    <t>CARRIER COMMERCIAL 3-PHASE</t>
  </si>
  <si>
    <t>RREMEHT</t>
  </si>
  <si>
    <t>NOTE:</t>
  </si>
  <si>
    <t>*SIDE MOUNT ACTUATOR DAMPERS MAY BE FACTORY ORDER</t>
  </si>
  <si>
    <t>Ecobee Premium - Bryant Branded - Intellisense</t>
  </si>
  <si>
    <t>Ecobee 7 Lite Pro - Bryant Branded - Intellisense</t>
  </si>
  <si>
    <r>
      <t xml:space="preserve">Ecobee 3 Lite Pro Bryant Branded - Intellisense - </t>
    </r>
    <r>
      <rPr>
        <sz val="11"/>
        <color rgb="FFFF0000"/>
        <rFont val="Calibri"/>
        <family val="2"/>
        <scheme val="minor"/>
      </rPr>
      <t>(limited stock)</t>
    </r>
  </si>
  <si>
    <t>EB-STATE7PB01</t>
  </si>
  <si>
    <t>EEBSTATE7PB01</t>
  </si>
  <si>
    <t>Ecobee 7 Lite Pro - Builder Model</t>
  </si>
  <si>
    <t>EB-STATE6PB01</t>
  </si>
  <si>
    <t>EEBSTATE6PB01</t>
  </si>
  <si>
    <t>Ecobee Premium - Builder Model</t>
  </si>
  <si>
    <t>17401204000769</t>
  </si>
  <si>
    <t>R17401204000769</t>
  </si>
  <si>
    <t>19' WIRE EXTENSION KIT</t>
  </si>
  <si>
    <t>RIBU1C</t>
  </si>
  <si>
    <t>FRIBU1C</t>
  </si>
  <si>
    <t>RELAY: 10A SPDT 10-30V AC/DC COIL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</si>
</sst>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8" formatCode="&quot;$&quot;#,##0.00_);[Red]\(&quot;$&quot;#,##0.00\)"/>
    <numFmt numFmtId="44" formatCode="_(&quot;$&quot;* #,##0.00_);_(&quot;$&quot;* \(#,##0.00\);_(&quot;$&quot;* &quot;-&quot;??_);_(@_)"/>
    <numFmt numFmtId="43" formatCode="_(* #,##0.00_);_(* \(#,##0.00\);_(* &quot;-&quot;??_);_(@_)"/>
    <numFmt numFmtId="164" formatCode="&quot;$&quot;#,##0"/>
    <numFmt numFmtId="165" formatCode="0.0"/>
    <numFmt numFmtId="166" formatCode="_(&quot;$&quot;* #,##0_);_(&quot;$&quot;* \(#,##0\);_(&quot;$&quot;* &quot;-&quot;??_);_(@_)"/>
    <numFmt numFmtId="167" formatCode="[$-F800]dddd\,\ mmmm\ dd\,\ yyyy"/>
  </numFmts>
  <fonts count="52">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sz val="8"/>
      <name val="Arial"/>
      <family val="2"/>
    </font>
    <font>
      <sz val="18"/>
      <name val="Arial"/>
      <family val="2"/>
    </font>
    <font>
      <b/>
      <sz val="8"/>
      <name val="Arial"/>
      <family val="2"/>
    </font>
    <font>
      <sz val="9"/>
      <color theme="1"/>
      <name val="Calibri"/>
      <family val="2"/>
      <scheme val="minor"/>
    </font>
    <font>
      <b/>
      <sz val="24"/>
      <color theme="1"/>
      <name val="Calibri"/>
      <family val="2"/>
      <scheme val="minor"/>
    </font>
    <font>
      <b/>
      <sz val="10"/>
      <color theme="0"/>
      <name val="Calibri"/>
      <family val="2"/>
      <scheme val="minor"/>
    </font>
    <font>
      <b/>
      <sz val="10"/>
      <color theme="1"/>
      <name val="Calibri"/>
      <family val="2"/>
      <scheme val="minor"/>
    </font>
    <font>
      <sz val="11"/>
      <color rgb="FFFF0000"/>
      <name val="Calibri"/>
      <family val="2"/>
      <scheme val="minor"/>
    </font>
    <font>
      <i/>
      <sz val="11"/>
      <color theme="1"/>
      <name val="Calibri"/>
      <family val="2"/>
      <scheme val="minor"/>
    </font>
    <font>
      <b/>
      <i/>
      <sz val="11"/>
      <color theme="1"/>
      <name val="Calibri"/>
      <family val="2"/>
      <scheme val="minor"/>
    </font>
    <font>
      <u/>
      <sz val="11"/>
      <color theme="10"/>
      <name val="Calibri"/>
      <family val="2"/>
      <scheme val="minor"/>
    </font>
    <font>
      <sz val="11"/>
      <color theme="1"/>
      <name val="Inherit"/>
    </font>
    <font>
      <b/>
      <sz val="11"/>
      <color theme="1"/>
      <name val="Arial"/>
      <family val="2"/>
    </font>
    <font>
      <b/>
      <sz val="7"/>
      <color theme="1"/>
      <name val="Inherit"/>
    </font>
    <font>
      <sz val="10"/>
      <color theme="1"/>
      <name val="Inherit"/>
    </font>
    <font>
      <b/>
      <sz val="10"/>
      <color theme="1"/>
      <name val="Inherit"/>
    </font>
    <font>
      <sz val="7"/>
      <color theme="1"/>
      <name val="Times New Roman"/>
      <family val="1"/>
    </font>
    <font>
      <b/>
      <sz val="11"/>
      <color theme="1"/>
      <name val="Inherit"/>
    </font>
    <font>
      <sz val="7"/>
      <color theme="1"/>
      <name val="Segoe UI"/>
      <family val="2"/>
    </font>
    <font>
      <sz val="10"/>
      <name val="Calibri"/>
      <family val="2"/>
      <scheme val="minor"/>
    </font>
    <font>
      <b/>
      <sz val="11"/>
      <color rgb="FFFF0000"/>
      <name val="Calibri"/>
      <family val="2"/>
      <scheme val="minor"/>
    </font>
    <font>
      <sz val="10"/>
      <color rgb="FF242424"/>
      <name val="Inherit"/>
    </font>
    <font>
      <b/>
      <sz val="10"/>
      <color rgb="FF242424"/>
      <name val="Inherit"/>
    </font>
    <font>
      <b/>
      <sz val="11"/>
      <color theme="5"/>
      <name val="Calibri"/>
      <family val="2"/>
      <scheme val="minor"/>
    </font>
    <font>
      <b/>
      <sz val="11"/>
      <name val="Calibri"/>
      <family val="2"/>
      <scheme val="minor"/>
    </font>
    <font>
      <b/>
      <sz val="11"/>
      <color theme="4" tint="-0.249977111117893"/>
      <name val="Calibri"/>
      <family val="2"/>
      <scheme val="minor"/>
    </font>
    <font>
      <b/>
      <sz val="11"/>
      <color rgb="FFC00000"/>
      <name val="Calibri"/>
      <family val="2"/>
      <scheme val="minor"/>
    </font>
    <font>
      <sz val="11"/>
      <color theme="1"/>
      <name val="Arial"/>
      <family val="2"/>
    </font>
    <font>
      <sz val="11"/>
      <name val="Calibri"/>
      <family val="2"/>
      <scheme val="minor"/>
    </font>
    <font>
      <sz val="11"/>
      <color rgb="FF000000"/>
      <name val="Calibri"/>
      <family val="2"/>
      <scheme val="minor"/>
    </font>
    <font>
      <sz val="12"/>
      <name val="宋体"/>
      <family val="3"/>
      <charset val="134"/>
    </font>
    <font>
      <b/>
      <sz val="11"/>
      <color rgb="FF000000"/>
      <name val="Calibri"/>
      <family val="2"/>
      <scheme val="minor"/>
    </font>
    <font>
      <sz val="8"/>
      <color rgb="FF424242"/>
      <name val="Inherit"/>
    </font>
    <font>
      <b/>
      <sz val="26"/>
      <color theme="1"/>
      <name val="Calibri"/>
      <family val="2"/>
      <scheme val="minor"/>
    </font>
    <font>
      <b/>
      <sz val="10"/>
      <name val="Arial"/>
      <family val="2"/>
    </font>
    <font>
      <b/>
      <i/>
      <sz val="10"/>
      <color rgb="FFFF0000"/>
      <name val="Arial"/>
      <family val="2"/>
    </font>
    <font>
      <i/>
      <sz val="11"/>
      <color rgb="FFFF0000"/>
      <name val="Calibri"/>
      <family val="2"/>
      <scheme val="minor"/>
    </font>
    <font>
      <b/>
      <sz val="10"/>
      <color rgb="FFFF0000"/>
      <name val="Arial"/>
      <family val="2"/>
    </font>
    <font>
      <sz val="10"/>
      <name val="Arial"/>
      <family val="2"/>
    </font>
    <font>
      <b/>
      <u/>
      <sz val="11"/>
      <color theme="1"/>
      <name val="Calibri"/>
      <family val="2"/>
      <scheme val="minor"/>
    </font>
    <font>
      <b/>
      <sz val="9"/>
      <name val="Calibri"/>
      <family val="2"/>
      <scheme val="minor"/>
    </font>
    <font>
      <b/>
      <sz val="9"/>
      <color theme="5"/>
      <name val="Calibri"/>
      <family val="2"/>
      <scheme val="minor"/>
    </font>
    <font>
      <b/>
      <sz val="11"/>
      <color rgb="FF0070C0"/>
      <name val="Calibri"/>
      <family val="2"/>
      <scheme val="minor"/>
    </font>
    <font>
      <sz val="10"/>
      <color rgb="FF242424"/>
      <name val="Inherit"/>
    </font>
    <font>
      <sz val="8"/>
      <color rgb="FF424242"/>
      <name val="Segoe UI"/>
      <family val="2"/>
    </font>
    <font>
      <sz val="8"/>
      <color rgb="FF00A0DD"/>
      <name val="Inherit"/>
    </font>
  </fonts>
  <fills count="13">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7D5D5"/>
        <bgColor indexed="64"/>
      </patternFill>
    </fill>
    <fill>
      <patternFill patternType="solid">
        <fgColor rgb="FFF9DFDF"/>
        <bgColor indexed="64"/>
      </patternFill>
    </fill>
    <fill>
      <patternFill patternType="solid">
        <fgColor theme="6" tint="0.79998168889431442"/>
        <bgColor indexed="64"/>
      </patternFill>
    </fill>
    <fill>
      <patternFill patternType="solid">
        <fgColor rgb="FFFF0000"/>
        <bgColor indexed="64"/>
      </patternFill>
    </fill>
    <fill>
      <patternFill patternType="solid">
        <fgColor theme="2" tint="-0.249977111117893"/>
        <bgColor indexed="64"/>
      </patternFill>
    </fill>
    <fill>
      <patternFill patternType="solid">
        <fgColor theme="0"/>
        <bgColor indexed="64"/>
      </patternFill>
    </fill>
    <fill>
      <patternFill patternType="solid">
        <fgColor theme="1"/>
        <bgColor indexed="64"/>
      </patternFill>
    </fill>
    <fill>
      <patternFill patternType="solid">
        <fgColor theme="2" tint="-9.9978637043366805E-2"/>
        <bgColor indexed="64"/>
      </patternFill>
    </fill>
  </fills>
  <borders count="87">
    <border>
      <left/>
      <right/>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top style="medium">
        <color indexed="64"/>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rgb="FF0070C0"/>
      </left>
      <right style="thin">
        <color rgb="FF0070C0"/>
      </right>
      <top/>
      <bottom style="thin">
        <color rgb="FF0070C0"/>
      </bottom>
      <diagonal/>
    </border>
    <border>
      <left style="thin">
        <color rgb="FF0070C0"/>
      </left>
      <right style="thin">
        <color rgb="FF0070C0"/>
      </right>
      <top style="thin">
        <color rgb="FF0070C0"/>
      </top>
      <bottom style="thin">
        <color rgb="FF0070C0"/>
      </bottom>
      <diagonal/>
    </border>
    <border>
      <left style="thin">
        <color indexed="64"/>
      </left>
      <right/>
      <top/>
      <bottom style="medium">
        <color indexed="64"/>
      </bottom>
      <diagonal/>
    </border>
    <border>
      <left style="thin">
        <color indexed="64"/>
      </left>
      <right/>
      <top/>
      <bottom style="thin">
        <color indexed="64"/>
      </bottom>
      <diagonal/>
    </border>
    <border>
      <left style="thin">
        <color theme="0"/>
      </left>
      <right/>
      <top/>
      <bottom/>
      <diagonal/>
    </border>
    <border>
      <left/>
      <right style="thin">
        <color theme="0"/>
      </right>
      <top/>
      <bottom/>
      <diagonal/>
    </border>
    <border>
      <left style="medium">
        <color indexed="64"/>
      </left>
      <right style="thin">
        <color rgb="FF0070C0"/>
      </right>
      <top/>
      <bottom style="thin">
        <color rgb="FF0070C0"/>
      </bottom>
      <diagonal/>
    </border>
    <border>
      <left style="medium">
        <color indexed="64"/>
      </left>
      <right style="thin">
        <color rgb="FF0070C0"/>
      </right>
      <top style="thin">
        <color rgb="FF0070C0"/>
      </top>
      <bottom style="thin">
        <color rgb="FF0070C0"/>
      </bottom>
      <diagonal/>
    </border>
    <border>
      <left/>
      <right/>
      <top/>
      <bottom style="thin">
        <color rgb="FF003366"/>
      </bottom>
      <diagonal/>
    </border>
    <border>
      <left/>
      <right style="medium">
        <color indexed="64"/>
      </right>
      <top style="thin">
        <color indexed="64"/>
      </top>
      <bottom/>
      <diagonal/>
    </border>
    <border>
      <left/>
      <right style="thin">
        <color indexed="64"/>
      </right>
      <top style="medium">
        <color indexed="64"/>
      </top>
      <bottom/>
      <diagonal/>
    </border>
    <border>
      <left/>
      <right style="thin">
        <color indexed="64"/>
      </right>
      <top/>
      <bottom/>
      <diagonal/>
    </border>
    <border>
      <left/>
      <right style="thin">
        <color theme="0"/>
      </right>
      <top/>
      <bottom style="medium">
        <color indexed="64"/>
      </bottom>
      <diagonal/>
    </border>
    <border>
      <left style="thin">
        <color indexed="64"/>
      </left>
      <right/>
      <top style="medium">
        <color indexed="64"/>
      </top>
      <bottom/>
      <diagonal/>
    </border>
    <border>
      <left/>
      <right/>
      <top style="thick">
        <color indexed="64"/>
      </top>
      <bottom style="medium">
        <color indexed="64"/>
      </bottom>
      <diagonal/>
    </border>
    <border>
      <left style="medium">
        <color indexed="64"/>
      </left>
      <right/>
      <top style="thick">
        <color indexed="64"/>
      </top>
      <bottom style="medium">
        <color indexed="64"/>
      </bottom>
      <diagonal/>
    </border>
    <border>
      <left/>
      <right style="medium">
        <color indexed="64"/>
      </right>
      <top style="thick">
        <color indexed="64"/>
      </top>
      <bottom style="medium">
        <color indexed="64"/>
      </bottom>
      <diagonal/>
    </border>
  </borders>
  <cellStyleXfs count="10">
    <xf numFmtId="0" fontId="0" fillId="0" borderId="0"/>
    <xf numFmtId="43" fontId="1" fillId="0" borderId="0" applyFont="0" applyFill="0" applyBorder="0" applyAlignment="0" applyProtection="0"/>
    <xf numFmtId="0" fontId="1" fillId="0" borderId="0"/>
    <xf numFmtId="44" fontId="1" fillId="0" borderId="0" applyFont="0" applyFill="0" applyBorder="0" applyAlignment="0" applyProtection="0"/>
    <xf numFmtId="0" fontId="16" fillId="0" borderId="0" applyNumberFormat="0" applyFill="0" applyBorder="0" applyAlignment="0" applyProtection="0"/>
    <xf numFmtId="44" fontId="1" fillId="0" borderId="0" applyFont="0" applyFill="0" applyBorder="0" applyAlignment="0" applyProtection="0"/>
    <xf numFmtId="0" fontId="33" fillId="0" borderId="0"/>
    <xf numFmtId="167" fontId="36" fillId="0" borderId="0"/>
    <xf numFmtId="0" fontId="36" fillId="0" borderId="0"/>
    <xf numFmtId="167" fontId="36" fillId="0" borderId="0"/>
  </cellStyleXfs>
  <cellXfs count="665">
    <xf numFmtId="0" fontId="0" fillId="0" borderId="0" xfId="0"/>
    <xf numFmtId="0" fontId="0" fillId="0" borderId="0" xfId="0" applyAlignment="1">
      <alignment horizontal="center"/>
    </xf>
    <xf numFmtId="0" fontId="0" fillId="0" borderId="6"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0" xfId="0" applyAlignment="1">
      <alignment horizontal="left"/>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3" borderId="6" xfId="0" applyFill="1" applyBorder="1" applyAlignment="1">
      <alignment horizontal="center"/>
    </xf>
    <xf numFmtId="0" fontId="0" fillId="3" borderId="17" xfId="0" applyFill="1" applyBorder="1" applyAlignment="1">
      <alignment horizontal="center"/>
    </xf>
    <xf numFmtId="0" fontId="0" fillId="3" borderId="13" xfId="0" applyFill="1" applyBorder="1" applyAlignment="1">
      <alignment horizontal="center"/>
    </xf>
    <xf numFmtId="0" fontId="0" fillId="3" borderId="16" xfId="0" applyFill="1" applyBorder="1" applyAlignment="1">
      <alignment horizontal="center"/>
    </xf>
    <xf numFmtId="0" fontId="0" fillId="2" borderId="13" xfId="0" applyFill="1" applyBorder="1" applyAlignment="1">
      <alignment horizontal="center"/>
    </xf>
    <xf numFmtId="0" fontId="0" fillId="2" borderId="14" xfId="0" applyFill="1" applyBorder="1" applyAlignment="1">
      <alignment horizontal="center"/>
    </xf>
    <xf numFmtId="0" fontId="0" fillId="2" borderId="16" xfId="0" applyFill="1" applyBorder="1" applyAlignment="1">
      <alignment horizontal="center"/>
    </xf>
    <xf numFmtId="0" fontId="0" fillId="2" borderId="18" xfId="0" applyFill="1" applyBorder="1" applyAlignment="1">
      <alignment horizontal="center"/>
    </xf>
    <xf numFmtId="0" fontId="0" fillId="0" borderId="20" xfId="0" applyBorder="1"/>
    <xf numFmtId="0" fontId="6" fillId="0" borderId="0" xfId="0" applyFont="1" applyAlignment="1">
      <alignment horizontal="left" vertical="center"/>
    </xf>
    <xf numFmtId="0" fontId="6" fillId="0" borderId="0" xfId="0" applyFont="1" applyAlignment="1">
      <alignment horizontal="center" vertical="center"/>
    </xf>
    <xf numFmtId="0" fontId="7" fillId="0" borderId="0" xfId="0" applyFont="1" applyAlignment="1">
      <alignment horizontal="right" vertical="center"/>
    </xf>
    <xf numFmtId="0" fontId="6" fillId="0" borderId="0" xfId="0" applyFont="1"/>
    <xf numFmtId="164" fontId="6" fillId="0" borderId="0" xfId="0" applyNumberFormat="1" applyFont="1"/>
    <xf numFmtId="0" fontId="8" fillId="0" borderId="6" xfId="0" applyFont="1" applyBorder="1" applyAlignment="1">
      <alignment horizontal="left" vertical="center"/>
    </xf>
    <xf numFmtId="0" fontId="8" fillId="0" borderId="6" xfId="0" applyFont="1" applyBorder="1" applyAlignment="1">
      <alignment horizontal="center" vertical="center"/>
    </xf>
    <xf numFmtId="0" fontId="8" fillId="0" borderId="0" xfId="0" applyFont="1" applyAlignment="1">
      <alignment horizontal="center" vertical="center"/>
    </xf>
    <xf numFmtId="1" fontId="6" fillId="0" borderId="6" xfId="0" applyNumberFormat="1" applyFont="1" applyBorder="1" applyAlignment="1">
      <alignment horizontal="left" vertical="center"/>
    </xf>
    <xf numFmtId="0" fontId="6" fillId="0" borderId="6" xfId="0" applyFont="1" applyBorder="1" applyAlignment="1">
      <alignment horizontal="center" vertical="center"/>
    </xf>
    <xf numFmtId="1" fontId="6" fillId="4" borderId="6" xfId="0" applyNumberFormat="1" applyFont="1" applyFill="1" applyBorder="1" applyAlignment="1">
      <alignment horizontal="left" vertical="center"/>
    </xf>
    <xf numFmtId="1" fontId="6" fillId="0" borderId="6" xfId="0" applyNumberFormat="1" applyFont="1" applyBorder="1" applyAlignment="1">
      <alignment horizontal="left"/>
    </xf>
    <xf numFmtId="0" fontId="6" fillId="0" borderId="6" xfId="0" applyFont="1" applyBorder="1" applyAlignment="1">
      <alignment horizontal="center"/>
    </xf>
    <xf numFmtId="0" fontId="8" fillId="0" borderId="0" xfId="0" applyFont="1"/>
    <xf numFmtId="0" fontId="6" fillId="0" borderId="6" xfId="0" applyFont="1" applyBorder="1" applyAlignment="1">
      <alignment horizontal="left" vertical="center"/>
    </xf>
    <xf numFmtId="1" fontId="6" fillId="0" borderId="6" xfId="1" applyNumberFormat="1" applyFont="1" applyBorder="1" applyAlignment="1">
      <alignment horizontal="left" vertical="center"/>
    </xf>
    <xf numFmtId="6" fontId="6" fillId="0" borderId="0" xfId="0" applyNumberFormat="1" applyFont="1"/>
    <xf numFmtId="0" fontId="0" fillId="0" borderId="8" xfId="0" applyBorder="1" applyAlignment="1">
      <alignment horizontal="center"/>
    </xf>
    <xf numFmtId="0" fontId="0" fillId="0" borderId="33" xfId="0" applyBorder="1" applyAlignment="1">
      <alignment horizontal="center"/>
    </xf>
    <xf numFmtId="0" fontId="0" fillId="0" borderId="31" xfId="0" applyBorder="1" applyAlignment="1">
      <alignment horizontal="center"/>
    </xf>
    <xf numFmtId="0" fontId="0" fillId="0" borderId="30" xfId="0" applyBorder="1" applyAlignment="1">
      <alignment horizontal="center"/>
    </xf>
    <xf numFmtId="0" fontId="0" fillId="0" borderId="32" xfId="0" applyBorder="1" applyAlignment="1">
      <alignment horizontal="center"/>
    </xf>
    <xf numFmtId="0" fontId="0" fillId="0" borderId="0" xfId="0" applyAlignment="1">
      <alignment vertical="center"/>
    </xf>
    <xf numFmtId="14" fontId="0" fillId="0" borderId="0" xfId="0" applyNumberFormat="1" applyAlignment="1">
      <alignment horizontal="center"/>
    </xf>
    <xf numFmtId="14" fontId="0" fillId="0" borderId="0" xfId="0" applyNumberFormat="1"/>
    <xf numFmtId="0" fontId="0" fillId="0" borderId="23" xfId="0" applyBorder="1"/>
    <xf numFmtId="0" fontId="0" fillId="0" borderId="24" xfId="0" applyBorder="1"/>
    <xf numFmtId="0" fontId="10" fillId="0" borderId="25" xfId="0" applyFont="1" applyBorder="1" applyAlignment="1">
      <alignment horizontal="right"/>
    </xf>
    <xf numFmtId="0" fontId="0" fillId="0" borderId="23" xfId="0" applyBorder="1" applyAlignment="1">
      <alignment horizontal="center"/>
    </xf>
    <xf numFmtId="0" fontId="0" fillId="0" borderId="24" xfId="0" applyBorder="1" applyAlignment="1">
      <alignment horizontal="center"/>
    </xf>
    <xf numFmtId="0" fontId="0" fillId="0" borderId="23" xfId="0" applyBorder="1" applyAlignment="1">
      <alignment vertical="center"/>
    </xf>
    <xf numFmtId="0" fontId="0" fillId="0" borderId="24" xfId="0" applyBorder="1" applyAlignment="1">
      <alignment vertical="center"/>
    </xf>
    <xf numFmtId="0" fontId="10" fillId="0" borderId="25" xfId="0" applyFont="1" applyBorder="1" applyAlignment="1">
      <alignment horizontal="right" vertical="center"/>
    </xf>
    <xf numFmtId="164" fontId="0" fillId="5" borderId="6" xfId="0" applyNumberFormat="1" applyFill="1" applyBorder="1" applyAlignment="1">
      <alignment horizontal="center"/>
    </xf>
    <xf numFmtId="0" fontId="0" fillId="5" borderId="15" xfId="0" applyFill="1" applyBorder="1" applyAlignment="1">
      <alignment horizontal="right"/>
    </xf>
    <xf numFmtId="0" fontId="0" fillId="5" borderId="5" xfId="0" applyFill="1" applyBorder="1" applyAlignment="1">
      <alignment horizontal="left"/>
    </xf>
    <xf numFmtId="165" fontId="0" fillId="0" borderId="6" xfId="0" applyNumberFormat="1" applyBorder="1" applyAlignment="1">
      <alignment horizontal="center"/>
    </xf>
    <xf numFmtId="3" fontId="0" fillId="0" borderId="6" xfId="0" applyNumberFormat="1" applyBorder="1" applyAlignment="1">
      <alignment horizontal="center"/>
    </xf>
    <xf numFmtId="0" fontId="3" fillId="7" borderId="26" xfId="0" applyFont="1" applyFill="1" applyBorder="1" applyAlignment="1">
      <alignment horizontal="center"/>
    </xf>
    <xf numFmtId="164" fontId="0" fillId="7" borderId="14" xfId="0" applyNumberFormat="1" applyFill="1" applyBorder="1" applyAlignment="1">
      <alignment horizontal="center"/>
    </xf>
    <xf numFmtId="0" fontId="3" fillId="7" borderId="47" xfId="0" applyFont="1" applyFill="1" applyBorder="1" applyAlignment="1">
      <alignment horizontal="center"/>
    </xf>
    <xf numFmtId="0" fontId="3" fillId="0" borderId="47" xfId="0" applyFont="1" applyBorder="1" applyAlignment="1">
      <alignment horizontal="center"/>
    </xf>
    <xf numFmtId="164" fontId="0" fillId="0" borderId="14" xfId="0" applyNumberFormat="1" applyBorder="1" applyAlignment="1">
      <alignment horizontal="center"/>
    </xf>
    <xf numFmtId="0" fontId="0" fillId="5" borderId="0" xfId="0" applyFill="1" applyAlignment="1">
      <alignment horizontal="center"/>
    </xf>
    <xf numFmtId="0" fontId="0" fillId="5" borderId="0" xfId="0" applyFill="1" applyAlignment="1">
      <alignment horizontal="left"/>
    </xf>
    <xf numFmtId="0" fontId="0" fillId="5" borderId="0" xfId="0" applyFill="1" applyAlignment="1">
      <alignment horizontal="right"/>
    </xf>
    <xf numFmtId="0" fontId="0" fillId="0" borderId="14" xfId="0" applyBorder="1"/>
    <xf numFmtId="0" fontId="0" fillId="7" borderId="13" xfId="0" applyFill="1" applyBorder="1" applyAlignment="1">
      <alignment horizontal="center"/>
    </xf>
    <xf numFmtId="0" fontId="0" fillId="0" borderId="12" xfId="0" applyBorder="1"/>
    <xf numFmtId="0" fontId="0" fillId="0" borderId="36" xfId="0" applyBorder="1"/>
    <xf numFmtId="0" fontId="0" fillId="0" borderId="18" xfId="0" applyBorder="1"/>
    <xf numFmtId="0" fontId="0" fillId="7" borderId="14" xfId="0" applyFill="1" applyBorder="1" applyAlignment="1">
      <alignment horizontal="center"/>
    </xf>
    <xf numFmtId="2" fontId="8" fillId="0" borderId="6" xfId="0" applyNumberFormat="1" applyFont="1" applyBorder="1" applyAlignment="1">
      <alignment horizontal="center" vertical="center"/>
    </xf>
    <xf numFmtId="2" fontId="6" fillId="0" borderId="6" xfId="1" applyNumberFormat="1" applyFont="1" applyFill="1" applyBorder="1" applyAlignment="1">
      <alignment horizontal="right"/>
    </xf>
    <xf numFmtId="2" fontId="6" fillId="0" borderId="0" xfId="0" applyNumberFormat="1" applyFont="1" applyAlignment="1">
      <alignment horizontal="right"/>
    </xf>
    <xf numFmtId="14" fontId="7" fillId="0" borderId="0" xfId="0" applyNumberFormat="1" applyFont="1"/>
    <xf numFmtId="0" fontId="7" fillId="0" borderId="0" xfId="0" applyFont="1"/>
    <xf numFmtId="0" fontId="0" fillId="0" borderId="31" xfId="0" applyBorder="1"/>
    <xf numFmtId="166" fontId="0" fillId="0" borderId="31" xfId="3" applyNumberFormat="1" applyFont="1" applyBorder="1"/>
    <xf numFmtId="0" fontId="0" fillId="0" borderId="6" xfId="0" applyBorder="1"/>
    <xf numFmtId="0" fontId="0" fillId="0" borderId="11" xfId="0" applyBorder="1"/>
    <xf numFmtId="166" fontId="0" fillId="0" borderId="11" xfId="3" applyNumberFormat="1" applyFont="1" applyBorder="1"/>
    <xf numFmtId="0" fontId="0" fillId="0" borderId="17" xfId="0" applyBorder="1"/>
    <xf numFmtId="166" fontId="0" fillId="0" borderId="17" xfId="3" applyNumberFormat="1" applyFont="1" applyBorder="1"/>
    <xf numFmtId="49" fontId="0" fillId="0" borderId="11" xfId="0" applyNumberFormat="1" applyBorder="1"/>
    <xf numFmtId="49" fontId="0" fillId="0" borderId="17" xfId="0" applyNumberFormat="1" applyBorder="1"/>
    <xf numFmtId="49" fontId="0" fillId="0" borderId="6" xfId="0" applyNumberFormat="1" applyBorder="1"/>
    <xf numFmtId="49" fontId="0" fillId="0" borderId="40" xfId="0" applyNumberFormat="1" applyBorder="1"/>
    <xf numFmtId="0" fontId="0" fillId="0" borderId="17" xfId="0" quotePrefix="1" applyBorder="1"/>
    <xf numFmtId="166" fontId="0" fillId="0" borderId="56" xfId="3" applyNumberFormat="1" applyFont="1" applyBorder="1"/>
    <xf numFmtId="0" fontId="16" fillId="0" borderId="60" xfId="4" applyBorder="1" applyAlignment="1">
      <alignment horizontal="center" vertical="center" wrapText="1"/>
    </xf>
    <xf numFmtId="0" fontId="0" fillId="0" borderId="0" xfId="0" applyAlignment="1">
      <alignment horizontal="right"/>
    </xf>
    <xf numFmtId="0" fontId="7" fillId="4" borderId="0" xfId="0" applyFont="1" applyFill="1" applyAlignment="1">
      <alignment horizontal="right"/>
    </xf>
    <xf numFmtId="0" fontId="0" fillId="0" borderId="0" xfId="0" applyAlignment="1">
      <alignment vertical="top" wrapText="1"/>
    </xf>
    <xf numFmtId="0" fontId="21" fillId="0" borderId="0" xfId="0" applyFont="1" applyAlignment="1">
      <alignment vertical="top" wrapText="1"/>
    </xf>
    <xf numFmtId="0" fontId="20" fillId="0" borderId="0" xfId="0" applyFont="1" applyAlignment="1">
      <alignment vertical="top" wrapText="1"/>
    </xf>
    <xf numFmtId="14" fontId="20" fillId="0" borderId="0" xfId="0" applyNumberFormat="1" applyFont="1" applyAlignment="1">
      <alignment vertical="top" wrapText="1"/>
    </xf>
    <xf numFmtId="0" fontId="19" fillId="0" borderId="57" xfId="0" applyFont="1" applyBorder="1" applyAlignment="1">
      <alignment vertical="center" wrapText="1"/>
    </xf>
    <xf numFmtId="0" fontId="22" fillId="0" borderId="57" xfId="0" applyFont="1" applyBorder="1" applyAlignment="1">
      <alignment vertical="center" wrapText="1"/>
    </xf>
    <xf numFmtId="0" fontId="22" fillId="0" borderId="57" xfId="0" applyFont="1" applyBorder="1" applyAlignment="1">
      <alignment horizontal="right" vertical="center" wrapText="1"/>
    </xf>
    <xf numFmtId="0" fontId="17" fillId="0" borderId="0" xfId="0" applyFont="1" applyAlignment="1">
      <alignment vertical="center" wrapText="1"/>
    </xf>
    <xf numFmtId="0" fontId="20" fillId="0" borderId="0" xfId="0" applyFont="1" applyAlignment="1">
      <alignment horizontal="left" vertical="center" wrapText="1"/>
    </xf>
    <xf numFmtId="8" fontId="20" fillId="0" borderId="0" xfId="0" applyNumberFormat="1" applyFont="1" applyAlignment="1">
      <alignment horizontal="right" vertical="center" wrapText="1"/>
    </xf>
    <xf numFmtId="0" fontId="23" fillId="0" borderId="58" xfId="0" applyFont="1" applyBorder="1" applyAlignment="1">
      <alignment horizontal="center" vertical="center" wrapText="1"/>
    </xf>
    <xf numFmtId="0" fontId="17" fillId="0" borderId="59" xfId="0" applyFont="1" applyBorder="1" applyAlignment="1">
      <alignment horizontal="center" vertical="center" wrapText="1"/>
    </xf>
    <xf numFmtId="0" fontId="24" fillId="0" borderId="0" xfId="0" applyFont="1" applyAlignment="1">
      <alignment horizontal="center" vertical="center" wrapText="1"/>
    </xf>
    <xf numFmtId="0" fontId="24" fillId="0" borderId="0" xfId="0" applyFont="1" applyAlignment="1">
      <alignment horizontal="left" vertical="center" wrapText="1"/>
    </xf>
    <xf numFmtId="0" fontId="0" fillId="0" borderId="31" xfId="0" applyBorder="1" applyAlignment="1">
      <alignment horizontal="left"/>
    </xf>
    <xf numFmtId="0" fontId="0" fillId="0" borderId="6" xfId="0" applyBorder="1" applyAlignment="1">
      <alignment horizontal="left"/>
    </xf>
    <xf numFmtId="0" fontId="0" fillId="0" borderId="17" xfId="0" applyBorder="1" applyAlignment="1">
      <alignment horizontal="left"/>
    </xf>
    <xf numFmtId="0" fontId="25" fillId="0" borderId="6" xfId="0" applyFont="1" applyBorder="1" applyAlignment="1">
      <alignment vertical="center"/>
    </xf>
    <xf numFmtId="49" fontId="0" fillId="0" borderId="31" xfId="0" applyNumberFormat="1" applyBorder="1"/>
    <xf numFmtId="0" fontId="0" fillId="0" borderId="0" xfId="0" applyAlignment="1">
      <alignment vertical="center" wrapText="1"/>
    </xf>
    <xf numFmtId="0" fontId="28" fillId="0" borderId="0" xfId="0" applyFont="1" applyAlignment="1">
      <alignment vertical="center" wrapText="1"/>
    </xf>
    <xf numFmtId="0" fontId="27" fillId="0" borderId="0" xfId="0" applyFont="1" applyAlignment="1">
      <alignment vertical="center" wrapText="1"/>
    </xf>
    <xf numFmtId="0" fontId="0" fillId="0" borderId="40" xfId="0" applyBorder="1"/>
    <xf numFmtId="0" fontId="0" fillId="3" borderId="6" xfId="0" applyFill="1" applyBorder="1" applyAlignment="1">
      <alignment horizontal="left"/>
    </xf>
    <xf numFmtId="166" fontId="0" fillId="3" borderId="31" xfId="3" applyNumberFormat="1" applyFont="1" applyFill="1" applyBorder="1"/>
    <xf numFmtId="166" fontId="0" fillId="3" borderId="17" xfId="3" applyNumberFormat="1" applyFont="1" applyFill="1" applyBorder="1"/>
    <xf numFmtId="0" fontId="0" fillId="3" borderId="31" xfId="0" applyFill="1" applyBorder="1" applyAlignment="1">
      <alignment horizontal="left"/>
    </xf>
    <xf numFmtId="0" fontId="0" fillId="3" borderId="17" xfId="0" applyFill="1" applyBorder="1" applyAlignment="1">
      <alignment horizontal="left"/>
    </xf>
    <xf numFmtId="0" fontId="0" fillId="3" borderId="11" xfId="0" applyFill="1" applyBorder="1" applyAlignment="1">
      <alignment horizontal="left"/>
    </xf>
    <xf numFmtId="166" fontId="0" fillId="3" borderId="11" xfId="3" applyNumberFormat="1" applyFont="1" applyFill="1" applyBorder="1"/>
    <xf numFmtId="0" fontId="0" fillId="3" borderId="12" xfId="0" applyFill="1" applyBorder="1"/>
    <xf numFmtId="0" fontId="0" fillId="3" borderId="14" xfId="0" applyFill="1" applyBorder="1"/>
    <xf numFmtId="0" fontId="0" fillId="3" borderId="18" xfId="0" applyFill="1" applyBorder="1"/>
    <xf numFmtId="0" fontId="0" fillId="0" borderId="6" xfId="0" applyBorder="1" applyAlignment="1">
      <alignment horizontal="center" vertical="center"/>
    </xf>
    <xf numFmtId="4" fontId="0" fillId="0" borderId="6" xfId="0" applyNumberFormat="1" applyBorder="1" applyAlignment="1">
      <alignment horizontal="center"/>
    </xf>
    <xf numFmtId="0" fontId="2" fillId="8" borderId="2" xfId="0" applyFont="1" applyFill="1" applyBorder="1" applyAlignment="1">
      <alignment horizontal="center"/>
    </xf>
    <xf numFmtId="0" fontId="2" fillId="8" borderId="3" xfId="0" applyFont="1" applyFill="1" applyBorder="1" applyAlignment="1">
      <alignment horizontal="center"/>
    </xf>
    <xf numFmtId="37" fontId="0" fillId="0" borderId="6" xfId="1" applyNumberFormat="1" applyFont="1" applyBorder="1" applyAlignment="1">
      <alignment horizontal="center"/>
    </xf>
    <xf numFmtId="0" fontId="0" fillId="9" borderId="6" xfId="0" applyFill="1" applyBorder="1" applyAlignment="1">
      <alignment horizontal="center"/>
    </xf>
    <xf numFmtId="0" fontId="34" fillId="0" borderId="70" xfId="6" applyFont="1" applyBorder="1" applyAlignment="1">
      <alignment horizontal="center" vertical="center"/>
    </xf>
    <xf numFmtId="0" fontId="34" fillId="0" borderId="71" xfId="6" applyFont="1" applyBorder="1" applyAlignment="1">
      <alignment horizontal="center" vertical="center"/>
    </xf>
    <xf numFmtId="0" fontId="0" fillId="0" borderId="6" xfId="0" applyBorder="1" applyAlignment="1" applyProtection="1">
      <alignment horizontal="center" vertical="center"/>
      <protection hidden="1"/>
    </xf>
    <xf numFmtId="0" fontId="0" fillId="0" borderId="6" xfId="0" applyBorder="1" applyAlignment="1" applyProtection="1">
      <alignment horizontal="center" vertical="center" wrapText="1"/>
      <protection hidden="1"/>
    </xf>
    <xf numFmtId="0" fontId="2" fillId="8" borderId="22" xfId="0" applyFont="1" applyFill="1" applyBorder="1" applyAlignment="1">
      <alignment horizontal="center"/>
    </xf>
    <xf numFmtId="0" fontId="2" fillId="8" borderId="2" xfId="0" applyFont="1" applyFill="1" applyBorder="1"/>
    <xf numFmtId="0" fontId="2" fillId="8" borderId="15" xfId="0" applyFont="1" applyFill="1" applyBorder="1" applyAlignment="1">
      <alignment horizontal="center"/>
    </xf>
    <xf numFmtId="0" fontId="2" fillId="8" borderId="35" xfId="0" applyFont="1" applyFill="1" applyBorder="1" applyAlignment="1">
      <alignment horizontal="center"/>
    </xf>
    <xf numFmtId="2" fontId="2" fillId="8" borderId="40" xfId="0" applyNumberFormat="1" applyFont="1" applyFill="1" applyBorder="1" applyAlignment="1">
      <alignment horizontal="center"/>
    </xf>
    <xf numFmtId="0" fontId="2" fillId="8" borderId="36" xfId="0" applyFont="1" applyFill="1" applyBorder="1" applyAlignment="1">
      <alignment horizontal="center"/>
    </xf>
    <xf numFmtId="0" fontId="35" fillId="0" borderId="6" xfId="0" applyFont="1" applyBorder="1" applyAlignment="1">
      <alignment horizontal="center" vertical="center"/>
    </xf>
    <xf numFmtId="0" fontId="35" fillId="0" borderId="6" xfId="0" applyFont="1" applyBorder="1" applyAlignment="1">
      <alignment horizontal="center" vertical="center" wrapText="1"/>
    </xf>
    <xf numFmtId="0" fontId="0" fillId="10" borderId="13" xfId="0" applyFill="1" applyBorder="1" applyAlignment="1">
      <alignment horizontal="center"/>
    </xf>
    <xf numFmtId="0" fontId="0" fillId="8" borderId="2" xfId="0" applyFill="1" applyBorder="1"/>
    <xf numFmtId="0" fontId="2" fillId="8" borderId="29" xfId="0" applyFont="1" applyFill="1" applyBorder="1" applyAlignment="1">
      <alignment horizontal="center"/>
    </xf>
    <xf numFmtId="0" fontId="2" fillId="8" borderId="4" xfId="0" applyFont="1" applyFill="1" applyBorder="1" applyAlignment="1">
      <alignment horizontal="center"/>
    </xf>
    <xf numFmtId="0" fontId="0" fillId="8" borderId="4" xfId="0" applyFill="1" applyBorder="1"/>
    <xf numFmtId="0" fontId="2" fillId="8" borderId="43" xfId="0" applyFont="1" applyFill="1" applyBorder="1" applyAlignment="1">
      <alignment horizontal="center"/>
    </xf>
    <xf numFmtId="0" fontId="2" fillId="8" borderId="44" xfId="0" applyFont="1" applyFill="1" applyBorder="1" applyAlignment="1">
      <alignment horizontal="center"/>
    </xf>
    <xf numFmtId="0" fontId="2" fillId="8" borderId="45" xfId="0" applyFont="1" applyFill="1" applyBorder="1" applyAlignment="1">
      <alignment horizontal="center"/>
    </xf>
    <xf numFmtId="0" fontId="25" fillId="0" borderId="11" xfId="0" applyFont="1" applyBorder="1" applyAlignment="1">
      <alignment vertical="center"/>
    </xf>
    <xf numFmtId="0" fontId="25" fillId="0" borderId="12" xfId="0" applyFont="1" applyBorder="1" applyAlignment="1">
      <alignment vertical="center"/>
    </xf>
    <xf numFmtId="0" fontId="25" fillId="0" borderId="14" xfId="0" applyFont="1" applyBorder="1" applyAlignment="1">
      <alignment vertical="center"/>
    </xf>
    <xf numFmtId="0" fontId="25" fillId="0" borderId="17" xfId="0" applyFont="1" applyBorder="1" applyAlignment="1">
      <alignment vertical="center"/>
    </xf>
    <xf numFmtId="0" fontId="25" fillId="0" borderId="18" xfId="0" applyFont="1" applyBorder="1" applyAlignment="1">
      <alignment vertical="center"/>
    </xf>
    <xf numFmtId="0" fontId="37" fillId="0" borderId="0" xfId="0" applyFont="1"/>
    <xf numFmtId="0" fontId="37" fillId="4" borderId="0" xfId="0" applyFont="1" applyFill="1"/>
    <xf numFmtId="0" fontId="3" fillId="0" borderId="61" xfId="0" applyFont="1" applyBorder="1" applyAlignment="1">
      <alignment vertical="center"/>
    </xf>
    <xf numFmtId="166" fontId="0" fillId="0" borderId="6" xfId="3" applyNumberFormat="1" applyFont="1" applyBorder="1"/>
    <xf numFmtId="166" fontId="0" fillId="3" borderId="6" xfId="3" applyNumberFormat="1" applyFont="1" applyFill="1" applyBorder="1"/>
    <xf numFmtId="0" fontId="3" fillId="2" borderId="47" xfId="0" applyFont="1" applyFill="1" applyBorder="1" applyAlignment="1">
      <alignment horizontal="center"/>
    </xf>
    <xf numFmtId="164" fontId="0" fillId="2" borderId="14" xfId="0" applyNumberFormat="1" applyFill="1" applyBorder="1" applyAlignment="1">
      <alignment horizontal="center"/>
    </xf>
    <xf numFmtId="0" fontId="3" fillId="2" borderId="50" xfId="0" applyFont="1" applyFill="1" applyBorder="1" applyAlignment="1">
      <alignment horizontal="center"/>
    </xf>
    <xf numFmtId="164" fontId="0" fillId="7" borderId="38" xfId="0" applyNumberFormat="1" applyFill="1" applyBorder="1" applyAlignment="1">
      <alignment horizontal="center"/>
    </xf>
    <xf numFmtId="164" fontId="0" fillId="0" borderId="47" xfId="0" applyNumberFormat="1" applyBorder="1" applyAlignment="1">
      <alignment horizontal="center"/>
    </xf>
    <xf numFmtId="4" fontId="0" fillId="0" borderId="13" xfId="0" applyNumberFormat="1" applyBorder="1" applyAlignment="1">
      <alignment horizontal="center"/>
    </xf>
    <xf numFmtId="4" fontId="0" fillId="2" borderId="13" xfId="0" applyNumberFormat="1" applyFill="1" applyBorder="1" applyAlignment="1">
      <alignment horizontal="center"/>
    </xf>
    <xf numFmtId="0" fontId="0" fillId="7" borderId="30" xfId="0" applyFill="1" applyBorder="1" applyAlignment="1">
      <alignment horizontal="center"/>
    </xf>
    <xf numFmtId="0" fontId="0" fillId="7" borderId="32" xfId="0" applyFill="1" applyBorder="1" applyAlignment="1">
      <alignment horizontal="center"/>
    </xf>
    <xf numFmtId="164" fontId="0" fillId="7" borderId="39" xfId="0" applyNumberFormat="1" applyFill="1" applyBorder="1" applyAlignment="1">
      <alignment horizontal="center"/>
    </xf>
    <xf numFmtId="166" fontId="0" fillId="0" borderId="41" xfId="3" applyNumberFormat="1" applyFont="1" applyBorder="1"/>
    <xf numFmtId="166" fontId="0" fillId="0" borderId="73" xfId="3" applyNumberFormat="1" applyFont="1" applyBorder="1"/>
    <xf numFmtId="166" fontId="0" fillId="0" borderId="7" xfId="3" applyNumberFormat="1" applyFont="1" applyBorder="1"/>
    <xf numFmtId="166" fontId="0" fillId="0" borderId="72" xfId="3" applyNumberFormat="1" applyFont="1" applyBorder="1"/>
    <xf numFmtId="166" fontId="0" fillId="0" borderId="63" xfId="3" applyNumberFormat="1" applyFont="1" applyBorder="1"/>
    <xf numFmtId="0" fontId="2" fillId="8" borderId="53" xfId="0" applyFont="1" applyFill="1" applyBorder="1" applyAlignment="1">
      <alignment horizontal="center"/>
    </xf>
    <xf numFmtId="166" fontId="0" fillId="0" borderId="67" xfId="3" applyNumberFormat="1" applyFont="1" applyBorder="1"/>
    <xf numFmtId="0" fontId="0" fillId="0" borderId="7" xfId="0" applyBorder="1"/>
    <xf numFmtId="4" fontId="0" fillId="0" borderId="6" xfId="0" applyNumberFormat="1" applyBorder="1" applyAlignment="1">
      <alignment horizontal="left"/>
    </xf>
    <xf numFmtId="0" fontId="0" fillId="3" borderId="40" xfId="0" applyFill="1" applyBorder="1" applyAlignment="1">
      <alignment horizontal="left"/>
    </xf>
    <xf numFmtId="166" fontId="0" fillId="0" borderId="11" xfId="3" applyNumberFormat="1" applyFont="1" applyFill="1" applyBorder="1"/>
    <xf numFmtId="166" fontId="0" fillId="0" borderId="6" xfId="3" applyNumberFormat="1" applyFont="1" applyFill="1" applyBorder="1"/>
    <xf numFmtId="166" fontId="0" fillId="0" borderId="17" xfId="3" applyNumberFormat="1" applyFont="1" applyFill="1" applyBorder="1"/>
    <xf numFmtId="3" fontId="0" fillId="0" borderId="31" xfId="0" applyNumberFormat="1" applyBorder="1" applyAlignment="1">
      <alignment horizontal="center"/>
    </xf>
    <xf numFmtId="0" fontId="2" fillId="8" borderId="67" xfId="0" applyFont="1" applyFill="1" applyBorder="1" applyAlignment="1">
      <alignment horizontal="center"/>
    </xf>
    <xf numFmtId="0" fontId="0" fillId="5" borderId="23" xfId="0" applyFill="1" applyBorder="1"/>
    <xf numFmtId="0" fontId="0" fillId="5" borderId="24" xfId="0" applyFill="1" applyBorder="1"/>
    <xf numFmtId="0" fontId="0" fillId="5" borderId="25" xfId="0" applyFill="1" applyBorder="1"/>
    <xf numFmtId="0" fontId="2" fillId="8" borderId="20" xfId="0" applyFont="1" applyFill="1" applyBorder="1" applyAlignment="1">
      <alignment vertical="center" wrapText="1"/>
    </xf>
    <xf numFmtId="0" fontId="2" fillId="8" borderId="22" xfId="0" applyFont="1" applyFill="1" applyBorder="1" applyAlignment="1">
      <alignment vertical="center" wrapText="1"/>
    </xf>
    <xf numFmtId="0" fontId="2" fillId="8" borderId="26" xfId="0" applyFont="1" applyFill="1" applyBorder="1" applyAlignment="1">
      <alignment vertical="center" wrapText="1"/>
    </xf>
    <xf numFmtId="0" fontId="2" fillId="8" borderId="27" xfId="0" applyFont="1" applyFill="1" applyBorder="1" applyAlignment="1">
      <alignment vertical="center" wrapText="1"/>
    </xf>
    <xf numFmtId="0" fontId="10" fillId="0" borderId="24" xfId="0" applyFont="1" applyBorder="1" applyAlignment="1">
      <alignment vertical="center"/>
    </xf>
    <xf numFmtId="0" fontId="3" fillId="5" borderId="51" xfId="0" applyFont="1" applyFill="1" applyBorder="1"/>
    <xf numFmtId="0" fontId="3" fillId="5" borderId="52" xfId="0" applyFont="1" applyFill="1" applyBorder="1"/>
    <xf numFmtId="0" fontId="0" fillId="10" borderId="20" xfId="0" applyFill="1" applyBorder="1" applyAlignment="1">
      <alignment horizontal="left"/>
    </xf>
    <xf numFmtId="0" fontId="0" fillId="10" borderId="21" xfId="0" applyFill="1" applyBorder="1" applyAlignment="1">
      <alignment horizontal="left"/>
    </xf>
    <xf numFmtId="0" fontId="0" fillId="10" borderId="22" xfId="0" applyFill="1" applyBorder="1" applyAlignment="1">
      <alignment horizontal="left"/>
    </xf>
    <xf numFmtId="0" fontId="0" fillId="10" borderId="5" xfId="0" applyFill="1" applyBorder="1" applyAlignment="1">
      <alignment horizontal="left"/>
    </xf>
    <xf numFmtId="0" fontId="0" fillId="10" borderId="15" xfId="0" applyFill="1" applyBorder="1" applyAlignment="1">
      <alignment horizontal="left"/>
    </xf>
    <xf numFmtId="0" fontId="0" fillId="10" borderId="28" xfId="0" applyFill="1" applyBorder="1" applyAlignment="1">
      <alignment horizontal="left"/>
    </xf>
    <xf numFmtId="0" fontId="0" fillId="10" borderId="19" xfId="0" applyFill="1" applyBorder="1" applyAlignment="1">
      <alignment horizontal="left"/>
    </xf>
    <xf numFmtId="0" fontId="0" fillId="10" borderId="29" xfId="0" applyFill="1" applyBorder="1" applyAlignment="1">
      <alignment horizontal="left"/>
    </xf>
    <xf numFmtId="0" fontId="34" fillId="0" borderId="76" xfId="6" applyFont="1" applyBorder="1" applyAlignment="1">
      <alignment horizontal="center" vertical="center"/>
    </xf>
    <xf numFmtId="0" fontId="34" fillId="0" borderId="77" xfId="6" applyFont="1" applyBorder="1" applyAlignment="1">
      <alignment horizontal="center" vertical="center"/>
    </xf>
    <xf numFmtId="0" fontId="0" fillId="10" borderId="0" xfId="0" applyFill="1" applyAlignment="1">
      <alignment horizontal="left"/>
    </xf>
    <xf numFmtId="0" fontId="0" fillId="0" borderId="6" xfId="0" quotePrefix="1" applyBorder="1"/>
    <xf numFmtId="0" fontId="3" fillId="12" borderId="43" xfId="0" applyFont="1" applyFill="1" applyBorder="1" applyAlignment="1">
      <alignment vertical="center" wrapText="1"/>
    </xf>
    <xf numFmtId="0" fontId="0" fillId="12" borderId="44" xfId="0" applyFill="1" applyBorder="1"/>
    <xf numFmtId="166" fontId="0" fillId="12" borderId="17" xfId="5" applyNumberFormat="1" applyFont="1" applyFill="1" applyBorder="1" applyAlignment="1">
      <alignment horizontal="center"/>
    </xf>
    <xf numFmtId="0" fontId="3" fillId="12" borderId="45" xfId="0" applyFont="1" applyFill="1" applyBorder="1" applyAlignment="1">
      <alignment horizontal="center" vertical="center"/>
    </xf>
    <xf numFmtId="0" fontId="3" fillId="12" borderId="16" xfId="0" applyFont="1" applyFill="1" applyBorder="1" applyAlignment="1">
      <alignment vertical="center" wrapText="1"/>
    </xf>
    <xf numFmtId="0" fontId="0" fillId="12" borderId="17" xfId="0" applyFill="1" applyBorder="1"/>
    <xf numFmtId="0" fontId="3" fillId="12" borderId="18" xfId="0" applyFont="1" applyFill="1" applyBorder="1" applyAlignment="1">
      <alignment vertical="center"/>
    </xf>
    <xf numFmtId="0" fontId="0" fillId="10" borderId="6" xfId="0" applyFill="1" applyBorder="1" applyAlignment="1">
      <alignment horizontal="center"/>
    </xf>
    <xf numFmtId="0" fontId="38" fillId="0" borderId="0" xfId="0" applyFont="1" applyAlignment="1">
      <alignment vertical="center"/>
    </xf>
    <xf numFmtId="0" fontId="4" fillId="8" borderId="0" xfId="0" applyFont="1" applyFill="1"/>
    <xf numFmtId="49" fontId="40" fillId="10" borderId="8" xfId="7" applyNumberFormat="1" applyFont="1" applyFill="1" applyBorder="1" applyAlignment="1">
      <alignment horizontal="center" vertical="center" wrapText="1"/>
    </xf>
    <xf numFmtId="49" fontId="40" fillId="10" borderId="6" xfId="7" applyNumberFormat="1" applyFont="1" applyFill="1" applyBorder="1" applyAlignment="1">
      <alignment horizontal="center" vertical="center" wrapText="1"/>
    </xf>
    <xf numFmtId="0" fontId="33" fillId="0" borderId="15" xfId="0" applyFont="1" applyBorder="1"/>
    <xf numFmtId="0" fontId="33" fillId="0" borderId="0" xfId="0" applyFont="1"/>
    <xf numFmtId="49" fontId="40" fillId="10" borderId="33" xfId="7" applyNumberFormat="1" applyFont="1" applyFill="1" applyBorder="1" applyAlignment="1">
      <alignment vertical="center" wrapText="1"/>
    </xf>
    <xf numFmtId="49" fontId="40" fillId="10" borderId="19" xfId="7" applyNumberFormat="1" applyFont="1" applyFill="1" applyBorder="1" applyAlignment="1">
      <alignment vertical="center" wrapText="1"/>
    </xf>
    <xf numFmtId="49" fontId="40" fillId="10" borderId="29" xfId="7" applyNumberFormat="1" applyFont="1" applyFill="1" applyBorder="1" applyAlignment="1">
      <alignment vertical="center" wrapText="1"/>
    </xf>
    <xf numFmtId="0" fontId="33" fillId="0" borderId="19" xfId="0" applyFont="1" applyBorder="1"/>
    <xf numFmtId="0" fontId="33" fillId="0" borderId="29" xfId="0" applyFont="1" applyBorder="1"/>
    <xf numFmtId="49" fontId="40" fillId="10" borderId="42" xfId="7" applyNumberFormat="1" applyFont="1" applyFill="1" applyBorder="1" applyAlignment="1">
      <alignment horizontal="center" vertical="center" wrapText="1"/>
    </xf>
    <xf numFmtId="49" fontId="40" fillId="10" borderId="31" xfId="7" applyNumberFormat="1" applyFont="1" applyFill="1" applyBorder="1" applyAlignment="1">
      <alignment horizontal="center" vertical="center" wrapText="1"/>
    </xf>
    <xf numFmtId="167" fontId="41" fillId="10" borderId="31" xfId="7" applyFont="1" applyFill="1" applyBorder="1" applyAlignment="1">
      <alignment horizontal="center" vertical="center" wrapText="1"/>
    </xf>
    <xf numFmtId="49" fontId="40" fillId="10" borderId="0" xfId="7" applyNumberFormat="1" applyFont="1" applyFill="1" applyAlignment="1">
      <alignment horizontal="center" vertical="center" wrapText="1"/>
    </xf>
    <xf numFmtId="167" fontId="41" fillId="10" borderId="6" xfId="7" applyFont="1" applyFill="1" applyBorder="1" applyAlignment="1">
      <alignment horizontal="center" vertical="center" wrapText="1"/>
    </xf>
    <xf numFmtId="167" fontId="43" fillId="10" borderId="0" xfId="7" applyFont="1" applyFill="1" applyAlignment="1">
      <alignment horizontal="center" vertical="center" wrapText="1"/>
    </xf>
    <xf numFmtId="49" fontId="40" fillId="10" borderId="37" xfId="7" applyNumberFormat="1" applyFont="1" applyFill="1" applyBorder="1" applyAlignment="1">
      <alignment horizontal="center" vertical="center" wrapText="1"/>
    </xf>
    <xf numFmtId="49" fontId="40" fillId="10" borderId="11" xfId="7" applyNumberFormat="1" applyFont="1" applyFill="1" applyBorder="1" applyAlignment="1">
      <alignment horizontal="center" vertical="center" wrapText="1"/>
    </xf>
    <xf numFmtId="0" fontId="33" fillId="0" borderId="22" xfId="0" applyFont="1" applyBorder="1"/>
    <xf numFmtId="167" fontId="41" fillId="10" borderId="11" xfId="7" applyFont="1" applyFill="1" applyBorder="1" applyAlignment="1">
      <alignment horizontal="center" vertical="center" wrapText="1"/>
    </xf>
    <xf numFmtId="49" fontId="40" fillId="10" borderId="21" xfId="7" applyNumberFormat="1" applyFont="1" applyFill="1" applyBorder="1" applyAlignment="1">
      <alignment horizontal="center" vertical="center" wrapText="1"/>
    </xf>
    <xf numFmtId="0" fontId="33" fillId="0" borderId="21" xfId="0" applyFont="1" applyBorder="1"/>
    <xf numFmtId="49" fontId="40" fillId="10" borderId="15" xfId="7" applyNumberFormat="1" applyFont="1" applyFill="1" applyBorder="1" applyAlignment="1">
      <alignment horizontal="center" vertical="center" wrapText="1"/>
    </xf>
    <xf numFmtId="49" fontId="40" fillId="10" borderId="33" xfId="7" applyNumberFormat="1" applyFont="1" applyFill="1" applyBorder="1" applyAlignment="1">
      <alignment horizontal="center" vertical="center" wrapText="1"/>
    </xf>
    <xf numFmtId="167" fontId="41" fillId="10" borderId="17" xfId="7" applyFont="1" applyFill="1" applyBorder="1" applyAlignment="1">
      <alignment horizontal="center" vertical="center" wrapText="1"/>
    </xf>
    <xf numFmtId="167" fontId="43" fillId="10" borderId="19" xfId="7" applyFont="1" applyFill="1" applyBorder="1" applyAlignment="1">
      <alignment horizontal="center" vertical="center" wrapText="1"/>
    </xf>
    <xf numFmtId="49" fontId="40" fillId="10" borderId="29" xfId="7" applyNumberFormat="1" applyFont="1" applyFill="1" applyBorder="1" applyAlignment="1">
      <alignment horizontal="center" vertical="center" wrapText="1"/>
    </xf>
    <xf numFmtId="49" fontId="40" fillId="10" borderId="19" xfId="7" applyNumberFormat="1" applyFont="1" applyFill="1" applyBorder="1" applyAlignment="1">
      <alignment horizontal="center" vertical="center" wrapText="1"/>
    </xf>
    <xf numFmtId="0" fontId="41" fillId="10" borderId="31" xfId="8" applyFont="1" applyFill="1" applyBorder="1" applyAlignment="1">
      <alignment horizontal="center" vertical="center"/>
    </xf>
    <xf numFmtId="0" fontId="41" fillId="10" borderId="32" xfId="8" applyFont="1" applyFill="1" applyBorder="1" applyAlignment="1">
      <alignment horizontal="center" vertical="center"/>
    </xf>
    <xf numFmtId="0" fontId="41" fillId="10" borderId="6" xfId="8" applyFont="1" applyFill="1" applyBorder="1" applyAlignment="1">
      <alignment horizontal="center" vertical="center"/>
    </xf>
    <xf numFmtId="0" fontId="41" fillId="10" borderId="14" xfId="8" applyFont="1" applyFill="1" applyBorder="1" applyAlignment="1">
      <alignment horizontal="center" vertical="center"/>
    </xf>
    <xf numFmtId="167" fontId="41" fillId="10" borderId="6" xfId="9" applyFont="1" applyFill="1" applyBorder="1" applyAlignment="1">
      <alignment horizontal="center" vertical="center"/>
    </xf>
    <xf numFmtId="0" fontId="43" fillId="10" borderId="15" xfId="8" applyFont="1" applyFill="1" applyBorder="1" applyAlignment="1">
      <alignment horizontal="center" vertical="center"/>
    </xf>
    <xf numFmtId="49" fontId="40" fillId="10" borderId="17" xfId="7" applyNumberFormat="1" applyFont="1" applyFill="1" applyBorder="1" applyAlignment="1">
      <alignment horizontal="center" vertical="center" wrapText="1"/>
    </xf>
    <xf numFmtId="167" fontId="41" fillId="10" borderId="17" xfId="9" applyFont="1" applyFill="1" applyBorder="1" applyAlignment="1">
      <alignment horizontal="center" vertical="center"/>
    </xf>
    <xf numFmtId="0" fontId="41" fillId="10" borderId="17" xfId="8" applyFont="1" applyFill="1" applyBorder="1" applyAlignment="1">
      <alignment horizontal="center" vertical="center"/>
    </xf>
    <xf numFmtId="49" fontId="41" fillId="10" borderId="6" xfId="7" applyNumberFormat="1" applyFont="1" applyFill="1" applyBorder="1" applyAlignment="1">
      <alignment horizontal="center" vertical="center" wrapText="1"/>
    </xf>
    <xf numFmtId="0" fontId="41" fillId="10" borderId="33" xfId="8" applyFont="1" applyFill="1" applyBorder="1" applyAlignment="1">
      <alignment horizontal="center" vertical="center"/>
    </xf>
    <xf numFmtId="0" fontId="43" fillId="10" borderId="19" xfId="8" applyFont="1" applyFill="1" applyBorder="1" applyAlignment="1">
      <alignment horizontal="center" vertical="center"/>
    </xf>
    <xf numFmtId="167" fontId="41" fillId="10" borderId="32" xfId="9" applyFont="1" applyFill="1" applyBorder="1" applyAlignment="1">
      <alignment horizontal="center" vertical="center"/>
    </xf>
    <xf numFmtId="167" fontId="41" fillId="10" borderId="14" xfId="9" applyFont="1" applyFill="1" applyBorder="1" applyAlignment="1">
      <alignment horizontal="center" vertical="center"/>
    </xf>
    <xf numFmtId="49" fontId="40" fillId="10" borderId="15" xfId="7" applyNumberFormat="1" applyFont="1" applyFill="1" applyBorder="1" applyAlignment="1">
      <alignment vertical="center" wrapText="1"/>
    </xf>
    <xf numFmtId="49" fontId="43" fillId="10" borderId="0" xfId="7" applyNumberFormat="1" applyFont="1" applyFill="1" applyAlignment="1">
      <alignment horizontal="center" vertical="center" wrapText="1"/>
    </xf>
    <xf numFmtId="0" fontId="43" fillId="10" borderId="0" xfId="8" applyFont="1" applyFill="1" applyAlignment="1">
      <alignment horizontal="center" vertical="center"/>
    </xf>
    <xf numFmtId="0" fontId="41" fillId="10" borderId="18" xfId="8" applyFont="1" applyFill="1" applyBorder="1" applyAlignment="1">
      <alignment horizontal="center" vertical="center"/>
    </xf>
    <xf numFmtId="49" fontId="40" fillId="10" borderId="32" xfId="7" applyNumberFormat="1" applyFont="1" applyFill="1" applyBorder="1" applyAlignment="1">
      <alignment horizontal="center" vertical="center" wrapText="1"/>
    </xf>
    <xf numFmtId="49" fontId="40" fillId="10" borderId="14" xfId="7" applyNumberFormat="1" applyFont="1" applyFill="1" applyBorder="1" applyAlignment="1">
      <alignment horizontal="center" vertical="center" wrapText="1"/>
    </xf>
    <xf numFmtId="49" fontId="41" fillId="10" borderId="14" xfId="7" applyNumberFormat="1" applyFont="1" applyFill="1" applyBorder="1" applyAlignment="1">
      <alignment horizontal="center" vertical="center" wrapText="1"/>
    </xf>
    <xf numFmtId="49" fontId="41" fillId="10" borderId="18" xfId="7" applyNumberFormat="1" applyFont="1" applyFill="1" applyBorder="1" applyAlignment="1">
      <alignment horizontal="center" vertical="center" wrapText="1"/>
    </xf>
    <xf numFmtId="167" fontId="41" fillId="10" borderId="31" xfId="9" applyFont="1" applyFill="1" applyBorder="1" applyAlignment="1">
      <alignment horizontal="center" vertical="center"/>
    </xf>
    <xf numFmtId="49" fontId="44" fillId="10" borderId="15" xfId="7" applyNumberFormat="1" applyFont="1" applyFill="1" applyBorder="1" applyAlignment="1">
      <alignment horizontal="center" vertical="center" wrapText="1"/>
    </xf>
    <xf numFmtId="49" fontId="40" fillId="10" borderId="16" xfId="7" applyNumberFormat="1" applyFont="1" applyFill="1" applyBorder="1" applyAlignment="1">
      <alignment horizontal="center" vertical="center" wrapText="1"/>
    </xf>
    <xf numFmtId="49" fontId="44" fillId="10" borderId="29" xfId="7" applyNumberFormat="1" applyFont="1" applyFill="1" applyBorder="1" applyAlignment="1">
      <alignment horizontal="center" vertical="center" wrapText="1"/>
    </xf>
    <xf numFmtId="49" fontId="44" fillId="10" borderId="19" xfId="7" applyNumberFormat="1" applyFont="1" applyFill="1" applyBorder="1" applyAlignment="1">
      <alignment horizontal="center" vertical="center" wrapText="1"/>
    </xf>
    <xf numFmtId="0" fontId="0" fillId="0" borderId="11" xfId="0" applyBorder="1" applyAlignment="1">
      <alignment horizontal="left"/>
    </xf>
    <xf numFmtId="0" fontId="0" fillId="0" borderId="12" xfId="0" applyBorder="1" applyAlignment="1">
      <alignment vertical="center"/>
    </xf>
    <xf numFmtId="0" fontId="0" fillId="0" borderId="14" xfId="0" applyBorder="1" applyAlignment="1">
      <alignment vertical="center"/>
    </xf>
    <xf numFmtId="0" fontId="9" fillId="0" borderId="14" xfId="0" applyFont="1" applyBorder="1" applyAlignment="1">
      <alignment vertical="center"/>
    </xf>
    <xf numFmtId="0" fontId="2" fillId="8" borderId="51" xfId="0" applyFont="1" applyFill="1" applyBorder="1" applyAlignment="1">
      <alignment horizontal="center"/>
    </xf>
    <xf numFmtId="0" fontId="2" fillId="8" borderId="52" xfId="0" applyFont="1" applyFill="1" applyBorder="1" applyAlignment="1">
      <alignment horizontal="center"/>
    </xf>
    <xf numFmtId="166" fontId="0" fillId="0" borderId="31" xfId="3" applyNumberFormat="1" applyFont="1" applyFill="1" applyBorder="1"/>
    <xf numFmtId="0" fontId="0" fillId="0" borderId="32" xfId="0" applyBorder="1"/>
    <xf numFmtId="0" fontId="0" fillId="0" borderId="40" xfId="0" applyBorder="1" applyAlignment="1">
      <alignment horizontal="left"/>
    </xf>
    <xf numFmtId="166" fontId="0" fillId="0" borderId="40" xfId="3" applyNumberFormat="1" applyFont="1" applyFill="1" applyBorder="1"/>
    <xf numFmtId="0" fontId="25" fillId="0" borderId="11" xfId="0" applyFont="1" applyBorder="1" applyAlignment="1">
      <alignment horizontal="left" vertical="center"/>
    </xf>
    <xf numFmtId="0" fontId="25" fillId="0" borderId="6" xfId="0" applyFont="1" applyBorder="1" applyAlignment="1">
      <alignment horizontal="left" vertical="center"/>
    </xf>
    <xf numFmtId="0" fontId="25" fillId="0" borderId="17" xfId="0" applyFont="1" applyBorder="1" applyAlignment="1">
      <alignment horizontal="left" vertical="center"/>
    </xf>
    <xf numFmtId="0" fontId="16" fillId="0" borderId="0" xfId="4" applyAlignment="1">
      <alignment vertical="center" wrapText="1"/>
    </xf>
    <xf numFmtId="0" fontId="0" fillId="10" borderId="8" xfId="0" applyFill="1" applyBorder="1" applyAlignment="1">
      <alignment horizontal="center"/>
    </xf>
    <xf numFmtId="0" fontId="45" fillId="0" borderId="53" xfId="0" applyFont="1" applyBorder="1" applyAlignment="1">
      <alignment horizontal="center" vertical="center"/>
    </xf>
    <xf numFmtId="0" fontId="10" fillId="0" borderId="21" xfId="0" applyFont="1" applyBorder="1" applyAlignment="1">
      <alignment horizontal="left" vertical="center"/>
    </xf>
    <xf numFmtId="0" fontId="10" fillId="0" borderId="21" xfId="0" applyFont="1" applyBorder="1" applyAlignment="1">
      <alignment horizontal="left"/>
    </xf>
    <xf numFmtId="0" fontId="3" fillId="0" borderId="21" xfId="0" applyFont="1" applyBorder="1" applyAlignment="1">
      <alignment horizontal="center"/>
    </xf>
    <xf numFmtId="0" fontId="3" fillId="0" borderId="22" xfId="0" applyFont="1" applyBorder="1" applyAlignment="1">
      <alignment horizontal="center"/>
    </xf>
    <xf numFmtId="0" fontId="3" fillId="0" borderId="5" xfId="0" applyFont="1" applyBorder="1"/>
    <xf numFmtId="0" fontId="3" fillId="0" borderId="0" xfId="0" applyFont="1" applyAlignment="1">
      <alignment horizontal="left" vertical="center"/>
    </xf>
    <xf numFmtId="0" fontId="3" fillId="0" borderId="0" xfId="0" applyFont="1"/>
    <xf numFmtId="14" fontId="3" fillId="0" borderId="15" xfId="0" applyNumberFormat="1" applyFont="1" applyBorder="1" applyAlignment="1">
      <alignment horizontal="center"/>
    </xf>
    <xf numFmtId="0" fontId="3" fillId="0" borderId="5" xfId="0" applyFont="1" applyBorder="1" applyAlignment="1">
      <alignment horizontal="center" vertical="center" wrapText="1"/>
    </xf>
    <xf numFmtId="0" fontId="0" fillId="10" borderId="6" xfId="0" applyFill="1" applyBorder="1" applyAlignment="1">
      <alignment horizontal="left"/>
    </xf>
    <xf numFmtId="166" fontId="0" fillId="10" borderId="31" xfId="3" applyNumberFormat="1" applyFont="1" applyFill="1" applyBorder="1"/>
    <xf numFmtId="166" fontId="0" fillId="10" borderId="17" xfId="3" applyNumberFormat="1" applyFont="1" applyFill="1" applyBorder="1"/>
    <xf numFmtId="0" fontId="0" fillId="10" borderId="11" xfId="0" applyFill="1" applyBorder="1"/>
    <xf numFmtId="0" fontId="0" fillId="10" borderId="6" xfId="0" applyFill="1" applyBorder="1"/>
    <xf numFmtId="0" fontId="0" fillId="10" borderId="17" xfId="0" applyFill="1" applyBorder="1"/>
    <xf numFmtId="166" fontId="0" fillId="10" borderId="11" xfId="3" applyNumberFormat="1" applyFont="1" applyFill="1" applyBorder="1"/>
    <xf numFmtId="166" fontId="0" fillId="10" borderId="56" xfId="3" applyNumberFormat="1" applyFont="1" applyFill="1" applyBorder="1"/>
    <xf numFmtId="0" fontId="0" fillId="10" borderId="11" xfId="0" applyFill="1" applyBorder="1" applyAlignment="1">
      <alignment horizontal="left"/>
    </xf>
    <xf numFmtId="166" fontId="0" fillId="10" borderId="6" xfId="3" applyNumberFormat="1" applyFont="1" applyFill="1" applyBorder="1"/>
    <xf numFmtId="0" fontId="0" fillId="10" borderId="17" xfId="0" applyFill="1" applyBorder="1" applyAlignment="1">
      <alignment horizontal="left"/>
    </xf>
    <xf numFmtId="0" fontId="0" fillId="2" borderId="11" xfId="0" applyFill="1" applyBorder="1"/>
    <xf numFmtId="166" fontId="0" fillId="2" borderId="31" xfId="3" applyNumberFormat="1" applyFont="1" applyFill="1" applyBorder="1"/>
    <xf numFmtId="0" fontId="0" fillId="2" borderId="12" xfId="0" applyFill="1" applyBorder="1"/>
    <xf numFmtId="0" fontId="0" fillId="2" borderId="6" xfId="0" applyFill="1" applyBorder="1"/>
    <xf numFmtId="0" fontId="0" fillId="2" borderId="14" xfId="0" applyFill="1" applyBorder="1"/>
    <xf numFmtId="0" fontId="0" fillId="2" borderId="17" xfId="0" applyFill="1" applyBorder="1"/>
    <xf numFmtId="166" fontId="0" fillId="2" borderId="17" xfId="3" applyNumberFormat="1" applyFont="1" applyFill="1" applyBorder="1"/>
    <xf numFmtId="0" fontId="0" fillId="2" borderId="18" xfId="0" applyFill="1" applyBorder="1"/>
    <xf numFmtId="49" fontId="0" fillId="3" borderId="11" xfId="0" applyNumberFormat="1" applyFill="1" applyBorder="1"/>
    <xf numFmtId="49" fontId="0" fillId="3" borderId="17" xfId="0" applyNumberFormat="1" applyFill="1" applyBorder="1"/>
    <xf numFmtId="0" fontId="0" fillId="10" borderId="31" xfId="0" applyFill="1" applyBorder="1" applyAlignment="1">
      <alignment horizontal="left"/>
    </xf>
    <xf numFmtId="0" fontId="0" fillId="10" borderId="12" xfId="0" applyFill="1" applyBorder="1"/>
    <xf numFmtId="0" fontId="0" fillId="10" borderId="14" xfId="0" applyFill="1" applyBorder="1"/>
    <xf numFmtId="0" fontId="0" fillId="10" borderId="18" xfId="0" applyFill="1" applyBorder="1"/>
    <xf numFmtId="0" fontId="0" fillId="10" borderId="32" xfId="0" applyFill="1" applyBorder="1"/>
    <xf numFmtId="0" fontId="0" fillId="10" borderId="40" xfId="0" applyFill="1" applyBorder="1" applyAlignment="1">
      <alignment horizontal="left"/>
    </xf>
    <xf numFmtId="166" fontId="0" fillId="10" borderId="40" xfId="3" applyNumberFormat="1" applyFont="1" applyFill="1" applyBorder="1"/>
    <xf numFmtId="0" fontId="0" fillId="10" borderId="36" xfId="0" applyFill="1" applyBorder="1"/>
    <xf numFmtId="0" fontId="0" fillId="10" borderId="12" xfId="0" applyFill="1" applyBorder="1" applyAlignment="1">
      <alignment vertical="center"/>
    </xf>
    <xf numFmtId="0" fontId="0" fillId="10" borderId="14" xfId="0" applyFill="1" applyBorder="1" applyAlignment="1">
      <alignment vertical="center"/>
    </xf>
    <xf numFmtId="0" fontId="0" fillId="10" borderId="18" xfId="0" applyFill="1" applyBorder="1" applyAlignment="1">
      <alignment vertical="center"/>
    </xf>
    <xf numFmtId="166" fontId="0" fillId="10" borderId="12" xfId="3" applyNumberFormat="1" applyFont="1" applyFill="1" applyBorder="1"/>
    <xf numFmtId="166" fontId="0" fillId="10" borderId="32" xfId="3" applyNumberFormat="1" applyFont="1" applyFill="1" applyBorder="1"/>
    <xf numFmtId="166" fontId="0" fillId="10" borderId="18" xfId="3" applyNumberFormat="1" applyFont="1" applyFill="1" applyBorder="1"/>
    <xf numFmtId="166" fontId="0" fillId="10" borderId="62" xfId="3" applyNumberFormat="1" applyFont="1" applyFill="1" applyBorder="1"/>
    <xf numFmtId="166" fontId="0" fillId="3" borderId="12" xfId="3" applyNumberFormat="1" applyFont="1" applyFill="1" applyBorder="1"/>
    <xf numFmtId="0" fontId="0" fillId="2" borderId="11" xfId="0" applyFill="1" applyBorder="1" applyAlignment="1">
      <alignment horizontal="left"/>
    </xf>
    <xf numFmtId="0" fontId="0" fillId="2" borderId="6" xfId="0" applyFill="1" applyBorder="1" applyAlignment="1">
      <alignment horizontal="left"/>
    </xf>
    <xf numFmtId="0" fontId="0" fillId="2" borderId="17" xfId="0" applyFill="1" applyBorder="1" applyAlignment="1">
      <alignment horizontal="left"/>
    </xf>
    <xf numFmtId="166" fontId="0" fillId="2" borderId="12" xfId="3" applyNumberFormat="1" applyFont="1" applyFill="1" applyBorder="1"/>
    <xf numFmtId="166" fontId="0" fillId="3" borderId="53" xfId="3" applyNumberFormat="1" applyFont="1" applyFill="1" applyBorder="1"/>
    <xf numFmtId="0" fontId="3" fillId="3" borderId="43" xfId="0" applyFont="1" applyFill="1" applyBorder="1" applyAlignment="1">
      <alignment vertical="center" wrapText="1"/>
    </xf>
    <xf numFmtId="0" fontId="0" fillId="3" borderId="44" xfId="0" applyFill="1" applyBorder="1"/>
    <xf numFmtId="166" fontId="0" fillId="3" borderId="17" xfId="5" applyNumberFormat="1" applyFont="1" applyFill="1" applyBorder="1" applyAlignment="1">
      <alignment horizontal="center"/>
    </xf>
    <xf numFmtId="0" fontId="3" fillId="3" borderId="45" xfId="0" applyFont="1" applyFill="1" applyBorder="1" applyAlignment="1">
      <alignment horizontal="center" vertical="center"/>
    </xf>
    <xf numFmtId="0" fontId="3" fillId="0" borderId="0" xfId="0" applyFont="1" applyAlignment="1">
      <alignment horizontal="center"/>
    </xf>
    <xf numFmtId="49" fontId="0" fillId="5" borderId="11" xfId="0" applyNumberFormat="1" applyFill="1" applyBorder="1"/>
    <xf numFmtId="0" fontId="0" fillId="5" borderId="12" xfId="0" applyFill="1" applyBorder="1"/>
    <xf numFmtId="0" fontId="0" fillId="5" borderId="11" xfId="0" applyFill="1" applyBorder="1" applyAlignment="1">
      <alignment horizontal="left"/>
    </xf>
    <xf numFmtId="0" fontId="0" fillId="5" borderId="6" xfId="0" applyFill="1" applyBorder="1" applyAlignment="1">
      <alignment horizontal="left"/>
    </xf>
    <xf numFmtId="49" fontId="0" fillId="10" borderId="17" xfId="0" applyNumberFormat="1" applyFill="1" applyBorder="1"/>
    <xf numFmtId="0" fontId="3" fillId="10" borderId="61" xfId="0" applyFont="1" applyFill="1" applyBorder="1" applyAlignment="1">
      <alignment vertical="center"/>
    </xf>
    <xf numFmtId="0" fontId="3" fillId="3" borderId="53" xfId="0" applyFont="1" applyFill="1" applyBorder="1" applyAlignment="1">
      <alignment vertical="center"/>
    </xf>
    <xf numFmtId="0" fontId="3" fillId="10" borderId="62" xfId="0" applyFont="1" applyFill="1" applyBorder="1" applyAlignment="1">
      <alignment vertical="center"/>
    </xf>
    <xf numFmtId="0" fontId="3" fillId="10" borderId="53" xfId="0" applyFont="1" applyFill="1" applyBorder="1" applyAlignment="1">
      <alignment vertical="center"/>
    </xf>
    <xf numFmtId="0" fontId="0" fillId="10" borderId="8" xfId="0" applyFill="1" applyBorder="1" applyAlignment="1">
      <alignment horizontal="left"/>
    </xf>
    <xf numFmtId="0" fontId="0" fillId="10" borderId="33" xfId="0" applyFill="1" applyBorder="1" applyAlignment="1">
      <alignment horizontal="left"/>
    </xf>
    <xf numFmtId="0" fontId="45" fillId="0" borderId="61" xfId="0" applyFont="1" applyBorder="1" applyAlignment="1">
      <alignment vertical="center"/>
    </xf>
    <xf numFmtId="0" fontId="3" fillId="0" borderId="62" xfId="0" applyFont="1" applyBorder="1" applyAlignment="1">
      <alignment vertical="center"/>
    </xf>
    <xf numFmtId="0" fontId="3" fillId="5" borderId="61" xfId="0" applyFont="1" applyFill="1" applyBorder="1" applyAlignment="1">
      <alignment vertical="center"/>
    </xf>
    <xf numFmtId="0" fontId="3" fillId="10" borderId="13" xfId="0" applyFont="1" applyFill="1" applyBorder="1" applyAlignment="1">
      <alignment horizontal="center"/>
    </xf>
    <xf numFmtId="0" fontId="3" fillId="10" borderId="6" xfId="0" applyFont="1" applyFill="1" applyBorder="1" applyAlignment="1">
      <alignment horizontal="center"/>
    </xf>
    <xf numFmtId="0" fontId="3" fillId="10" borderId="14" xfId="0" applyFont="1" applyFill="1" applyBorder="1" applyAlignment="1">
      <alignment horizontal="center"/>
    </xf>
    <xf numFmtId="164" fontId="0" fillId="10" borderId="6" xfId="0" applyNumberFormat="1" applyFill="1" applyBorder="1" applyAlignment="1">
      <alignment horizontal="center"/>
    </xf>
    <xf numFmtId="0" fontId="0" fillId="10" borderId="33" xfId="0" applyFill="1" applyBorder="1" applyAlignment="1">
      <alignment horizontal="center"/>
    </xf>
    <xf numFmtId="0" fontId="0" fillId="10" borderId="17" xfId="0" applyFill="1" applyBorder="1" applyAlignment="1">
      <alignment horizontal="center"/>
    </xf>
    <xf numFmtId="0" fontId="0" fillId="10" borderId="7" xfId="0" applyFill="1" applyBorder="1"/>
    <xf numFmtId="0" fontId="0" fillId="10" borderId="8" xfId="0" applyFill="1" applyBorder="1"/>
    <xf numFmtId="0" fontId="0" fillId="10" borderId="67" xfId="0" applyFill="1" applyBorder="1"/>
    <xf numFmtId="0" fontId="0" fillId="10" borderId="9" xfId="0" applyFill="1" applyBorder="1"/>
    <xf numFmtId="0" fontId="3" fillId="3" borderId="8" xfId="0" applyFont="1" applyFill="1" applyBorder="1" applyAlignment="1">
      <alignment horizontal="center"/>
    </xf>
    <xf numFmtId="0" fontId="3" fillId="3" borderId="6" xfId="0" applyFont="1" applyFill="1" applyBorder="1" applyAlignment="1">
      <alignment horizontal="center"/>
    </xf>
    <xf numFmtId="0" fontId="3" fillId="3" borderId="14" xfId="0" applyFont="1" applyFill="1" applyBorder="1" applyAlignment="1">
      <alignment horizontal="center"/>
    </xf>
    <xf numFmtId="164" fontId="0" fillId="3" borderId="6" xfId="0" applyNumberFormat="1" applyFill="1" applyBorder="1" applyAlignment="1">
      <alignment horizontal="center"/>
    </xf>
    <xf numFmtId="0" fontId="0" fillId="3" borderId="31" xfId="0" applyFill="1" applyBorder="1" applyAlignment="1">
      <alignment horizontal="center"/>
    </xf>
    <xf numFmtId="0" fontId="45" fillId="0" borderId="12" xfId="0" applyFont="1" applyBorder="1"/>
    <xf numFmtId="0" fontId="5" fillId="0" borderId="14" xfId="0" applyFont="1" applyBorder="1"/>
    <xf numFmtId="0" fontId="49" fillId="0" borderId="0" xfId="0" applyFont="1" applyAlignment="1">
      <alignment vertical="center" wrapText="1"/>
    </xf>
    <xf numFmtId="0" fontId="50" fillId="0" borderId="0" xfId="0" applyFont="1" applyAlignment="1">
      <alignment vertical="center" wrapText="1"/>
    </xf>
    <xf numFmtId="0" fontId="51" fillId="0" borderId="0" xfId="0" applyFont="1" applyAlignment="1">
      <alignment vertical="center"/>
    </xf>
    <xf numFmtId="0" fontId="3" fillId="0" borderId="51" xfId="0" applyFont="1" applyBorder="1" applyAlignment="1">
      <alignment horizontal="center" vertical="center" wrapText="1"/>
    </xf>
    <xf numFmtId="0" fontId="3" fillId="0" borderId="54" xfId="0" applyFont="1" applyBorder="1" applyAlignment="1">
      <alignment horizontal="center" vertical="center" wrapText="1"/>
    </xf>
    <xf numFmtId="0" fontId="3" fillId="0" borderId="55" xfId="0" applyFont="1" applyBorder="1" applyAlignment="1">
      <alignment horizontal="center" vertical="center" wrapText="1"/>
    </xf>
    <xf numFmtId="0" fontId="3" fillId="0" borderId="53" xfId="0" applyFont="1" applyBorder="1" applyAlignment="1">
      <alignment horizontal="center" vertical="center"/>
    </xf>
    <xf numFmtId="0" fontId="3" fillId="0" borderId="61" xfId="0" applyFont="1" applyBorder="1" applyAlignment="1">
      <alignment horizontal="center" vertical="center"/>
    </xf>
    <xf numFmtId="0" fontId="3" fillId="0" borderId="62" xfId="0" applyFont="1" applyBorder="1" applyAlignment="1">
      <alignment horizontal="center" vertical="center"/>
    </xf>
    <xf numFmtId="0" fontId="3" fillId="0" borderId="36" xfId="0" applyFont="1" applyBorder="1" applyAlignment="1">
      <alignment horizontal="center" vertical="center"/>
    </xf>
    <xf numFmtId="0" fontId="3" fillId="0" borderId="30"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35" xfId="0" applyFont="1" applyBorder="1" applyAlignment="1">
      <alignment horizontal="center" vertical="center" wrapText="1"/>
    </xf>
    <xf numFmtId="0" fontId="3" fillId="10" borderId="10" xfId="0" applyFont="1" applyFill="1" applyBorder="1" applyAlignment="1">
      <alignment horizontal="center" vertical="center" wrapText="1"/>
    </xf>
    <xf numFmtId="0" fontId="3" fillId="10" borderId="13" xfId="0" applyFont="1" applyFill="1" applyBorder="1" applyAlignment="1">
      <alignment horizontal="center" vertical="center" wrapText="1"/>
    </xf>
    <xf numFmtId="0" fontId="3" fillId="10" borderId="16"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2" fillId="8" borderId="23" xfId="0" applyFont="1" applyFill="1" applyBorder="1" applyAlignment="1">
      <alignment horizontal="center" vertical="center" wrapText="1"/>
    </xf>
    <xf numFmtId="0" fontId="2" fillId="8" borderId="24" xfId="0" applyFont="1" applyFill="1" applyBorder="1" applyAlignment="1">
      <alignment horizontal="center" vertical="center" wrapText="1"/>
    </xf>
    <xf numFmtId="0" fontId="2" fillId="8" borderId="25" xfId="0" applyFont="1" applyFill="1" applyBorder="1" applyAlignment="1">
      <alignment horizontal="center" vertical="center" wrapText="1"/>
    </xf>
    <xf numFmtId="0" fontId="3" fillId="0" borderId="0" xfId="0" applyFont="1" applyAlignment="1">
      <alignment horizontal="left" vertical="center"/>
    </xf>
    <xf numFmtId="0" fontId="3" fillId="10" borderId="54" xfId="0" applyFont="1" applyFill="1" applyBorder="1" applyAlignment="1">
      <alignment horizontal="center" vertical="center" wrapText="1"/>
    </xf>
    <xf numFmtId="0" fontId="3" fillId="10" borderId="55" xfId="0" applyFont="1" applyFill="1" applyBorder="1" applyAlignment="1">
      <alignment horizontal="center" vertical="center" wrapText="1"/>
    </xf>
    <xf numFmtId="0" fontId="5" fillId="10" borderId="53" xfId="0" applyFont="1" applyFill="1" applyBorder="1" applyAlignment="1">
      <alignment horizontal="center" vertical="center"/>
    </xf>
    <xf numFmtId="0" fontId="5" fillId="10" borderId="61" xfId="0" applyFont="1" applyFill="1" applyBorder="1" applyAlignment="1">
      <alignment horizontal="center" vertical="center"/>
    </xf>
    <xf numFmtId="0" fontId="5" fillId="10" borderId="62" xfId="0" applyFont="1" applyFill="1" applyBorder="1" applyAlignment="1">
      <alignment horizontal="center" vertical="center"/>
    </xf>
    <xf numFmtId="0" fontId="3" fillId="10" borderId="51" xfId="0" applyFont="1" applyFill="1" applyBorder="1" applyAlignment="1">
      <alignment horizontal="center" vertical="center" wrapText="1"/>
    </xf>
    <xf numFmtId="0" fontId="3" fillId="10" borderId="30" xfId="0" applyFont="1" applyFill="1" applyBorder="1" applyAlignment="1">
      <alignment horizontal="center" vertical="center" wrapText="1"/>
    </xf>
    <xf numFmtId="0" fontId="3" fillId="10" borderId="35" xfId="0" applyFont="1" applyFill="1" applyBorder="1" applyAlignment="1">
      <alignment horizontal="center" vertical="center" wrapText="1"/>
    </xf>
    <xf numFmtId="0" fontId="3" fillId="10" borderId="83" xfId="0" applyFont="1" applyFill="1" applyBorder="1" applyAlignment="1">
      <alignment horizontal="center" vertical="center"/>
    </xf>
    <xf numFmtId="0" fontId="3" fillId="10" borderId="21" xfId="0" applyFont="1" applyFill="1" applyBorder="1" applyAlignment="1">
      <alignment horizontal="center" vertical="center"/>
    </xf>
    <xf numFmtId="0" fontId="3" fillId="10" borderId="80" xfId="0" applyFont="1" applyFill="1" applyBorder="1" applyAlignment="1">
      <alignment horizontal="center" vertical="center"/>
    </xf>
    <xf numFmtId="0" fontId="3" fillId="10" borderId="73" xfId="0" applyFont="1" applyFill="1" applyBorder="1" applyAlignment="1">
      <alignment horizontal="center" vertical="center"/>
    </xf>
    <xf numFmtId="0" fontId="3" fillId="10" borderId="1" xfId="0" applyFont="1" applyFill="1" applyBorder="1" applyAlignment="1">
      <alignment horizontal="center" vertical="center"/>
    </xf>
    <xf numFmtId="0" fontId="3" fillId="10" borderId="42" xfId="0" applyFont="1" applyFill="1" applyBorder="1" applyAlignment="1">
      <alignment horizontal="center" vertical="center"/>
    </xf>
    <xf numFmtId="0" fontId="3" fillId="10" borderId="12" xfId="0" applyFont="1" applyFill="1" applyBorder="1" applyAlignment="1">
      <alignment horizontal="center" vertical="center" wrapText="1"/>
    </xf>
    <xf numFmtId="0" fontId="3" fillId="10" borderId="14" xfId="0" applyFont="1" applyFill="1" applyBorder="1" applyAlignment="1">
      <alignment horizontal="center" vertical="center" wrapText="1"/>
    </xf>
    <xf numFmtId="0" fontId="3" fillId="10" borderId="18" xfId="0" applyFont="1" applyFill="1" applyBorder="1" applyAlignment="1">
      <alignment horizontal="center" vertical="center" wrapText="1"/>
    </xf>
    <xf numFmtId="0" fontId="2" fillId="8" borderId="85" xfId="0" applyFont="1" applyFill="1" applyBorder="1" applyAlignment="1">
      <alignment horizontal="center" vertical="center" wrapText="1"/>
    </xf>
    <xf numFmtId="0" fontId="2" fillId="8" borderId="84" xfId="0" applyFont="1" applyFill="1" applyBorder="1" applyAlignment="1">
      <alignment horizontal="center" vertical="center" wrapText="1"/>
    </xf>
    <xf numFmtId="0" fontId="2" fillId="8" borderId="86" xfId="0" applyFont="1" applyFill="1" applyBorder="1" applyAlignment="1">
      <alignment horizontal="center" vertical="center" wrapText="1"/>
    </xf>
    <xf numFmtId="0" fontId="3" fillId="0" borderId="22" xfId="0" applyFont="1" applyBorder="1" applyAlignment="1">
      <alignment horizontal="center" vertical="center"/>
    </xf>
    <xf numFmtId="0" fontId="3" fillId="0" borderId="15" xfId="0" applyFont="1" applyBorder="1" applyAlignment="1">
      <alignment horizontal="center" vertical="center"/>
    </xf>
    <xf numFmtId="0" fontId="3" fillId="0" borderId="29"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2" borderId="64" xfId="0" applyFont="1" applyFill="1" applyBorder="1" applyAlignment="1">
      <alignment horizontal="center" vertical="center" wrapText="1"/>
    </xf>
    <xf numFmtId="0" fontId="3" fillId="2" borderId="47" xfId="0" applyFont="1" applyFill="1" applyBorder="1" applyAlignment="1">
      <alignment horizontal="center" vertical="center" wrapText="1"/>
    </xf>
    <xf numFmtId="0" fontId="3" fillId="2" borderId="50" xfId="0" applyFont="1" applyFill="1" applyBorder="1" applyAlignment="1">
      <alignment horizontal="center" vertical="center" wrapText="1"/>
    </xf>
    <xf numFmtId="0" fontId="48" fillId="0" borderId="2" xfId="0" applyFont="1" applyBorder="1" applyAlignment="1">
      <alignment horizontal="center" vertical="center"/>
    </xf>
    <xf numFmtId="0" fontId="3" fillId="3" borderId="64" xfId="0" applyFont="1" applyFill="1" applyBorder="1" applyAlignment="1">
      <alignment horizontal="center" vertical="center" wrapText="1"/>
    </xf>
    <xf numFmtId="0" fontId="3" fillId="3" borderId="47" xfId="0" applyFont="1" applyFill="1" applyBorder="1" applyAlignment="1">
      <alignment horizontal="center" vertical="center" wrapText="1"/>
    </xf>
    <xf numFmtId="0" fontId="3" fillId="3" borderId="46" xfId="0" applyFont="1" applyFill="1" applyBorder="1" applyAlignment="1">
      <alignment horizontal="center" vertical="center" wrapText="1"/>
    </xf>
    <xf numFmtId="0" fontId="3" fillId="0" borderId="12"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8" xfId="0" applyFont="1" applyBorder="1" applyAlignment="1">
      <alignment horizontal="center" vertical="center" wrapText="1"/>
    </xf>
    <xf numFmtId="0" fontId="30" fillId="4" borderId="23" xfId="0" applyFont="1" applyFill="1" applyBorder="1" applyAlignment="1">
      <alignment horizontal="left" vertical="center" wrapText="1"/>
    </xf>
    <xf numFmtId="0" fontId="30" fillId="4" borderId="24" xfId="0" applyFont="1" applyFill="1" applyBorder="1" applyAlignment="1">
      <alignment horizontal="left" vertical="center" wrapText="1"/>
    </xf>
    <xf numFmtId="0" fontId="30" fillId="4" borderId="25" xfId="0" applyFont="1" applyFill="1" applyBorder="1" applyAlignment="1">
      <alignment horizontal="left" vertical="center" wrapText="1"/>
    </xf>
    <xf numFmtId="0" fontId="3" fillId="0" borderId="83" xfId="0" applyFont="1" applyBorder="1" applyAlignment="1">
      <alignment horizontal="center" vertical="center"/>
    </xf>
    <xf numFmtId="0" fontId="3" fillId="0" borderId="21" xfId="0" applyFont="1" applyBorder="1" applyAlignment="1">
      <alignment horizontal="center" vertical="center"/>
    </xf>
    <xf numFmtId="0" fontId="3" fillId="0" borderId="80" xfId="0" applyFont="1" applyBorder="1" applyAlignment="1">
      <alignment horizontal="center" vertical="center"/>
    </xf>
    <xf numFmtId="0" fontId="3" fillId="0" borderId="73" xfId="0" applyFont="1" applyBorder="1" applyAlignment="1">
      <alignment horizontal="center" vertical="center"/>
    </xf>
    <xf numFmtId="0" fontId="3" fillId="0" borderId="1" xfId="0" applyFont="1" applyBorder="1" applyAlignment="1">
      <alignment horizontal="center" vertical="center"/>
    </xf>
    <xf numFmtId="0" fontId="3" fillId="0" borderId="42" xfId="0" applyFont="1" applyBorder="1" applyAlignment="1">
      <alignment horizontal="center" vertical="center"/>
    </xf>
    <xf numFmtId="0" fontId="3" fillId="2" borderId="10"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3" fillId="0" borderId="53" xfId="0" applyFont="1" applyBorder="1" applyAlignment="1">
      <alignment horizontal="center" vertical="center" wrapText="1"/>
    </xf>
    <xf numFmtId="0" fontId="3" fillId="0" borderId="61" xfId="0" applyFont="1" applyBorder="1" applyAlignment="1">
      <alignment horizontal="center" vertical="center" wrapText="1"/>
    </xf>
    <xf numFmtId="0" fontId="3" fillId="0" borderId="62" xfId="0" applyFont="1" applyBorder="1" applyAlignment="1">
      <alignment horizontal="center" vertical="center" wrapText="1"/>
    </xf>
    <xf numFmtId="0" fontId="0" fillId="10" borderId="7" xfId="0" applyFill="1" applyBorder="1" applyAlignment="1">
      <alignment horizontal="center"/>
    </xf>
    <xf numFmtId="0" fontId="0" fillId="10" borderId="8" xfId="0" applyFill="1" applyBorder="1" applyAlignment="1">
      <alignment horizontal="center"/>
    </xf>
    <xf numFmtId="0" fontId="0" fillId="10" borderId="34" xfId="0" applyFill="1" applyBorder="1" applyAlignment="1">
      <alignment horizontal="center"/>
    </xf>
    <xf numFmtId="0" fontId="0" fillId="10" borderId="68" xfId="0" applyFill="1" applyBorder="1" applyAlignment="1">
      <alignment horizontal="center"/>
    </xf>
    <xf numFmtId="0" fontId="0" fillId="10" borderId="33" xfId="0" applyFill="1" applyBorder="1" applyAlignment="1">
      <alignment horizontal="center"/>
    </xf>
    <xf numFmtId="0" fontId="0" fillId="3" borderId="34" xfId="0" applyFill="1" applyBorder="1" applyAlignment="1">
      <alignment horizontal="center"/>
    </xf>
    <xf numFmtId="0" fontId="0" fillId="3" borderId="33" xfId="0" applyFill="1" applyBorder="1" applyAlignment="1">
      <alignment horizontal="center"/>
    </xf>
    <xf numFmtId="0" fontId="0" fillId="0" borderId="50" xfId="0" applyBorder="1" applyAlignment="1">
      <alignment horizontal="left"/>
    </xf>
    <xf numFmtId="0" fontId="0" fillId="0" borderId="68" xfId="0" applyBorder="1" applyAlignment="1">
      <alignment horizontal="left"/>
    </xf>
    <xf numFmtId="0" fontId="0" fillId="0" borderId="69" xfId="0" applyBorder="1" applyAlignment="1">
      <alignment horizontal="left"/>
    </xf>
    <xf numFmtId="0" fontId="15" fillId="5" borderId="23" xfId="0" applyFont="1" applyFill="1" applyBorder="1" applyAlignment="1">
      <alignment horizontal="left" wrapText="1"/>
    </xf>
    <xf numFmtId="0" fontId="15" fillId="5" borderId="24" xfId="0" applyFont="1" applyFill="1" applyBorder="1" applyAlignment="1">
      <alignment horizontal="left" wrapText="1"/>
    </xf>
    <xf numFmtId="0" fontId="15" fillId="5" borderId="19" xfId="0" applyFont="1" applyFill="1" applyBorder="1" applyAlignment="1">
      <alignment horizontal="left" wrapText="1"/>
    </xf>
    <xf numFmtId="0" fontId="15" fillId="5" borderId="25" xfId="0" applyFont="1" applyFill="1" applyBorder="1" applyAlignment="1">
      <alignment horizontal="left" wrapText="1"/>
    </xf>
    <xf numFmtId="0" fontId="2" fillId="8" borderId="23" xfId="0" applyFont="1" applyFill="1" applyBorder="1" applyAlignment="1">
      <alignment horizontal="left"/>
    </xf>
    <xf numFmtId="0" fontId="2" fillId="8" borderId="24" xfId="0" applyFont="1" applyFill="1" applyBorder="1" applyAlignment="1">
      <alignment horizontal="left"/>
    </xf>
    <xf numFmtId="0" fontId="2" fillId="8" borderId="25" xfId="0" applyFont="1" applyFill="1" applyBorder="1" applyAlignment="1">
      <alignment horizontal="left"/>
    </xf>
    <xf numFmtId="0" fontId="0" fillId="0" borderId="64" xfId="0" applyBorder="1" applyAlignment="1">
      <alignment horizontal="left"/>
    </xf>
    <xf numFmtId="0" fontId="0" fillId="0" borderId="65" xfId="0" applyBorder="1" applyAlignment="1">
      <alignment horizontal="left"/>
    </xf>
    <xf numFmtId="0" fontId="0" fillId="0" borderId="66" xfId="0" applyBorder="1" applyAlignment="1">
      <alignment horizontal="left"/>
    </xf>
    <xf numFmtId="0" fontId="0" fillId="0" borderId="47" xfId="0" applyBorder="1" applyAlignment="1">
      <alignment horizontal="left"/>
    </xf>
    <xf numFmtId="0" fontId="0" fillId="0" borderId="48" xfId="0" applyBorder="1" applyAlignment="1">
      <alignment horizontal="left"/>
    </xf>
    <xf numFmtId="0" fontId="0" fillId="0" borderId="49" xfId="0" applyBorder="1" applyAlignment="1">
      <alignment horizontal="left"/>
    </xf>
    <xf numFmtId="0" fontId="0" fillId="3" borderId="7" xfId="0" applyFill="1" applyBorder="1" applyAlignment="1">
      <alignment horizontal="center"/>
    </xf>
    <xf numFmtId="0" fontId="0" fillId="3" borderId="8" xfId="0" applyFill="1" applyBorder="1" applyAlignment="1">
      <alignment horizontal="center"/>
    </xf>
    <xf numFmtId="0" fontId="2" fillId="8" borderId="43" xfId="0" applyFont="1" applyFill="1" applyBorder="1" applyAlignment="1">
      <alignment horizontal="left"/>
    </xf>
    <xf numFmtId="0" fontId="2" fillId="8" borderId="44" xfId="0" applyFont="1" applyFill="1" applyBorder="1" applyAlignment="1">
      <alignment horizontal="left"/>
    </xf>
    <xf numFmtId="0" fontId="2" fillId="8" borderId="45" xfId="0" applyFont="1" applyFill="1" applyBorder="1" applyAlignment="1">
      <alignment horizontal="left"/>
    </xf>
    <xf numFmtId="0" fontId="0" fillId="10" borderId="48" xfId="0" applyFill="1" applyBorder="1" applyAlignment="1">
      <alignment horizontal="center"/>
    </xf>
    <xf numFmtId="0" fontId="3" fillId="10" borderId="67" xfId="0" applyFont="1" applyFill="1" applyBorder="1" applyAlignment="1">
      <alignment horizontal="center"/>
    </xf>
    <xf numFmtId="0" fontId="3" fillId="10" borderId="9" xfId="0" applyFont="1" applyFill="1" applyBorder="1" applyAlignment="1">
      <alignment horizontal="center"/>
    </xf>
    <xf numFmtId="4" fontId="4" fillId="11" borderId="6" xfId="0" applyNumberFormat="1" applyFont="1" applyFill="1" applyBorder="1" applyAlignment="1">
      <alignment horizontal="center"/>
    </xf>
    <xf numFmtId="0" fontId="10" fillId="0" borderId="24" xfId="0" applyFont="1" applyBorder="1" applyAlignment="1">
      <alignment horizontal="center"/>
    </xf>
    <xf numFmtId="0" fontId="2" fillId="8" borderId="24" xfId="0" applyFont="1" applyFill="1" applyBorder="1" applyAlignment="1">
      <alignment horizontal="center"/>
    </xf>
    <xf numFmtId="0" fontId="2" fillId="8" borderId="25" xfId="0" applyFont="1" applyFill="1" applyBorder="1" applyAlignment="1">
      <alignment horizontal="center"/>
    </xf>
    <xf numFmtId="0" fontId="2" fillId="8" borderId="23" xfId="0" applyFont="1" applyFill="1" applyBorder="1" applyAlignment="1">
      <alignment horizontal="center"/>
    </xf>
    <xf numFmtId="0" fontId="0" fillId="5" borderId="23" xfId="0" applyFill="1" applyBorder="1" applyAlignment="1">
      <alignment horizontal="center"/>
    </xf>
    <xf numFmtId="0" fontId="0" fillId="5" borderId="24" xfId="0" applyFill="1" applyBorder="1" applyAlignment="1">
      <alignment horizontal="center"/>
    </xf>
    <xf numFmtId="0" fontId="0" fillId="5" borderId="25" xfId="0" applyFill="1" applyBorder="1" applyAlignment="1">
      <alignment horizontal="center"/>
    </xf>
    <xf numFmtId="0" fontId="3" fillId="10" borderId="46" xfId="0" applyFont="1" applyFill="1" applyBorder="1" applyAlignment="1">
      <alignment horizontal="center"/>
    </xf>
    <xf numFmtId="0" fontId="3" fillId="3" borderId="7" xfId="0" applyFont="1" applyFill="1" applyBorder="1" applyAlignment="1">
      <alignment horizontal="center"/>
    </xf>
    <xf numFmtId="0" fontId="3" fillId="3" borderId="8" xfId="0" applyFont="1" applyFill="1" applyBorder="1" applyAlignment="1">
      <alignment horizontal="center"/>
    </xf>
    <xf numFmtId="0" fontId="3" fillId="10" borderId="7" xfId="0" applyFont="1" applyFill="1" applyBorder="1" applyAlignment="1">
      <alignment horizontal="center"/>
    </xf>
    <xf numFmtId="0" fontId="3" fillId="10" borderId="48" xfId="0" applyFont="1" applyFill="1" applyBorder="1" applyAlignment="1">
      <alignment horizontal="center"/>
    </xf>
    <xf numFmtId="0" fontId="3" fillId="10" borderId="8" xfId="0" applyFont="1" applyFill="1" applyBorder="1" applyAlignment="1">
      <alignment horizontal="center"/>
    </xf>
    <xf numFmtId="0" fontId="3" fillId="10" borderId="64" xfId="0" applyFont="1" applyFill="1" applyBorder="1" applyAlignment="1">
      <alignment horizontal="center"/>
    </xf>
    <xf numFmtId="0" fontId="3" fillId="10" borderId="65" xfId="0" applyFont="1" applyFill="1" applyBorder="1" applyAlignment="1">
      <alignment horizontal="center"/>
    </xf>
    <xf numFmtId="0" fontId="3" fillId="10" borderId="66" xfId="0" applyFont="1" applyFill="1" applyBorder="1" applyAlignment="1">
      <alignment horizontal="center"/>
    </xf>
    <xf numFmtId="0" fontId="3" fillId="3" borderId="41" xfId="0" applyFont="1" applyFill="1" applyBorder="1" applyAlignment="1">
      <alignment horizontal="center"/>
    </xf>
    <xf numFmtId="0" fontId="3" fillId="3" borderId="65" xfId="0" applyFont="1" applyFill="1" applyBorder="1" applyAlignment="1">
      <alignment horizontal="center"/>
    </xf>
    <xf numFmtId="0" fontId="3" fillId="3" borderId="66" xfId="0" applyFont="1" applyFill="1" applyBorder="1" applyAlignment="1">
      <alignment horizontal="center"/>
    </xf>
    <xf numFmtId="0" fontId="3" fillId="10" borderId="37" xfId="0" applyFont="1" applyFill="1" applyBorder="1" applyAlignment="1">
      <alignment horizontal="center"/>
    </xf>
    <xf numFmtId="0" fontId="12" fillId="5" borderId="16" xfId="0" applyFont="1" applyFill="1" applyBorder="1" applyAlignment="1">
      <alignment horizontal="center"/>
    </xf>
    <xf numFmtId="0" fontId="12" fillId="5" borderId="17" xfId="0" applyFont="1" applyFill="1" applyBorder="1" applyAlignment="1">
      <alignment horizontal="center"/>
    </xf>
    <xf numFmtId="0" fontId="12" fillId="5" borderId="18" xfId="0" applyFont="1" applyFill="1" applyBorder="1" applyAlignment="1">
      <alignment horizontal="center"/>
    </xf>
    <xf numFmtId="0" fontId="11" fillId="8" borderId="26" xfId="0" applyFont="1" applyFill="1" applyBorder="1" applyAlignment="1">
      <alignment horizontal="left"/>
    </xf>
    <xf numFmtId="0" fontId="11" fillId="8" borderId="1" xfId="0" applyFont="1" applyFill="1" applyBorder="1" applyAlignment="1">
      <alignment horizontal="left"/>
    </xf>
    <xf numFmtId="0" fontId="11" fillId="8" borderId="27" xfId="0" applyFont="1" applyFill="1" applyBorder="1" applyAlignment="1">
      <alignment horizontal="left"/>
    </xf>
    <xf numFmtId="0" fontId="0" fillId="4" borderId="5" xfId="0" applyFill="1" applyBorder="1" applyAlignment="1">
      <alignment horizontal="center"/>
    </xf>
    <xf numFmtId="0" fontId="0" fillId="4" borderId="0" xfId="0" applyFill="1" applyAlignment="1">
      <alignment horizontal="center"/>
    </xf>
    <xf numFmtId="0" fontId="0" fillId="4" borderId="15" xfId="0" applyFill="1" applyBorder="1" applyAlignment="1">
      <alignment horizontal="center"/>
    </xf>
    <xf numFmtId="0" fontId="5" fillId="0" borderId="13" xfId="0" applyFont="1" applyBorder="1" applyAlignment="1">
      <alignment horizontal="center"/>
    </xf>
    <xf numFmtId="0" fontId="5" fillId="0" borderId="6" xfId="0" applyFont="1" applyBorder="1" applyAlignment="1">
      <alignment horizontal="center"/>
    </xf>
    <xf numFmtId="0" fontId="5" fillId="0" borderId="14" xfId="0" applyFont="1" applyBorder="1" applyAlignment="1">
      <alignment horizontal="center"/>
    </xf>
    <xf numFmtId="0" fontId="12" fillId="5" borderId="13" xfId="0" applyFont="1" applyFill="1" applyBorder="1" applyAlignment="1">
      <alignment horizontal="center"/>
    </xf>
    <xf numFmtId="0" fontId="12" fillId="5" borderId="6" xfId="0" applyFont="1" applyFill="1" applyBorder="1" applyAlignment="1">
      <alignment horizontal="center"/>
    </xf>
    <xf numFmtId="0" fontId="12" fillId="5" borderId="14" xfId="0" applyFont="1" applyFill="1" applyBorder="1" applyAlignment="1">
      <alignment horizontal="center"/>
    </xf>
    <xf numFmtId="0" fontId="2" fillId="8" borderId="13" xfId="0" applyFont="1" applyFill="1" applyBorder="1" applyAlignment="1">
      <alignment horizontal="left"/>
    </xf>
    <xf numFmtId="0" fontId="2" fillId="8" borderId="6" xfId="0" applyFont="1" applyFill="1" applyBorder="1" applyAlignment="1">
      <alignment horizontal="left"/>
    </xf>
    <xf numFmtId="0" fontId="2" fillId="8" borderId="14" xfId="0" applyFont="1" applyFill="1" applyBorder="1" applyAlignment="1">
      <alignment horizontal="left"/>
    </xf>
    <xf numFmtId="0" fontId="14" fillId="6" borderId="23" xfId="0" applyFont="1" applyFill="1" applyBorder="1" applyAlignment="1">
      <alignment horizontal="center"/>
    </xf>
    <xf numFmtId="0" fontId="14" fillId="6" borderId="24" xfId="0" applyFont="1" applyFill="1" applyBorder="1" applyAlignment="1">
      <alignment horizontal="center"/>
    </xf>
    <xf numFmtId="0" fontId="14" fillId="6" borderId="25" xfId="0" applyFont="1" applyFill="1" applyBorder="1" applyAlignment="1">
      <alignment horizontal="center"/>
    </xf>
    <xf numFmtId="0" fontId="2" fillId="8" borderId="10" xfId="0" applyFont="1" applyFill="1" applyBorder="1" applyAlignment="1">
      <alignment horizontal="left"/>
    </xf>
    <xf numFmtId="0" fontId="2" fillId="8" borderId="11" xfId="0" applyFont="1" applyFill="1" applyBorder="1" applyAlignment="1">
      <alignment horizontal="left"/>
    </xf>
    <xf numFmtId="0" fontId="2" fillId="8" borderId="12" xfId="0" applyFont="1" applyFill="1" applyBorder="1" applyAlignment="1">
      <alignment horizontal="left"/>
    </xf>
    <xf numFmtId="0" fontId="3" fillId="6" borderId="47" xfId="0" applyFont="1" applyFill="1" applyBorder="1" applyAlignment="1">
      <alignment horizontal="left"/>
    </xf>
    <xf numFmtId="0" fontId="3" fillId="6" borderId="48" xfId="0" applyFont="1" applyFill="1" applyBorder="1" applyAlignment="1">
      <alignment horizontal="left"/>
    </xf>
    <xf numFmtId="0" fontId="3" fillId="6" borderId="8" xfId="0" applyFont="1" applyFill="1" applyBorder="1" applyAlignment="1">
      <alignment horizontal="left"/>
    </xf>
    <xf numFmtId="164" fontId="3" fillId="6" borderId="7" xfId="0" applyNumberFormat="1" applyFont="1" applyFill="1" applyBorder="1" applyAlignment="1">
      <alignment horizontal="left"/>
    </xf>
    <xf numFmtId="164" fontId="3" fillId="6" borderId="48" xfId="0" applyNumberFormat="1" applyFont="1" applyFill="1" applyBorder="1" applyAlignment="1">
      <alignment horizontal="left"/>
    </xf>
    <xf numFmtId="164" fontId="3" fillId="6" borderId="49" xfId="0" applyNumberFormat="1" applyFont="1" applyFill="1" applyBorder="1" applyAlignment="1">
      <alignment horizontal="left"/>
    </xf>
    <xf numFmtId="0" fontId="2" fillId="8" borderId="2" xfId="0" applyFont="1" applyFill="1" applyBorder="1" applyAlignment="1">
      <alignment horizontal="center" vertical="center" wrapText="1"/>
    </xf>
    <xf numFmtId="0" fontId="2" fillId="8" borderId="3" xfId="0" applyFont="1" applyFill="1" applyBorder="1" applyAlignment="1">
      <alignment horizontal="center" vertical="center" wrapText="1"/>
    </xf>
    <xf numFmtId="0" fontId="2" fillId="8" borderId="4" xfId="0" applyFont="1" applyFill="1" applyBorder="1" applyAlignment="1">
      <alignment horizontal="center" vertical="center" wrapText="1"/>
    </xf>
    <xf numFmtId="0" fontId="0" fillId="10" borderId="47" xfId="0" applyFill="1" applyBorder="1" applyAlignment="1">
      <alignment horizontal="center"/>
    </xf>
    <xf numFmtId="164" fontId="0" fillId="7" borderId="47" xfId="0" applyNumberFormat="1" applyFill="1" applyBorder="1" applyAlignment="1">
      <alignment horizontal="center"/>
    </xf>
    <xf numFmtId="164" fontId="0" fillId="7" borderId="49" xfId="0" applyNumberFormat="1" applyFill="1" applyBorder="1" applyAlignment="1">
      <alignment horizontal="center"/>
    </xf>
    <xf numFmtId="164" fontId="0" fillId="0" borderId="47" xfId="0" applyNumberFormat="1" applyBorder="1" applyAlignment="1">
      <alignment horizontal="center"/>
    </xf>
    <xf numFmtId="164" fontId="0" fillId="0" borderId="8" xfId="0" applyNumberFormat="1" applyBorder="1" applyAlignment="1">
      <alignment horizontal="center"/>
    </xf>
    <xf numFmtId="0" fontId="3" fillId="5" borderId="20" xfId="0" applyFont="1" applyFill="1" applyBorder="1" applyAlignment="1">
      <alignment horizontal="center"/>
    </xf>
    <xf numFmtId="0" fontId="3" fillId="5" borderId="22" xfId="0" applyFont="1" applyFill="1" applyBorder="1" applyAlignment="1">
      <alignment horizontal="center"/>
    </xf>
    <xf numFmtId="0" fontId="3" fillId="5" borderId="20" xfId="0" applyFont="1" applyFill="1" applyBorder="1" applyAlignment="1">
      <alignment horizontal="center" wrapText="1"/>
    </xf>
    <xf numFmtId="0" fontId="3" fillId="5" borderId="22" xfId="0" applyFont="1" applyFill="1" applyBorder="1" applyAlignment="1">
      <alignment horizontal="center" wrapText="1"/>
    </xf>
    <xf numFmtId="0" fontId="3" fillId="5" borderId="28" xfId="0" applyFont="1" applyFill="1" applyBorder="1" applyAlignment="1">
      <alignment horizontal="center" wrapText="1"/>
    </xf>
    <xf numFmtId="0" fontId="3" fillId="5" borderId="29" xfId="0" applyFont="1" applyFill="1" applyBorder="1" applyAlignment="1">
      <alignment horizontal="center" wrapText="1"/>
    </xf>
    <xf numFmtId="0" fontId="3" fillId="5" borderId="28" xfId="0" applyFont="1" applyFill="1" applyBorder="1" applyAlignment="1">
      <alignment horizontal="center"/>
    </xf>
    <xf numFmtId="0" fontId="3" fillId="5" borderId="29" xfId="0" applyFont="1" applyFill="1" applyBorder="1" applyAlignment="1">
      <alignment horizontal="center"/>
    </xf>
    <xf numFmtId="0" fontId="3" fillId="5" borderId="2" xfId="0" applyFont="1" applyFill="1" applyBorder="1" applyAlignment="1">
      <alignment horizontal="center" vertical="center"/>
    </xf>
    <xf numFmtId="0" fontId="3" fillId="5" borderId="28" xfId="0" applyFont="1" applyFill="1" applyBorder="1" applyAlignment="1">
      <alignment horizontal="center" vertical="center"/>
    </xf>
    <xf numFmtId="0" fontId="2" fillId="8" borderId="2" xfId="0" applyFont="1" applyFill="1" applyBorder="1" applyAlignment="1">
      <alignment horizontal="center" vertical="center"/>
    </xf>
    <xf numFmtId="0" fontId="2" fillId="8" borderId="3" xfId="0" applyFont="1" applyFill="1" applyBorder="1" applyAlignment="1">
      <alignment horizontal="center" vertical="center"/>
    </xf>
    <xf numFmtId="0" fontId="2" fillId="8" borderId="20" xfId="0" applyFont="1" applyFill="1" applyBorder="1" applyAlignment="1">
      <alignment horizontal="center" vertical="center"/>
    </xf>
    <xf numFmtId="0" fontId="2" fillId="8" borderId="21" xfId="0" applyFont="1" applyFill="1" applyBorder="1" applyAlignment="1">
      <alignment horizontal="center" vertical="center"/>
    </xf>
    <xf numFmtId="0" fontId="2" fillId="8" borderId="22" xfId="0" applyFont="1" applyFill="1" applyBorder="1" applyAlignment="1">
      <alignment horizontal="center" vertical="center"/>
    </xf>
    <xf numFmtId="0" fontId="2" fillId="8" borderId="26" xfId="0" applyFont="1" applyFill="1" applyBorder="1" applyAlignment="1">
      <alignment horizontal="center" vertical="center"/>
    </xf>
    <xf numFmtId="0" fontId="2" fillId="8" borderId="1" xfId="0" applyFont="1" applyFill="1" applyBorder="1" applyAlignment="1">
      <alignment horizontal="center" vertical="center"/>
    </xf>
    <xf numFmtId="0" fontId="2" fillId="8" borderId="27" xfId="0" applyFont="1" applyFill="1" applyBorder="1" applyAlignment="1">
      <alignment horizontal="center" vertical="center"/>
    </xf>
    <xf numFmtId="0" fontId="4" fillId="8" borderId="10" xfId="0" applyFont="1" applyFill="1" applyBorder="1" applyAlignment="1">
      <alignment horizontal="center"/>
    </xf>
    <xf numFmtId="0" fontId="4" fillId="8" borderId="12" xfId="0" applyFont="1" applyFill="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2" fillId="8" borderId="46" xfId="0" applyFont="1" applyFill="1" applyBorder="1" applyAlignment="1">
      <alignment horizontal="center"/>
    </xf>
    <xf numFmtId="0" fontId="2" fillId="8" borderId="9" xfId="0" applyFont="1" applyFill="1" applyBorder="1" applyAlignment="1">
      <alignment horizontal="center"/>
    </xf>
    <xf numFmtId="0" fontId="0" fillId="2" borderId="47" xfId="0" applyFill="1" applyBorder="1" applyAlignment="1">
      <alignment horizontal="center"/>
    </xf>
    <xf numFmtId="0" fontId="0" fillId="2" borderId="8" xfId="0" applyFill="1" applyBorder="1" applyAlignment="1">
      <alignment horizontal="center"/>
    </xf>
    <xf numFmtId="164" fontId="0" fillId="0" borderId="49" xfId="0" applyNumberFormat="1" applyBorder="1" applyAlignment="1">
      <alignment horizontal="center"/>
    </xf>
    <xf numFmtId="0" fontId="0" fillId="7" borderId="64" xfId="0" applyFill="1" applyBorder="1" applyAlignment="1">
      <alignment horizontal="center"/>
    </xf>
    <xf numFmtId="0" fontId="0" fillId="7" borderId="66" xfId="0" applyFill="1" applyBorder="1" applyAlignment="1">
      <alignment horizontal="center"/>
    </xf>
    <xf numFmtId="0" fontId="3" fillId="5" borderId="20" xfId="0" applyFont="1" applyFill="1" applyBorder="1" applyAlignment="1">
      <alignment horizontal="center" vertical="center"/>
    </xf>
    <xf numFmtId="0" fontId="3" fillId="5" borderId="21" xfId="0" applyFont="1" applyFill="1" applyBorder="1" applyAlignment="1">
      <alignment horizontal="center" vertical="center"/>
    </xf>
    <xf numFmtId="0" fontId="3" fillId="5" borderId="22" xfId="0" applyFont="1" applyFill="1" applyBorder="1" applyAlignment="1">
      <alignment horizontal="center" vertical="center"/>
    </xf>
    <xf numFmtId="0" fontId="3" fillId="5" borderId="19" xfId="0" applyFont="1" applyFill="1" applyBorder="1" applyAlignment="1">
      <alignment horizontal="center" vertical="center"/>
    </xf>
    <xf numFmtId="0" fontId="3" fillId="5" borderId="29" xfId="0" applyFont="1" applyFill="1" applyBorder="1" applyAlignment="1">
      <alignment horizontal="center" vertical="center"/>
    </xf>
    <xf numFmtId="0" fontId="2" fillId="8" borderId="64" xfId="0" applyFont="1" applyFill="1" applyBorder="1" applyAlignment="1">
      <alignment horizontal="left"/>
    </xf>
    <xf numFmtId="0" fontId="2" fillId="8" borderId="65" xfId="0" applyFont="1" applyFill="1" applyBorder="1" applyAlignment="1">
      <alignment horizontal="left"/>
    </xf>
    <xf numFmtId="0" fontId="2" fillId="8" borderId="66" xfId="0" applyFont="1" applyFill="1" applyBorder="1" applyAlignment="1">
      <alignment horizontal="left"/>
    </xf>
    <xf numFmtId="0" fontId="2" fillId="8" borderId="47" xfId="0" applyFont="1" applyFill="1" applyBorder="1" applyAlignment="1">
      <alignment horizontal="left"/>
    </xf>
    <xf numFmtId="0" fontId="2" fillId="8" borderId="48" xfId="0" applyFont="1" applyFill="1" applyBorder="1" applyAlignment="1">
      <alignment horizontal="left"/>
    </xf>
    <xf numFmtId="0" fontId="2" fillId="8" borderId="49" xfId="0" applyFont="1" applyFill="1" applyBorder="1" applyAlignment="1">
      <alignment horizontal="left"/>
    </xf>
    <xf numFmtId="0" fontId="2" fillId="8" borderId="50" xfId="0" applyFont="1" applyFill="1" applyBorder="1" applyAlignment="1">
      <alignment horizontal="left"/>
    </xf>
    <xf numFmtId="0" fontId="2" fillId="8" borderId="68" xfId="0" applyFont="1" applyFill="1" applyBorder="1" applyAlignment="1">
      <alignment horizontal="left"/>
    </xf>
    <xf numFmtId="0" fontId="2" fillId="8" borderId="69" xfId="0" applyFont="1" applyFill="1" applyBorder="1" applyAlignment="1">
      <alignment horizontal="left"/>
    </xf>
    <xf numFmtId="0" fontId="2" fillId="0" borderId="20" xfId="0" applyFont="1" applyBorder="1" applyAlignment="1">
      <alignment horizontal="center"/>
    </xf>
    <xf numFmtId="0" fontId="2" fillId="0" borderId="21" xfId="0" applyFont="1" applyBorder="1" applyAlignment="1">
      <alignment horizontal="center"/>
    </xf>
    <xf numFmtId="0" fontId="2" fillId="0" borderId="22" xfId="0" applyFont="1" applyBorder="1" applyAlignment="1">
      <alignment horizontal="center"/>
    </xf>
    <xf numFmtId="0" fontId="2" fillId="0" borderId="5" xfId="0" applyFont="1" applyBorder="1" applyAlignment="1">
      <alignment horizontal="center"/>
    </xf>
    <xf numFmtId="0" fontId="2" fillId="0" borderId="0" xfId="0" applyFont="1" applyAlignment="1">
      <alignment horizontal="center"/>
    </xf>
    <xf numFmtId="0" fontId="2" fillId="0" borderId="15" xfId="0" applyFont="1" applyBorder="1" applyAlignment="1">
      <alignment horizontal="center"/>
    </xf>
    <xf numFmtId="0" fontId="2" fillId="0" borderId="28" xfId="0" applyFont="1" applyBorder="1" applyAlignment="1">
      <alignment horizontal="center"/>
    </xf>
    <xf numFmtId="0" fontId="2" fillId="0" borderId="19" xfId="0" applyFont="1" applyBorder="1" applyAlignment="1">
      <alignment horizontal="center"/>
    </xf>
    <xf numFmtId="0" fontId="2" fillId="0" borderId="29" xfId="0" applyFont="1" applyBorder="1" applyAlignment="1">
      <alignment horizontal="center"/>
    </xf>
    <xf numFmtId="0" fontId="2" fillId="8" borderId="28" xfId="0" applyFont="1" applyFill="1" applyBorder="1" applyAlignment="1">
      <alignment horizontal="left"/>
    </xf>
    <xf numFmtId="0" fontId="2" fillId="8" borderId="19" xfId="0" applyFont="1" applyFill="1" applyBorder="1" applyAlignment="1">
      <alignment horizontal="left"/>
    </xf>
    <xf numFmtId="0" fontId="2" fillId="8" borderId="29" xfId="0" applyFont="1" applyFill="1" applyBorder="1" applyAlignment="1">
      <alignment horizontal="left"/>
    </xf>
    <xf numFmtId="0" fontId="0" fillId="10" borderId="5" xfId="0" applyFill="1" applyBorder="1" applyAlignment="1">
      <alignment horizontal="left" wrapText="1"/>
    </xf>
    <xf numFmtId="0" fontId="0" fillId="10" borderId="0" xfId="0" applyFill="1" applyAlignment="1">
      <alignment horizontal="left" wrapText="1"/>
    </xf>
    <xf numFmtId="0" fontId="0" fillId="10" borderId="15" xfId="0" applyFill="1" applyBorder="1" applyAlignment="1">
      <alignment horizontal="left" wrapText="1"/>
    </xf>
    <xf numFmtId="0" fontId="0" fillId="2" borderId="49" xfId="0" applyFill="1" applyBorder="1" applyAlignment="1">
      <alignment horizontal="center"/>
    </xf>
    <xf numFmtId="0" fontId="0" fillId="0" borderId="47" xfId="0" applyBorder="1" applyAlignment="1">
      <alignment horizontal="center"/>
    </xf>
    <xf numFmtId="0" fontId="0" fillId="0" borderId="49" xfId="0" applyBorder="1" applyAlignment="1">
      <alignment horizontal="center"/>
    </xf>
    <xf numFmtId="0" fontId="0" fillId="2" borderId="50" xfId="0" applyFill="1" applyBorder="1" applyAlignment="1">
      <alignment horizontal="center"/>
    </xf>
    <xf numFmtId="0" fontId="0" fillId="2" borderId="69" xfId="0" applyFill="1" applyBorder="1" applyAlignment="1">
      <alignment horizontal="center"/>
    </xf>
    <xf numFmtId="49" fontId="25" fillId="0" borderId="7" xfId="7" applyNumberFormat="1" applyFont="1" applyBorder="1" applyAlignment="1">
      <alignment horizontal="center" vertical="center" wrapText="1"/>
    </xf>
    <xf numFmtId="49" fontId="25" fillId="0" borderId="48" xfId="7" applyNumberFormat="1" applyFont="1" applyBorder="1" applyAlignment="1">
      <alignment horizontal="center" vertical="center" wrapText="1"/>
    </xf>
    <xf numFmtId="49" fontId="25" fillId="0" borderId="8" xfId="7" applyNumberFormat="1" applyFont="1" applyBorder="1" applyAlignment="1">
      <alignment horizontal="center" vertical="center" wrapText="1"/>
    </xf>
    <xf numFmtId="0" fontId="5" fillId="0" borderId="7" xfId="0" applyFont="1" applyBorder="1" applyAlignment="1">
      <alignment horizontal="center"/>
    </xf>
    <xf numFmtId="0" fontId="5" fillId="0" borderId="48" xfId="0" applyFont="1" applyBorder="1" applyAlignment="1">
      <alignment horizontal="center"/>
    </xf>
    <xf numFmtId="0" fontId="5" fillId="0" borderId="8" xfId="0" applyFont="1" applyBorder="1" applyAlignment="1">
      <alignment horizontal="center"/>
    </xf>
    <xf numFmtId="0" fontId="13" fillId="0" borderId="7" xfId="0" applyFont="1" applyBorder="1" applyAlignment="1">
      <alignment horizontal="center"/>
    </xf>
    <xf numFmtId="0" fontId="13" fillId="0" borderId="48" xfId="0" applyFont="1" applyBorder="1" applyAlignment="1">
      <alignment horizontal="center"/>
    </xf>
    <xf numFmtId="0" fontId="13" fillId="0" borderId="8" xfId="0" applyFont="1" applyBorder="1" applyAlignment="1">
      <alignment horizontal="center"/>
    </xf>
    <xf numFmtId="0" fontId="13" fillId="0" borderId="7" xfId="0" applyFont="1" applyBorder="1" applyAlignment="1">
      <alignment horizontal="center" wrapText="1"/>
    </xf>
    <xf numFmtId="0" fontId="13" fillId="0" borderId="48" xfId="0" applyFont="1" applyBorder="1" applyAlignment="1">
      <alignment horizontal="center" wrapText="1"/>
    </xf>
    <xf numFmtId="0" fontId="13" fillId="0" borderId="8" xfId="0" applyFont="1" applyBorder="1" applyAlignment="1">
      <alignment horizontal="center" wrapText="1"/>
    </xf>
    <xf numFmtId="0" fontId="0" fillId="0" borderId="83" xfId="0" applyBorder="1" applyAlignment="1">
      <alignment horizontal="center"/>
    </xf>
    <xf numFmtId="0" fontId="0" fillId="0" borderId="21" xfId="0" applyBorder="1" applyAlignment="1">
      <alignment horizontal="center"/>
    </xf>
    <xf numFmtId="0" fontId="0" fillId="0" borderId="80" xfId="0" applyBorder="1" applyAlignment="1">
      <alignment horizontal="center"/>
    </xf>
    <xf numFmtId="0" fontId="0" fillId="0" borderId="63" xfId="0" applyBorder="1" applyAlignment="1">
      <alignment horizontal="center"/>
    </xf>
    <xf numFmtId="0" fontId="0" fillId="0" borderId="0" xfId="0" applyAlignment="1">
      <alignment horizontal="center"/>
    </xf>
    <xf numFmtId="0" fontId="0" fillId="0" borderId="81" xfId="0" applyBorder="1" applyAlignment="1">
      <alignment horizontal="center"/>
    </xf>
    <xf numFmtId="0" fontId="0" fillId="0" borderId="73" xfId="0" applyBorder="1" applyAlignment="1">
      <alignment horizontal="center"/>
    </xf>
    <xf numFmtId="0" fontId="0" fillId="0" borderId="1" xfId="0" applyBorder="1" applyAlignment="1">
      <alignment horizontal="center"/>
    </xf>
    <xf numFmtId="0" fontId="0" fillId="0" borderId="42" xfId="0" applyBorder="1" applyAlignment="1">
      <alignment horizontal="center"/>
    </xf>
    <xf numFmtId="0" fontId="0" fillId="0" borderId="2" xfId="0" applyBorder="1" applyAlignment="1">
      <alignment horizontal="center" vertical="center" textRotation="90" wrapText="1"/>
    </xf>
    <xf numFmtId="0" fontId="0" fillId="0" borderId="3" xfId="0" applyBorder="1" applyAlignment="1">
      <alignment horizontal="center" vertical="center" textRotation="90" wrapText="1"/>
    </xf>
    <xf numFmtId="0" fontId="0" fillId="0" borderId="4" xfId="0" applyBorder="1" applyAlignment="1">
      <alignment horizontal="center" vertical="center" textRotation="90" wrapText="1"/>
    </xf>
    <xf numFmtId="0" fontId="0" fillId="0" borderId="20" xfId="0" applyBorder="1" applyAlignment="1">
      <alignment horizontal="center" vertical="center" wrapText="1"/>
    </xf>
    <xf numFmtId="0" fontId="0" fillId="0" borderId="22" xfId="0" applyBorder="1" applyAlignment="1">
      <alignment horizontal="center" vertical="center" wrapText="1"/>
    </xf>
    <xf numFmtId="0" fontId="0" fillId="0" borderId="5" xfId="0" applyBorder="1" applyAlignment="1">
      <alignment horizontal="center" vertical="center" wrapText="1"/>
    </xf>
    <xf numFmtId="0" fontId="0" fillId="0" borderId="15" xfId="0"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46" xfId="0" applyBorder="1" applyAlignment="1">
      <alignment horizontal="center" vertical="center" wrapText="1"/>
    </xf>
    <xf numFmtId="0" fontId="0" fillId="0" borderId="79" xfId="0" applyBorder="1" applyAlignment="1">
      <alignment horizontal="center" vertical="center" wrapText="1"/>
    </xf>
    <xf numFmtId="0" fontId="42" fillId="0" borderId="46" xfId="0" applyFont="1" applyBorder="1" applyAlignment="1">
      <alignment horizontal="center" vertical="center" wrapText="1"/>
    </xf>
    <xf numFmtId="0" fontId="42" fillId="0" borderId="79" xfId="0" applyFont="1" applyBorder="1" applyAlignment="1">
      <alignment horizontal="center" vertical="center" wrapText="1"/>
    </xf>
    <xf numFmtId="0" fontId="42" fillId="0" borderId="5" xfId="0" applyFont="1" applyBorder="1" applyAlignment="1">
      <alignment horizontal="center" vertical="center" wrapText="1"/>
    </xf>
    <xf numFmtId="0" fontId="42" fillId="0" borderId="15" xfId="0" applyFont="1" applyBorder="1" applyAlignment="1">
      <alignment horizontal="center" vertical="center" wrapText="1"/>
    </xf>
    <xf numFmtId="0" fontId="42" fillId="0" borderId="28" xfId="0" applyFont="1" applyBorder="1" applyAlignment="1">
      <alignment horizontal="center" vertical="center" wrapText="1"/>
    </xf>
    <xf numFmtId="0" fontId="42" fillId="0" borderId="29" xfId="0" applyFont="1" applyBorder="1" applyAlignment="1">
      <alignment horizontal="center" vertical="center" wrapText="1"/>
    </xf>
    <xf numFmtId="49" fontId="25" fillId="10" borderId="41" xfId="7" applyNumberFormat="1" applyFont="1" applyFill="1" applyBorder="1" applyAlignment="1">
      <alignment horizontal="center" vertical="center" wrapText="1"/>
    </xf>
    <xf numFmtId="49" fontId="25" fillId="10" borderId="65" xfId="7" applyNumberFormat="1" applyFont="1" applyFill="1" applyBorder="1" applyAlignment="1">
      <alignment horizontal="center" vertical="center" wrapText="1"/>
    </xf>
    <xf numFmtId="49" fontId="25" fillId="10" borderId="37" xfId="7" applyNumberFormat="1" applyFont="1" applyFill="1" applyBorder="1" applyAlignment="1">
      <alignment horizontal="center" vertical="center" wrapText="1"/>
    </xf>
    <xf numFmtId="0" fontId="0" fillId="0" borderId="2" xfId="0" applyBorder="1" applyAlignment="1">
      <alignment horizontal="center" vertical="center" textRotation="90"/>
    </xf>
    <xf numFmtId="0" fontId="0" fillId="0" borderId="3" xfId="0" applyBorder="1" applyAlignment="1">
      <alignment horizontal="center" vertical="center" textRotation="90"/>
    </xf>
    <xf numFmtId="0" fontId="0" fillId="0" borderId="4" xfId="0" applyBorder="1" applyAlignment="1">
      <alignment horizontal="center" vertical="center" textRotation="90"/>
    </xf>
    <xf numFmtId="0" fontId="0" fillId="10" borderId="2" xfId="0" applyFill="1" applyBorder="1" applyAlignment="1">
      <alignment horizontal="center" vertical="center" textRotation="90" wrapText="1"/>
    </xf>
    <xf numFmtId="0" fontId="0" fillId="10" borderId="3" xfId="0" applyFill="1" applyBorder="1" applyAlignment="1">
      <alignment horizontal="center" vertical="center" textRotation="90" wrapText="1"/>
    </xf>
    <xf numFmtId="0" fontId="0" fillId="10" borderId="4" xfId="0" applyFill="1" applyBorder="1" applyAlignment="1">
      <alignment horizontal="center" vertical="center" textRotation="90" wrapText="1"/>
    </xf>
    <xf numFmtId="0" fontId="39" fillId="0" borderId="0" xfId="0" applyFont="1" applyAlignment="1">
      <alignment horizontal="center"/>
    </xf>
    <xf numFmtId="0" fontId="2" fillId="8" borderId="19" xfId="0" applyFont="1" applyFill="1" applyBorder="1" applyAlignment="1">
      <alignment horizontal="center"/>
    </xf>
    <xf numFmtId="0" fontId="2" fillId="8" borderId="82" xfId="0" applyFont="1" applyFill="1" applyBorder="1" applyAlignment="1">
      <alignment horizontal="center"/>
    </xf>
    <xf numFmtId="0" fontId="2" fillId="8" borderId="74" xfId="0" applyFont="1" applyFill="1" applyBorder="1" applyAlignment="1">
      <alignment horizontal="center"/>
    </xf>
    <xf numFmtId="0" fontId="2" fillId="8" borderId="0" xfId="0" applyFont="1" applyFill="1" applyAlignment="1">
      <alignment horizontal="center"/>
    </xf>
    <xf numFmtId="0" fontId="2" fillId="8" borderId="75" xfId="0" applyFont="1" applyFill="1" applyBorder="1" applyAlignment="1">
      <alignment horizontal="center"/>
    </xf>
    <xf numFmtId="0" fontId="2" fillId="8" borderId="15" xfId="0" applyFont="1" applyFill="1" applyBorder="1" applyAlignment="1">
      <alignment horizontal="center"/>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0" xfId="0" applyAlignment="1">
      <alignment horizontal="center" vertical="top" wrapText="1"/>
    </xf>
    <xf numFmtId="0" fontId="19" fillId="0" borderId="0" xfId="0" applyFont="1" applyAlignment="1">
      <alignment horizontal="center" vertical="top" wrapText="1"/>
    </xf>
    <xf numFmtId="0" fontId="0" fillId="0" borderId="78" xfId="0" applyBorder="1"/>
    <xf numFmtId="0" fontId="0" fillId="0" borderId="0" xfId="0"/>
    <xf numFmtId="0" fontId="17" fillId="0" borderId="0" xfId="0" applyFont="1" applyAlignment="1">
      <alignment horizontal="right" vertical="top" wrapText="1"/>
    </xf>
    <xf numFmtId="0" fontId="18" fillId="0" borderId="0" xfId="0" applyFont="1" applyAlignment="1">
      <alignment horizontal="center" vertical="top" wrapText="1"/>
    </xf>
  </cellXfs>
  <cellStyles count="10">
    <cellStyle name="Comma" xfId="1" builtinId="3"/>
    <cellStyle name="Currency" xfId="5" builtinId="4"/>
    <cellStyle name="Currency 2" xfId="3" xr:uid="{7E6FD11C-FCC5-4FC3-A08C-FB8C163DE992}"/>
    <cellStyle name="Hyperlink" xfId="4" builtinId="8"/>
    <cellStyle name="Normal" xfId="0" builtinId="0"/>
    <cellStyle name="Normal 2" xfId="6" xr:uid="{5C7C84EB-B1DE-4949-8D7C-CD9B3EC48F76}"/>
    <cellStyle name="Normal 9 4" xfId="2" xr:uid="{E5B80210-DA5E-431C-8957-FD9181B860A5}"/>
    <cellStyle name="常规 15 2 4" xfId="8" xr:uid="{D3B7C8B0-9BCF-4F42-A876-D7ED3428A664}"/>
    <cellStyle name="常规 15 5 2" xfId="9" xr:uid="{A1A522C2-3224-43CE-A803-644A17AE8824}"/>
    <cellStyle name="常规 15 6" xfId="7" xr:uid="{15589B63-6860-4472-AE45-FFBB3537CA6F}"/>
  </cellStyles>
  <dxfs count="0"/>
  <tableStyles count="0" defaultTableStyle="TableStyleMedium2" defaultPivotStyle="PivotStyleLight16"/>
  <colors>
    <mruColors>
      <color rgb="FFF7D5D5"/>
      <color rgb="FF960000"/>
      <color rgb="FF3AA0FC"/>
      <color rgb="FFF9DF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1A-5CC6-11CF-8D67-00AA00BDCE1D}" ax:persistence="persistStreamInit" r:id="rI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jpeg"/><Relationship Id="rId1" Type="http://schemas.openxmlformats.org/officeDocument/2006/relationships/image" Target="../media/image4.jpeg"/><Relationship Id="rId6" Type="http://schemas.openxmlformats.org/officeDocument/2006/relationships/image" Target="../media/image9.jpeg"/><Relationship Id="rId5" Type="http://schemas.openxmlformats.org/officeDocument/2006/relationships/image" Target="../media/image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5.emf"/></Relationships>
</file>

<file path=xl/drawings/drawing1.xml><?xml version="1.0" encoding="utf-8"?>
<xdr:wsDr xmlns:xdr="http://schemas.openxmlformats.org/drawingml/2006/spreadsheetDrawing" xmlns:a="http://schemas.openxmlformats.org/drawingml/2006/main">
  <xdr:twoCellAnchor editAs="oneCell">
    <xdr:from>
      <xdr:col>0</xdr:col>
      <xdr:colOff>257758</xdr:colOff>
      <xdr:row>0</xdr:row>
      <xdr:rowOff>42068</xdr:rowOff>
    </xdr:from>
    <xdr:to>
      <xdr:col>0</xdr:col>
      <xdr:colOff>1050238</xdr:colOff>
      <xdr:row>1</xdr:row>
      <xdr:rowOff>172850</xdr:rowOff>
    </xdr:to>
    <xdr:pic>
      <xdr:nvPicPr>
        <xdr:cNvPr id="2" name="Picture 1">
          <a:extLst>
            <a:ext uri="{FF2B5EF4-FFF2-40B4-BE49-F238E27FC236}">
              <a16:creationId xmlns:a16="http://schemas.microsoft.com/office/drawing/2014/main" id="{28A7E0F8-DB70-4079-8EAF-F5FDAEE5A417}"/>
            </a:ext>
          </a:extLst>
        </xdr:cNvPr>
        <xdr:cNvPicPr>
          <a:picLocks noChangeAspect="1"/>
        </xdr:cNvPicPr>
      </xdr:nvPicPr>
      <xdr:blipFill>
        <a:blip xmlns:r="http://schemas.openxmlformats.org/officeDocument/2006/relationships" r:embed="rId1"/>
        <a:stretch>
          <a:fillRect/>
        </a:stretch>
      </xdr:blipFill>
      <xdr:spPr>
        <a:xfrm>
          <a:off x="257758" y="42068"/>
          <a:ext cx="800100" cy="4128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228600</xdr:colOff>
      <xdr:row>0</xdr:row>
      <xdr:rowOff>91443</xdr:rowOff>
    </xdr:from>
    <xdr:to>
      <xdr:col>0</xdr:col>
      <xdr:colOff>1028700</xdr:colOff>
      <xdr:row>1</xdr:row>
      <xdr:rowOff>95251</xdr:rowOff>
    </xdr:to>
    <xdr:pic>
      <xdr:nvPicPr>
        <xdr:cNvPr id="2" name="Picture 1">
          <a:extLst>
            <a:ext uri="{FF2B5EF4-FFF2-40B4-BE49-F238E27FC236}">
              <a16:creationId xmlns:a16="http://schemas.microsoft.com/office/drawing/2014/main" id="{AD25919E-E4E7-4B5F-AC7B-780BFC5669A3}"/>
            </a:ext>
          </a:extLst>
        </xdr:cNvPr>
        <xdr:cNvPicPr>
          <a:picLocks noChangeAspect="1"/>
        </xdr:cNvPicPr>
      </xdr:nvPicPr>
      <xdr:blipFill>
        <a:blip xmlns:r="http://schemas.openxmlformats.org/officeDocument/2006/relationships" r:embed="rId1"/>
        <a:stretch>
          <a:fillRect/>
        </a:stretch>
      </xdr:blipFill>
      <xdr:spPr>
        <a:xfrm>
          <a:off x="228600" y="91443"/>
          <a:ext cx="800100" cy="40004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238125</xdr:colOff>
      <xdr:row>0</xdr:row>
      <xdr:rowOff>62867</xdr:rowOff>
    </xdr:from>
    <xdr:to>
      <xdr:col>0</xdr:col>
      <xdr:colOff>1043940</xdr:colOff>
      <xdr:row>1</xdr:row>
      <xdr:rowOff>114300</xdr:rowOff>
    </xdr:to>
    <xdr:pic>
      <xdr:nvPicPr>
        <xdr:cNvPr id="4" name="Picture 3">
          <a:extLst>
            <a:ext uri="{FF2B5EF4-FFF2-40B4-BE49-F238E27FC236}">
              <a16:creationId xmlns:a16="http://schemas.microsoft.com/office/drawing/2014/main" id="{29F07938-AC2B-4E9E-A2AF-1434FFC683D6}"/>
            </a:ext>
          </a:extLst>
        </xdr:cNvPr>
        <xdr:cNvPicPr>
          <a:picLocks noChangeAspect="1"/>
        </xdr:cNvPicPr>
      </xdr:nvPicPr>
      <xdr:blipFill>
        <a:blip xmlns:r="http://schemas.openxmlformats.org/officeDocument/2006/relationships" r:embed="rId1"/>
        <a:stretch>
          <a:fillRect/>
        </a:stretch>
      </xdr:blipFill>
      <xdr:spPr>
        <a:xfrm>
          <a:off x="238125" y="62867"/>
          <a:ext cx="800100" cy="45148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228600</xdr:colOff>
      <xdr:row>0</xdr:row>
      <xdr:rowOff>133352</xdr:rowOff>
    </xdr:from>
    <xdr:to>
      <xdr:col>0</xdr:col>
      <xdr:colOff>1028700</xdr:colOff>
      <xdr:row>2</xdr:row>
      <xdr:rowOff>38100</xdr:rowOff>
    </xdr:to>
    <xdr:pic>
      <xdr:nvPicPr>
        <xdr:cNvPr id="2" name="Picture 1">
          <a:extLst>
            <a:ext uri="{FF2B5EF4-FFF2-40B4-BE49-F238E27FC236}">
              <a16:creationId xmlns:a16="http://schemas.microsoft.com/office/drawing/2014/main" id="{59EAA799-0BA1-4167-BB6C-EC75A4B5D5CC}"/>
            </a:ext>
          </a:extLst>
        </xdr:cNvPr>
        <xdr:cNvPicPr>
          <a:picLocks noChangeAspect="1"/>
        </xdr:cNvPicPr>
      </xdr:nvPicPr>
      <xdr:blipFill>
        <a:blip xmlns:r="http://schemas.openxmlformats.org/officeDocument/2006/relationships" r:embed="rId1"/>
        <a:stretch>
          <a:fillRect/>
        </a:stretch>
      </xdr:blipFill>
      <xdr:spPr>
        <a:xfrm>
          <a:off x="228600" y="133352"/>
          <a:ext cx="800100" cy="48577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228600</xdr:colOff>
      <xdr:row>0</xdr:row>
      <xdr:rowOff>72392</xdr:rowOff>
    </xdr:from>
    <xdr:to>
      <xdr:col>0</xdr:col>
      <xdr:colOff>1028700</xdr:colOff>
      <xdr:row>1</xdr:row>
      <xdr:rowOff>135255</xdr:rowOff>
    </xdr:to>
    <xdr:pic>
      <xdr:nvPicPr>
        <xdr:cNvPr id="2" name="Picture 1">
          <a:extLst>
            <a:ext uri="{FF2B5EF4-FFF2-40B4-BE49-F238E27FC236}">
              <a16:creationId xmlns:a16="http://schemas.microsoft.com/office/drawing/2014/main" id="{293AE8EB-4099-4987-806F-791A0A1E0727}"/>
            </a:ext>
          </a:extLst>
        </xdr:cNvPr>
        <xdr:cNvPicPr>
          <a:picLocks noChangeAspect="1"/>
        </xdr:cNvPicPr>
      </xdr:nvPicPr>
      <xdr:blipFill>
        <a:blip xmlns:r="http://schemas.openxmlformats.org/officeDocument/2006/relationships" r:embed="rId1"/>
        <a:stretch>
          <a:fillRect/>
        </a:stretch>
      </xdr:blipFill>
      <xdr:spPr>
        <a:xfrm>
          <a:off x="228600" y="72392"/>
          <a:ext cx="800100" cy="46672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228599</xdr:colOff>
      <xdr:row>0</xdr:row>
      <xdr:rowOff>129542</xdr:rowOff>
    </xdr:from>
    <xdr:to>
      <xdr:col>0</xdr:col>
      <xdr:colOff>1345167</xdr:colOff>
      <xdr:row>3</xdr:row>
      <xdr:rowOff>57146</xdr:rowOff>
    </xdr:to>
    <xdr:pic>
      <xdr:nvPicPr>
        <xdr:cNvPr id="2" name="Picture 1">
          <a:extLst>
            <a:ext uri="{FF2B5EF4-FFF2-40B4-BE49-F238E27FC236}">
              <a16:creationId xmlns:a16="http://schemas.microsoft.com/office/drawing/2014/main" id="{449E3CA4-4799-4BA0-9810-52E9BEE1AE69}"/>
            </a:ext>
          </a:extLst>
        </xdr:cNvPr>
        <xdr:cNvPicPr>
          <a:picLocks noChangeAspect="1"/>
        </xdr:cNvPicPr>
      </xdr:nvPicPr>
      <xdr:blipFill>
        <a:blip xmlns:r="http://schemas.openxmlformats.org/officeDocument/2006/relationships" r:embed="rId1"/>
        <a:stretch>
          <a:fillRect/>
        </a:stretch>
      </xdr:blipFill>
      <xdr:spPr>
        <a:xfrm>
          <a:off x="228599" y="129542"/>
          <a:ext cx="1110853" cy="70111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65519</xdr:colOff>
      <xdr:row>0</xdr:row>
      <xdr:rowOff>95249</xdr:rowOff>
    </xdr:from>
    <xdr:to>
      <xdr:col>0</xdr:col>
      <xdr:colOff>1181100</xdr:colOff>
      <xdr:row>2</xdr:row>
      <xdr:rowOff>167640</xdr:rowOff>
    </xdr:to>
    <xdr:pic>
      <xdr:nvPicPr>
        <xdr:cNvPr id="5" name="Picture 4">
          <a:extLst>
            <a:ext uri="{FF2B5EF4-FFF2-40B4-BE49-F238E27FC236}">
              <a16:creationId xmlns:a16="http://schemas.microsoft.com/office/drawing/2014/main" id="{550C0953-1C07-4816-B00D-49D639067839}"/>
            </a:ext>
          </a:extLst>
        </xdr:cNvPr>
        <xdr:cNvPicPr>
          <a:picLocks noChangeAspect="1"/>
        </xdr:cNvPicPr>
      </xdr:nvPicPr>
      <xdr:blipFill>
        <a:blip xmlns:r="http://schemas.openxmlformats.org/officeDocument/2006/relationships" r:embed="rId1"/>
        <a:stretch>
          <a:fillRect/>
        </a:stretch>
      </xdr:blipFill>
      <xdr:spPr>
        <a:xfrm>
          <a:off x="65519" y="95249"/>
          <a:ext cx="1115581" cy="64770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120015</xdr:colOff>
      <xdr:row>0</xdr:row>
      <xdr:rowOff>34290</xdr:rowOff>
    </xdr:from>
    <xdr:to>
      <xdr:col>0</xdr:col>
      <xdr:colOff>781050</xdr:colOff>
      <xdr:row>0</xdr:row>
      <xdr:rowOff>382959</xdr:rowOff>
    </xdr:to>
    <xdr:pic>
      <xdr:nvPicPr>
        <xdr:cNvPr id="2" name="Picture 1" descr="Image result for BRYANT HEATING AND COOLING LOGO">
          <a:extLst>
            <a:ext uri="{FF2B5EF4-FFF2-40B4-BE49-F238E27FC236}">
              <a16:creationId xmlns:a16="http://schemas.microsoft.com/office/drawing/2014/main" id="{D7F41F51-20B4-4BA6-A670-22C1BA6B16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920" y="34290"/>
          <a:ext cx="655320" cy="3486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123825</xdr:colOff>
      <xdr:row>0</xdr:row>
      <xdr:rowOff>47625</xdr:rowOff>
    </xdr:from>
    <xdr:to>
      <xdr:col>0</xdr:col>
      <xdr:colOff>782955</xdr:colOff>
      <xdr:row>0</xdr:row>
      <xdr:rowOff>396294</xdr:rowOff>
    </xdr:to>
    <xdr:pic>
      <xdr:nvPicPr>
        <xdr:cNvPr id="2" name="Picture 1" descr="Image result for BRYANT HEATING AND COOLING LOGO">
          <a:extLst>
            <a:ext uri="{FF2B5EF4-FFF2-40B4-BE49-F238E27FC236}">
              <a16:creationId xmlns:a16="http://schemas.microsoft.com/office/drawing/2014/main" id="{753A8C15-BE34-4DD1-93E9-BE1FB17BCE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730" y="49530"/>
          <a:ext cx="653415" cy="3505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88900</xdr:colOff>
      <xdr:row>0</xdr:row>
      <xdr:rowOff>38100</xdr:rowOff>
    </xdr:from>
    <xdr:to>
      <xdr:col>0</xdr:col>
      <xdr:colOff>740410</xdr:colOff>
      <xdr:row>0</xdr:row>
      <xdr:rowOff>396294</xdr:rowOff>
    </xdr:to>
    <xdr:pic>
      <xdr:nvPicPr>
        <xdr:cNvPr id="2" name="Picture 1" descr="Image result for BRYANT HEATING AND COOLING LOGO">
          <a:extLst>
            <a:ext uri="{FF2B5EF4-FFF2-40B4-BE49-F238E27FC236}">
              <a16:creationId xmlns:a16="http://schemas.microsoft.com/office/drawing/2014/main" id="{DFE5D9B7-8507-4A88-8B9F-DB09B05967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710" y="1857375"/>
          <a:ext cx="651510" cy="3620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719022</xdr:colOff>
      <xdr:row>26</xdr:row>
      <xdr:rowOff>164131</xdr:rowOff>
    </xdr:from>
    <xdr:to>
      <xdr:col>4</xdr:col>
      <xdr:colOff>706059</xdr:colOff>
      <xdr:row>31</xdr:row>
      <xdr:rowOff>132744</xdr:rowOff>
    </xdr:to>
    <xdr:pic>
      <xdr:nvPicPr>
        <xdr:cNvPr id="3" name="Picture 2">
          <a:extLst>
            <a:ext uri="{FF2B5EF4-FFF2-40B4-BE49-F238E27FC236}">
              <a16:creationId xmlns:a16="http://schemas.microsoft.com/office/drawing/2014/main" id="{DB873755-263B-4B89-A309-55575B9E749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1371" t="24749" r="11706" b="26588"/>
        <a:stretch/>
      </xdr:blipFill>
      <xdr:spPr>
        <a:xfrm>
          <a:off x="3185997" y="5155231"/>
          <a:ext cx="2073012" cy="873488"/>
        </a:xfrm>
        <a:prstGeom prst="rect">
          <a:avLst/>
        </a:prstGeom>
      </xdr:spPr>
    </xdr:pic>
    <xdr:clientData/>
  </xdr:twoCellAnchor>
  <xdr:twoCellAnchor editAs="oneCell">
    <xdr:from>
      <xdr:col>5</xdr:col>
      <xdr:colOff>513053</xdr:colOff>
      <xdr:row>23</xdr:row>
      <xdr:rowOff>123825</xdr:rowOff>
    </xdr:from>
    <xdr:to>
      <xdr:col>7</xdr:col>
      <xdr:colOff>360333</xdr:colOff>
      <xdr:row>32</xdr:row>
      <xdr:rowOff>15332</xdr:rowOff>
    </xdr:to>
    <xdr:pic>
      <xdr:nvPicPr>
        <xdr:cNvPr id="4" name="Picture 3">
          <a:extLst>
            <a:ext uri="{FF2B5EF4-FFF2-40B4-BE49-F238E27FC236}">
              <a16:creationId xmlns:a16="http://schemas.microsoft.com/office/drawing/2014/main" id="{EF9DECA1-7F92-480C-B6A2-A31ADB24A2DF}"/>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8661" r="19367" b="2998"/>
        <a:stretch/>
      </xdr:blipFill>
      <xdr:spPr>
        <a:xfrm>
          <a:off x="5561303" y="4572000"/>
          <a:ext cx="1843720" cy="1520282"/>
        </a:xfrm>
        <a:prstGeom prst="rect">
          <a:avLst/>
        </a:prstGeom>
      </xdr:spPr>
    </xdr:pic>
    <xdr:clientData/>
  </xdr:twoCellAnchor>
  <xdr:twoCellAnchor editAs="oneCell">
    <xdr:from>
      <xdr:col>7</xdr:col>
      <xdr:colOff>562517</xdr:colOff>
      <xdr:row>25</xdr:row>
      <xdr:rowOff>41555</xdr:rowOff>
    </xdr:from>
    <xdr:to>
      <xdr:col>10</xdr:col>
      <xdr:colOff>305833</xdr:colOff>
      <xdr:row>33</xdr:row>
      <xdr:rowOff>17146</xdr:rowOff>
    </xdr:to>
    <xdr:pic>
      <xdr:nvPicPr>
        <xdr:cNvPr id="5" name="Picture 4">
          <a:extLst>
            <a:ext uri="{FF2B5EF4-FFF2-40B4-BE49-F238E27FC236}">
              <a16:creationId xmlns:a16="http://schemas.microsoft.com/office/drawing/2014/main" id="{3C0DC343-58F1-44F1-B311-9D711CCAE80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591967" y="4851680"/>
          <a:ext cx="2600816" cy="1444346"/>
        </a:xfrm>
        <a:prstGeom prst="rect">
          <a:avLst/>
        </a:prstGeom>
      </xdr:spPr>
    </xdr:pic>
    <xdr:clientData/>
  </xdr:twoCellAnchor>
  <xdr:twoCellAnchor editAs="oneCell">
    <xdr:from>
      <xdr:col>9</xdr:col>
      <xdr:colOff>618236</xdr:colOff>
      <xdr:row>21</xdr:row>
      <xdr:rowOff>123825</xdr:rowOff>
    </xdr:from>
    <xdr:to>
      <xdr:col>12</xdr:col>
      <xdr:colOff>327050</xdr:colOff>
      <xdr:row>25</xdr:row>
      <xdr:rowOff>173289</xdr:rowOff>
    </xdr:to>
    <xdr:pic>
      <xdr:nvPicPr>
        <xdr:cNvPr id="6" name="Picture 5">
          <a:extLst>
            <a:ext uri="{FF2B5EF4-FFF2-40B4-BE49-F238E27FC236}">
              <a16:creationId xmlns:a16="http://schemas.microsoft.com/office/drawing/2014/main" id="{9DA5B08B-20CB-43EE-AF22-013C5D89F921}"/>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3961" t="25248" r="6601" b="30198"/>
        <a:stretch/>
      </xdr:blipFill>
      <xdr:spPr>
        <a:xfrm>
          <a:off x="9609836" y="4210050"/>
          <a:ext cx="2537739" cy="765744"/>
        </a:xfrm>
        <a:prstGeom prst="rect">
          <a:avLst/>
        </a:prstGeom>
      </xdr:spPr>
    </xdr:pic>
    <xdr:clientData/>
  </xdr:twoCellAnchor>
  <xdr:twoCellAnchor editAs="oneCell">
    <xdr:from>
      <xdr:col>13</xdr:col>
      <xdr:colOff>512379</xdr:colOff>
      <xdr:row>20</xdr:row>
      <xdr:rowOff>56134</xdr:rowOff>
    </xdr:from>
    <xdr:to>
      <xdr:col>16</xdr:col>
      <xdr:colOff>152400</xdr:colOff>
      <xdr:row>24</xdr:row>
      <xdr:rowOff>98368</xdr:rowOff>
    </xdr:to>
    <xdr:pic>
      <xdr:nvPicPr>
        <xdr:cNvPr id="7" name="Picture 6">
          <a:extLst>
            <a:ext uri="{FF2B5EF4-FFF2-40B4-BE49-F238E27FC236}">
              <a16:creationId xmlns:a16="http://schemas.microsoft.com/office/drawing/2014/main" id="{8A1BABDF-BE54-4F6A-A209-ED4F8CF0F52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304454" y="3961384"/>
          <a:ext cx="2249871" cy="771849"/>
        </a:xfrm>
        <a:prstGeom prst="rect">
          <a:avLst/>
        </a:prstGeom>
      </xdr:spPr>
    </xdr:pic>
    <xdr:clientData/>
  </xdr:twoCellAnchor>
  <xdr:twoCellAnchor editAs="oneCell">
    <xdr:from>
      <xdr:col>13</xdr:col>
      <xdr:colOff>524004</xdr:colOff>
      <xdr:row>25</xdr:row>
      <xdr:rowOff>95249</xdr:rowOff>
    </xdr:from>
    <xdr:to>
      <xdr:col>15</xdr:col>
      <xdr:colOff>557060</xdr:colOff>
      <xdr:row>32</xdr:row>
      <xdr:rowOff>150289</xdr:rowOff>
    </xdr:to>
    <xdr:pic>
      <xdr:nvPicPr>
        <xdr:cNvPr id="8" name="Picture 7">
          <a:extLst>
            <a:ext uri="{FF2B5EF4-FFF2-40B4-BE49-F238E27FC236}">
              <a16:creationId xmlns:a16="http://schemas.microsoft.com/office/drawing/2014/main" id="{B8A6290B-E5A6-40BE-A86D-9489FFA6E57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316079" y="4905374"/>
          <a:ext cx="2084106" cy="1321865"/>
        </a:xfrm>
        <a:prstGeom prst="rect">
          <a:avLst/>
        </a:prstGeom>
      </xdr:spPr>
    </xdr:pic>
    <xdr:clientData/>
  </xdr:twoCellAnchor>
  <xdr:twoCellAnchor editAs="oneCell">
    <xdr:from>
      <xdr:col>0</xdr:col>
      <xdr:colOff>1275429</xdr:colOff>
      <xdr:row>22</xdr:row>
      <xdr:rowOff>4493</xdr:rowOff>
    </xdr:from>
    <xdr:to>
      <xdr:col>3</xdr:col>
      <xdr:colOff>55298</xdr:colOff>
      <xdr:row>26</xdr:row>
      <xdr:rowOff>77329</xdr:rowOff>
    </xdr:to>
    <xdr:pic>
      <xdr:nvPicPr>
        <xdr:cNvPr id="9" name="Picture 8">
          <a:extLst>
            <a:ext uri="{FF2B5EF4-FFF2-40B4-BE49-F238E27FC236}">
              <a16:creationId xmlns:a16="http://schemas.microsoft.com/office/drawing/2014/main" id="{DBDAE423-0863-4539-9F39-50A71E287FA9}"/>
            </a:ext>
          </a:extLst>
        </xdr:cNvPr>
        <xdr:cNvPicPr>
          <a:picLocks noChangeAspect="1"/>
        </xdr:cNvPicPr>
      </xdr:nvPicPr>
      <xdr:blipFill>
        <a:blip xmlns:r="http://schemas.openxmlformats.org/officeDocument/2006/relationships" r:embed="rId8"/>
        <a:stretch>
          <a:fillRect/>
        </a:stretch>
      </xdr:blipFill>
      <xdr:spPr>
        <a:xfrm>
          <a:off x="1275429" y="4271693"/>
          <a:ext cx="2226014" cy="796736"/>
        </a:xfrm>
        <a:prstGeom prst="rect">
          <a:avLst/>
        </a:prstGeom>
      </xdr:spPr>
    </xdr:pic>
    <xdr:clientData/>
  </xdr:twoCellAnchor>
  <xdr:twoCellAnchor editAs="oneCell">
    <xdr:from>
      <xdr:col>15</xdr:col>
      <xdr:colOff>534697</xdr:colOff>
      <xdr:row>20</xdr:row>
      <xdr:rowOff>124578</xdr:rowOff>
    </xdr:from>
    <xdr:to>
      <xdr:col>18</xdr:col>
      <xdr:colOff>17145</xdr:colOff>
      <xdr:row>32</xdr:row>
      <xdr:rowOff>169225</xdr:rowOff>
    </xdr:to>
    <xdr:pic>
      <xdr:nvPicPr>
        <xdr:cNvPr id="10" name="Picture 9">
          <a:extLst>
            <a:ext uri="{FF2B5EF4-FFF2-40B4-BE49-F238E27FC236}">
              <a16:creationId xmlns:a16="http://schemas.microsoft.com/office/drawing/2014/main" id="{03922661-C541-477E-BCC7-67D21016227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5184147" y="4029828"/>
          <a:ext cx="2399003" cy="2216347"/>
        </a:xfrm>
        <a:prstGeom prst="rect">
          <a:avLst/>
        </a:prstGeom>
      </xdr:spPr>
    </xdr:pic>
    <xdr:clientData/>
  </xdr:twoCellAnchor>
  <xdr:twoCellAnchor editAs="oneCell">
    <xdr:from>
      <xdr:col>10</xdr:col>
      <xdr:colOff>901351</xdr:colOff>
      <xdr:row>25</xdr:row>
      <xdr:rowOff>28575</xdr:rowOff>
    </xdr:from>
    <xdr:to>
      <xdr:col>14</xdr:col>
      <xdr:colOff>411885</xdr:colOff>
      <xdr:row>35</xdr:row>
      <xdr:rowOff>93345</xdr:rowOff>
    </xdr:to>
    <xdr:pic>
      <xdr:nvPicPr>
        <xdr:cNvPr id="11" name="Picture 10">
          <a:extLst>
            <a:ext uri="{FF2B5EF4-FFF2-40B4-BE49-F238E27FC236}">
              <a16:creationId xmlns:a16="http://schemas.microsoft.com/office/drawing/2014/main" id="{4FB6A201-5300-4AA0-8D77-3584F7F0F89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597801" y="4838700"/>
          <a:ext cx="3669784" cy="19145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92691</xdr:colOff>
      <xdr:row>0</xdr:row>
      <xdr:rowOff>18342</xdr:rowOff>
    </xdr:from>
    <xdr:ext cx="768050" cy="435292"/>
    <xdr:pic>
      <xdr:nvPicPr>
        <xdr:cNvPr id="3" name="Picture 2" descr="Air Conditioners, Furnaces, Heating &amp; Cooling | Bryant">
          <a:extLst>
            <a:ext uri="{FF2B5EF4-FFF2-40B4-BE49-F238E27FC236}">
              <a16:creationId xmlns:a16="http://schemas.microsoft.com/office/drawing/2014/main" id="{8B7E13E9-E5F1-4300-BDE3-72637A5F2A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691" y="18342"/>
          <a:ext cx="768050" cy="43529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576</xdr:row>
          <xdr:rowOff>15240</xdr:rowOff>
        </xdr:from>
        <xdr:to>
          <xdr:col>0</xdr:col>
          <xdr:colOff>655320</xdr:colOff>
          <xdr:row>577</xdr:row>
          <xdr:rowOff>68580</xdr:rowOff>
        </xdr:to>
        <xdr:sp macro="" textlink="">
          <xdr:nvSpPr>
            <xdr:cNvPr id="6145" name="Control 1" hidden="1">
              <a:extLst>
                <a:ext uri="{63B3BB69-23CF-44E3-9099-C40C66FF867C}">
                  <a14:compatExt spid="_x0000_s6145"/>
                </a:ext>
                <a:ext uri="{FF2B5EF4-FFF2-40B4-BE49-F238E27FC236}">
                  <a16:creationId xmlns:a16="http://schemas.microsoft.com/office/drawing/2014/main" id="{00000000-0008-0000-0C00-000001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0</xdr:colOff>
      <xdr:row>2</xdr:row>
      <xdr:rowOff>0</xdr:rowOff>
    </xdr:from>
    <xdr:to>
      <xdr:col>0</xdr:col>
      <xdr:colOff>304800</xdr:colOff>
      <xdr:row>3</xdr:row>
      <xdr:rowOff>133350</xdr:rowOff>
    </xdr:to>
    <xdr:sp macro="" textlink="">
      <xdr:nvSpPr>
        <xdr:cNvPr id="6146" name="AutoShape 2">
          <a:extLst>
            <a:ext uri="{FF2B5EF4-FFF2-40B4-BE49-F238E27FC236}">
              <a16:creationId xmlns:a16="http://schemas.microsoft.com/office/drawing/2014/main" id="{4A8E267C-3415-E043-D6E5-3B2686229C41}"/>
            </a:ext>
          </a:extLst>
        </xdr:cNvPr>
        <xdr:cNvSpPr>
          <a:spLocks noChangeAspect="1" noChangeArrowheads="1"/>
        </xdr:cNvSpPr>
      </xdr:nvSpPr>
      <xdr:spPr bwMode="auto">
        <a:xfrm>
          <a:off x="0" y="365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304800</xdr:colOff>
      <xdr:row>3</xdr:row>
      <xdr:rowOff>129540</xdr:rowOff>
    </xdr:to>
    <xdr:sp macro="" textlink="">
      <xdr:nvSpPr>
        <xdr:cNvPr id="6150" name="AutoShape 6">
          <a:extLst>
            <a:ext uri="{FF2B5EF4-FFF2-40B4-BE49-F238E27FC236}">
              <a16:creationId xmlns:a16="http://schemas.microsoft.com/office/drawing/2014/main" id="{87E0E4E3-4BF0-3BEB-5D73-01840A698209}"/>
            </a:ext>
          </a:extLst>
        </xdr:cNvPr>
        <xdr:cNvSpPr>
          <a:spLocks noChangeAspect="1" noChangeArrowheads="1"/>
        </xdr:cNvSpPr>
      </xdr:nvSpPr>
      <xdr:spPr bwMode="auto">
        <a:xfrm>
          <a:off x="0" y="365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0</xdr:col>
      <xdr:colOff>304800</xdr:colOff>
      <xdr:row>4</xdr:row>
      <xdr:rowOff>133350</xdr:rowOff>
    </xdr:to>
    <xdr:sp macro="" textlink="">
      <xdr:nvSpPr>
        <xdr:cNvPr id="8" name="AutoShape 2">
          <a:extLst>
            <a:ext uri="{FF2B5EF4-FFF2-40B4-BE49-F238E27FC236}">
              <a16:creationId xmlns:a16="http://schemas.microsoft.com/office/drawing/2014/main" id="{F9BAE7B8-4319-DDB1-1061-CF1ABAC78DB4}"/>
            </a:ext>
          </a:extLst>
        </xdr:cNvPr>
        <xdr:cNvSpPr>
          <a:spLocks noChangeAspect="1" noChangeArrowheads="1"/>
        </xdr:cNvSpPr>
      </xdr:nvSpPr>
      <xdr:spPr bwMode="auto">
        <a:xfrm>
          <a:off x="0" y="548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0</xdr:col>
      <xdr:colOff>304800</xdr:colOff>
      <xdr:row>4</xdr:row>
      <xdr:rowOff>133350</xdr:rowOff>
    </xdr:to>
    <xdr:sp macro="" textlink="">
      <xdr:nvSpPr>
        <xdr:cNvPr id="12" name="AutoShape 6">
          <a:extLst>
            <a:ext uri="{FF2B5EF4-FFF2-40B4-BE49-F238E27FC236}">
              <a16:creationId xmlns:a16="http://schemas.microsoft.com/office/drawing/2014/main" id="{05F6F8EB-49E3-0AEE-A2B3-E4D2438DE661}"/>
            </a:ext>
          </a:extLst>
        </xdr:cNvPr>
        <xdr:cNvSpPr>
          <a:spLocks noChangeAspect="1" noChangeArrowheads="1"/>
        </xdr:cNvSpPr>
      </xdr:nvSpPr>
      <xdr:spPr bwMode="auto">
        <a:xfrm>
          <a:off x="0" y="548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0</xdr:col>
      <xdr:colOff>304800</xdr:colOff>
      <xdr:row>4</xdr:row>
      <xdr:rowOff>129540</xdr:rowOff>
    </xdr:to>
    <xdr:sp macro="" textlink="">
      <xdr:nvSpPr>
        <xdr:cNvPr id="16" name="AutoShape 2">
          <a:extLst>
            <a:ext uri="{FF2B5EF4-FFF2-40B4-BE49-F238E27FC236}">
              <a16:creationId xmlns:a16="http://schemas.microsoft.com/office/drawing/2014/main" id="{92ACBF15-5056-BBE4-00C7-F300FDC221A1}"/>
            </a:ext>
          </a:extLst>
        </xdr:cNvPr>
        <xdr:cNvSpPr>
          <a:spLocks noChangeAspect="1" noChangeArrowheads="1"/>
        </xdr:cNvSpPr>
      </xdr:nvSpPr>
      <xdr:spPr bwMode="auto">
        <a:xfrm>
          <a:off x="0" y="548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0</xdr:col>
      <xdr:colOff>304800</xdr:colOff>
      <xdr:row>4</xdr:row>
      <xdr:rowOff>129540</xdr:rowOff>
    </xdr:to>
    <xdr:sp macro="" textlink="">
      <xdr:nvSpPr>
        <xdr:cNvPr id="20" name="AutoShape 2">
          <a:extLst>
            <a:ext uri="{FF2B5EF4-FFF2-40B4-BE49-F238E27FC236}">
              <a16:creationId xmlns:a16="http://schemas.microsoft.com/office/drawing/2014/main" id="{F390E42B-D17F-A8C2-9D57-EDBA5F589287}"/>
            </a:ext>
          </a:extLst>
        </xdr:cNvPr>
        <xdr:cNvSpPr>
          <a:spLocks noChangeAspect="1" noChangeArrowheads="1"/>
        </xdr:cNvSpPr>
      </xdr:nvSpPr>
      <xdr:spPr bwMode="auto">
        <a:xfrm>
          <a:off x="0" y="548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0</xdr:col>
      <xdr:colOff>304800</xdr:colOff>
      <xdr:row>4</xdr:row>
      <xdr:rowOff>129540</xdr:rowOff>
    </xdr:to>
    <xdr:sp macro="" textlink="">
      <xdr:nvSpPr>
        <xdr:cNvPr id="24" name="AutoShape 2">
          <a:extLst>
            <a:ext uri="{FF2B5EF4-FFF2-40B4-BE49-F238E27FC236}">
              <a16:creationId xmlns:a16="http://schemas.microsoft.com/office/drawing/2014/main" id="{3294A5FE-AC35-8797-6692-E87132A59EE3}"/>
            </a:ext>
          </a:extLst>
        </xdr:cNvPr>
        <xdr:cNvSpPr>
          <a:spLocks noChangeAspect="1" noChangeArrowheads="1"/>
        </xdr:cNvSpPr>
      </xdr:nvSpPr>
      <xdr:spPr bwMode="auto">
        <a:xfrm>
          <a:off x="0" y="548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304800</xdr:colOff>
      <xdr:row>3</xdr:row>
      <xdr:rowOff>129540</xdr:rowOff>
    </xdr:to>
    <xdr:sp macro="" textlink="">
      <xdr:nvSpPr>
        <xdr:cNvPr id="28" name="AutoShape 2">
          <a:extLst>
            <a:ext uri="{FF2B5EF4-FFF2-40B4-BE49-F238E27FC236}">
              <a16:creationId xmlns:a16="http://schemas.microsoft.com/office/drawing/2014/main" id="{CBA4DFA6-B51B-491E-8564-DE654DC151C4}"/>
            </a:ext>
          </a:extLst>
        </xdr:cNvPr>
        <xdr:cNvSpPr>
          <a:spLocks noChangeAspect="1" noChangeArrowheads="1"/>
        </xdr:cNvSpPr>
      </xdr:nvSpPr>
      <xdr:spPr bwMode="auto">
        <a:xfrm>
          <a:off x="0" y="361950"/>
          <a:ext cx="304800" cy="3105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304800</xdr:colOff>
      <xdr:row>3</xdr:row>
      <xdr:rowOff>133350</xdr:rowOff>
    </xdr:to>
    <xdr:sp macro="" textlink="">
      <xdr:nvSpPr>
        <xdr:cNvPr id="32" name="AutoShape 6">
          <a:extLst>
            <a:ext uri="{FF2B5EF4-FFF2-40B4-BE49-F238E27FC236}">
              <a16:creationId xmlns:a16="http://schemas.microsoft.com/office/drawing/2014/main" id="{E6865E92-0709-4086-80D9-903C71F7E260}"/>
            </a:ext>
          </a:extLst>
        </xdr:cNvPr>
        <xdr:cNvSpPr>
          <a:spLocks noChangeAspect="1" noChangeArrowheads="1"/>
        </xdr:cNvSpPr>
      </xdr:nvSpPr>
      <xdr:spPr bwMode="auto">
        <a:xfrm>
          <a:off x="0" y="361950"/>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0</xdr:col>
      <xdr:colOff>304800</xdr:colOff>
      <xdr:row>4</xdr:row>
      <xdr:rowOff>129540</xdr:rowOff>
    </xdr:to>
    <xdr:sp macro="" textlink="">
      <xdr:nvSpPr>
        <xdr:cNvPr id="36" name="AutoShape 2">
          <a:extLst>
            <a:ext uri="{FF2B5EF4-FFF2-40B4-BE49-F238E27FC236}">
              <a16:creationId xmlns:a16="http://schemas.microsoft.com/office/drawing/2014/main" id="{67675A41-2DDE-4323-842A-F52A8A0CB115}"/>
            </a:ext>
          </a:extLst>
        </xdr:cNvPr>
        <xdr:cNvSpPr>
          <a:spLocks noChangeAspect="1" noChangeArrowheads="1"/>
        </xdr:cNvSpPr>
      </xdr:nvSpPr>
      <xdr:spPr bwMode="auto">
        <a:xfrm>
          <a:off x="0" y="542925"/>
          <a:ext cx="304800" cy="3105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0</xdr:col>
      <xdr:colOff>304800</xdr:colOff>
      <xdr:row>4</xdr:row>
      <xdr:rowOff>129540</xdr:rowOff>
    </xdr:to>
    <xdr:sp macro="" textlink="">
      <xdr:nvSpPr>
        <xdr:cNvPr id="40" name="AutoShape 6">
          <a:extLst>
            <a:ext uri="{FF2B5EF4-FFF2-40B4-BE49-F238E27FC236}">
              <a16:creationId xmlns:a16="http://schemas.microsoft.com/office/drawing/2014/main" id="{C081A492-3229-4F41-9300-7EA1C5C2A173}"/>
            </a:ext>
          </a:extLst>
        </xdr:cNvPr>
        <xdr:cNvSpPr>
          <a:spLocks noChangeAspect="1" noChangeArrowheads="1"/>
        </xdr:cNvSpPr>
      </xdr:nvSpPr>
      <xdr:spPr bwMode="auto">
        <a:xfrm>
          <a:off x="0" y="542925"/>
          <a:ext cx="304800" cy="3105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0</xdr:col>
      <xdr:colOff>304800</xdr:colOff>
      <xdr:row>4</xdr:row>
      <xdr:rowOff>133350</xdr:rowOff>
    </xdr:to>
    <xdr:sp macro="" textlink="">
      <xdr:nvSpPr>
        <xdr:cNvPr id="44" name="AutoShape 2">
          <a:extLst>
            <a:ext uri="{FF2B5EF4-FFF2-40B4-BE49-F238E27FC236}">
              <a16:creationId xmlns:a16="http://schemas.microsoft.com/office/drawing/2014/main" id="{82F56CB3-15E1-4203-9EC4-4CC9A7E95927}"/>
            </a:ext>
          </a:extLst>
        </xdr:cNvPr>
        <xdr:cNvSpPr>
          <a:spLocks noChangeAspect="1" noChangeArrowheads="1"/>
        </xdr:cNvSpPr>
      </xdr:nvSpPr>
      <xdr:spPr bwMode="auto">
        <a:xfrm>
          <a:off x="0" y="542925"/>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0</xdr:col>
      <xdr:colOff>304800</xdr:colOff>
      <xdr:row>4</xdr:row>
      <xdr:rowOff>133350</xdr:rowOff>
    </xdr:to>
    <xdr:sp macro="" textlink="">
      <xdr:nvSpPr>
        <xdr:cNvPr id="48" name="AutoShape 2">
          <a:extLst>
            <a:ext uri="{FF2B5EF4-FFF2-40B4-BE49-F238E27FC236}">
              <a16:creationId xmlns:a16="http://schemas.microsoft.com/office/drawing/2014/main" id="{28EB30A2-801B-402D-85D2-4E5C11E010FF}"/>
            </a:ext>
          </a:extLst>
        </xdr:cNvPr>
        <xdr:cNvSpPr>
          <a:spLocks noChangeAspect="1" noChangeArrowheads="1"/>
        </xdr:cNvSpPr>
      </xdr:nvSpPr>
      <xdr:spPr bwMode="auto">
        <a:xfrm>
          <a:off x="0" y="542925"/>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0</xdr:col>
      <xdr:colOff>304800</xdr:colOff>
      <xdr:row>4</xdr:row>
      <xdr:rowOff>133350</xdr:rowOff>
    </xdr:to>
    <xdr:sp macro="" textlink="">
      <xdr:nvSpPr>
        <xdr:cNvPr id="52" name="AutoShape 2">
          <a:extLst>
            <a:ext uri="{FF2B5EF4-FFF2-40B4-BE49-F238E27FC236}">
              <a16:creationId xmlns:a16="http://schemas.microsoft.com/office/drawing/2014/main" id="{1701C969-B1D1-47D6-9FA9-D72D0AAC844C}"/>
            </a:ext>
          </a:extLst>
        </xdr:cNvPr>
        <xdr:cNvSpPr>
          <a:spLocks noChangeAspect="1" noChangeArrowheads="1"/>
        </xdr:cNvSpPr>
      </xdr:nvSpPr>
      <xdr:spPr bwMode="auto">
        <a:xfrm>
          <a:off x="0" y="542925"/>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0</xdr:col>
      <xdr:colOff>304800</xdr:colOff>
      <xdr:row>4</xdr:row>
      <xdr:rowOff>129540</xdr:rowOff>
    </xdr:to>
    <xdr:sp macro="" textlink="">
      <xdr:nvSpPr>
        <xdr:cNvPr id="59" name="AutoShape 2">
          <a:extLst>
            <a:ext uri="{FF2B5EF4-FFF2-40B4-BE49-F238E27FC236}">
              <a16:creationId xmlns:a16="http://schemas.microsoft.com/office/drawing/2014/main" id="{6197417F-9E1D-EBFB-CDD1-D9431794E01C}"/>
            </a:ext>
          </a:extLst>
        </xdr:cNvPr>
        <xdr:cNvSpPr>
          <a:spLocks noChangeAspect="1" noChangeArrowheads="1"/>
        </xdr:cNvSpPr>
      </xdr:nvSpPr>
      <xdr:spPr bwMode="auto">
        <a:xfrm>
          <a:off x="0" y="548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304800</xdr:colOff>
      <xdr:row>3</xdr:row>
      <xdr:rowOff>133350</xdr:rowOff>
    </xdr:to>
    <xdr:sp macro="" textlink="">
      <xdr:nvSpPr>
        <xdr:cNvPr id="6148" name="AutoShape 2">
          <a:extLst>
            <a:ext uri="{FF2B5EF4-FFF2-40B4-BE49-F238E27FC236}">
              <a16:creationId xmlns:a16="http://schemas.microsoft.com/office/drawing/2014/main" id="{294388BC-2DF8-0A62-3790-7635225854A8}"/>
            </a:ext>
          </a:extLst>
        </xdr:cNvPr>
        <xdr:cNvSpPr>
          <a:spLocks noChangeAspect="1" noChangeArrowheads="1"/>
        </xdr:cNvSpPr>
      </xdr:nvSpPr>
      <xdr:spPr bwMode="auto">
        <a:xfrm>
          <a:off x="0" y="365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304800</xdr:colOff>
      <xdr:row>3</xdr:row>
      <xdr:rowOff>133350</xdr:rowOff>
    </xdr:to>
    <xdr:sp macro="" textlink="">
      <xdr:nvSpPr>
        <xdr:cNvPr id="6149" name="AutoShape 2">
          <a:extLst>
            <a:ext uri="{FF2B5EF4-FFF2-40B4-BE49-F238E27FC236}">
              <a16:creationId xmlns:a16="http://schemas.microsoft.com/office/drawing/2014/main" id="{41236615-5F73-E1FB-5946-61076EC3FE10}"/>
            </a:ext>
          </a:extLst>
        </xdr:cNvPr>
        <xdr:cNvSpPr>
          <a:spLocks noChangeAspect="1" noChangeArrowheads="1"/>
        </xdr:cNvSpPr>
      </xdr:nvSpPr>
      <xdr:spPr bwMode="auto">
        <a:xfrm>
          <a:off x="0" y="365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2.xml"/><Relationship Id="rId1" Type="http://schemas.openxmlformats.org/officeDocument/2006/relationships/printerSettings" Target="../printerSettings/printerSettings13.bin"/><Relationship Id="rId5" Type="http://schemas.openxmlformats.org/officeDocument/2006/relationships/image" Target="../media/image15.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2B278-B9FC-4F80-BC57-E457A7F0F0B1}">
  <sheetPr>
    <pageSetUpPr fitToPage="1"/>
  </sheetPr>
  <dimension ref="A1:E76"/>
  <sheetViews>
    <sheetView view="pageBreakPreview" zoomScaleNormal="100" zoomScaleSheetLayoutView="100" workbookViewId="0">
      <selection activeCell="E2" sqref="E2"/>
    </sheetView>
  </sheetViews>
  <sheetFormatPr defaultRowHeight="14.4"/>
  <cols>
    <col min="1" max="1" width="22.21875" customWidth="1"/>
    <col min="2" max="2" width="19.88671875" customWidth="1"/>
    <col min="3" max="3" width="22.109375" customWidth="1"/>
    <col min="4" max="4" width="11.6640625" customWidth="1"/>
    <col min="5" max="5" width="45.88671875" customWidth="1"/>
  </cols>
  <sheetData>
    <row r="1" spans="1:5" ht="23.4" customHeight="1">
      <c r="A1" s="17"/>
      <c r="B1" s="287" t="s">
        <v>944</v>
      </c>
      <c r="C1" s="288"/>
      <c r="D1" s="289"/>
      <c r="E1" s="290"/>
    </row>
    <row r="2" spans="1:5" ht="15" thickBot="1">
      <c r="A2" s="291"/>
      <c r="B2" s="292"/>
      <c r="C2" s="292"/>
      <c r="D2" s="293"/>
      <c r="E2" s="294">
        <v>46000</v>
      </c>
    </row>
    <row r="3" spans="1:5" ht="15" thickBot="1">
      <c r="A3" s="295"/>
      <c r="B3" s="147" t="s">
        <v>384</v>
      </c>
      <c r="C3" s="148" t="s">
        <v>809</v>
      </c>
      <c r="D3" s="148" t="s">
        <v>367</v>
      </c>
      <c r="E3" s="175" t="s">
        <v>1463</v>
      </c>
    </row>
    <row r="4" spans="1:5">
      <c r="A4" s="387" t="s">
        <v>998</v>
      </c>
      <c r="B4" s="78" t="s">
        <v>810</v>
      </c>
      <c r="C4" s="78" t="s">
        <v>559</v>
      </c>
      <c r="D4" s="170" t="e">
        <f>VLOOKUP(C4,'Paste bid here'!A:F,4,FALSE)</f>
        <v>#N/A</v>
      </c>
      <c r="E4" s="383" t="s">
        <v>943</v>
      </c>
    </row>
    <row r="5" spans="1:5">
      <c r="A5" s="385"/>
      <c r="B5" s="77" t="s">
        <v>811</v>
      </c>
      <c r="C5" s="77" t="s">
        <v>560</v>
      </c>
      <c r="D5" s="171" t="e">
        <f>VLOOKUP(C5,'Paste bid here'!A:F,4,FALSE)</f>
        <v>#N/A</v>
      </c>
      <c r="E5" s="381"/>
    </row>
    <row r="6" spans="1:5">
      <c r="A6" s="385"/>
      <c r="B6" s="77" t="s">
        <v>812</v>
      </c>
      <c r="C6" s="77" t="s">
        <v>561</v>
      </c>
      <c r="D6" s="171" t="e">
        <f>VLOOKUP(C6,'Paste bid here'!A:F,4,FALSE)</f>
        <v>#N/A</v>
      </c>
      <c r="E6" s="381"/>
    </row>
    <row r="7" spans="1:5">
      <c r="A7" s="385"/>
      <c r="B7" s="77" t="s">
        <v>813</v>
      </c>
      <c r="C7" s="77" t="s">
        <v>562</v>
      </c>
      <c r="D7" s="171" t="e">
        <f>VLOOKUP(C7,'Paste bid here'!A:F,4,FALSE)</f>
        <v>#N/A</v>
      </c>
      <c r="E7" s="381"/>
    </row>
    <row r="8" spans="1:5">
      <c r="A8" s="385"/>
      <c r="B8" s="77" t="s">
        <v>814</v>
      </c>
      <c r="C8" s="77" t="s">
        <v>563</v>
      </c>
      <c r="D8" s="171" t="e">
        <f>VLOOKUP(C8,'Paste bid here'!A:F,4,FALSE)</f>
        <v>#N/A</v>
      </c>
      <c r="E8" s="381"/>
    </row>
    <row r="9" spans="1:5" ht="15" thickBot="1">
      <c r="A9" s="386"/>
      <c r="B9" s="80" t="s">
        <v>815</v>
      </c>
      <c r="C9" s="80" t="s">
        <v>564</v>
      </c>
      <c r="D9" s="173" t="e">
        <f>VLOOKUP(C9,'Paste bid here'!A:F,4,FALSE)</f>
        <v>#N/A</v>
      </c>
      <c r="E9" s="381"/>
    </row>
    <row r="10" spans="1:5">
      <c r="A10" s="387" t="s">
        <v>1643</v>
      </c>
      <c r="B10" s="78" t="s">
        <v>1628</v>
      </c>
      <c r="C10" s="78" t="s">
        <v>1623</v>
      </c>
      <c r="D10" s="171" t="e">
        <f>VLOOKUP(C10,'Paste bid here'!A:F,4,FALSE)</f>
        <v>#N/A</v>
      </c>
      <c r="E10" s="381"/>
    </row>
    <row r="11" spans="1:5">
      <c r="A11" s="385"/>
      <c r="B11" s="77" t="s">
        <v>1629</v>
      </c>
      <c r="C11" s="77" t="s">
        <v>1624</v>
      </c>
      <c r="D11" s="171" t="e">
        <f>VLOOKUP(C11,'Paste bid here'!A:F,4,FALSE)</f>
        <v>#N/A</v>
      </c>
      <c r="E11" s="381"/>
    </row>
    <row r="12" spans="1:5">
      <c r="A12" s="385"/>
      <c r="B12" s="77" t="s">
        <v>1630</v>
      </c>
      <c r="C12" s="77" t="s">
        <v>1625</v>
      </c>
      <c r="D12" s="171" t="e">
        <f>VLOOKUP(C12,'Paste bid here'!A:F,4,FALSE)</f>
        <v>#N/A</v>
      </c>
      <c r="E12" s="381"/>
    </row>
    <row r="13" spans="1:5">
      <c r="A13" s="385"/>
      <c r="B13" s="77" t="s">
        <v>1631</v>
      </c>
      <c r="C13" s="77" t="s">
        <v>1626</v>
      </c>
      <c r="D13" s="171" t="e">
        <f>VLOOKUP(C13,'Paste bid here'!A:F,4,FALSE)</f>
        <v>#N/A</v>
      </c>
      <c r="E13" s="381"/>
    </row>
    <row r="14" spans="1:5" ht="15" thickBot="1">
      <c r="A14" s="388"/>
      <c r="B14" s="113" t="s">
        <v>1632</v>
      </c>
      <c r="C14" s="113" t="s">
        <v>1627</v>
      </c>
      <c r="D14" s="174" t="e">
        <f>VLOOKUP(C14,'Paste bid here'!A:F,4,FALSE)</f>
        <v>#N/A</v>
      </c>
      <c r="E14" s="381"/>
    </row>
    <row r="15" spans="1:5">
      <c r="A15" s="387" t="s">
        <v>1622</v>
      </c>
      <c r="B15" s="78" t="s">
        <v>816</v>
      </c>
      <c r="C15" s="78" t="s">
        <v>743</v>
      </c>
      <c r="D15" s="170" t="e">
        <f>VLOOKUP(C15,'Paste bid here'!A:F,4,FALSE)</f>
        <v>#N/A</v>
      </c>
      <c r="E15" s="381"/>
    </row>
    <row r="16" spans="1:5">
      <c r="A16" s="385"/>
      <c r="B16" s="77" t="s">
        <v>817</v>
      </c>
      <c r="C16" s="77" t="s">
        <v>565</v>
      </c>
      <c r="D16" s="172" t="e">
        <f>VLOOKUP(C16,'Paste bid here'!A:F,4,FALSE)</f>
        <v>#N/A</v>
      </c>
      <c r="E16" s="381"/>
    </row>
    <row r="17" spans="1:5">
      <c r="A17" s="385"/>
      <c r="B17" s="77" t="s">
        <v>818</v>
      </c>
      <c r="C17" s="77" t="s">
        <v>744</v>
      </c>
      <c r="D17" s="172" t="e">
        <f>VLOOKUP(C17,'Paste bid here'!A:F,4,FALSE)</f>
        <v>#N/A</v>
      </c>
      <c r="E17" s="381"/>
    </row>
    <row r="18" spans="1:5">
      <c r="A18" s="385"/>
      <c r="B18" s="77" t="s">
        <v>819</v>
      </c>
      <c r="C18" s="77" t="s">
        <v>566</v>
      </c>
      <c r="D18" s="172" t="e">
        <f>VLOOKUP(C18,'Paste bid here'!A:F,4,FALSE)</f>
        <v>#N/A</v>
      </c>
      <c r="E18" s="381"/>
    </row>
    <row r="19" spans="1:5">
      <c r="A19" s="385"/>
      <c r="B19" s="77" t="s">
        <v>820</v>
      </c>
      <c r="C19" s="77" t="s">
        <v>567</v>
      </c>
      <c r="D19" s="172" t="e">
        <f>VLOOKUP(C19,'Paste bid here'!A:F,4,FALSE)</f>
        <v>#N/A</v>
      </c>
      <c r="E19" s="381"/>
    </row>
    <row r="20" spans="1:5" ht="15" thickBot="1">
      <c r="A20" s="388"/>
      <c r="B20" s="113" t="s">
        <v>821</v>
      </c>
      <c r="C20" s="113" t="s">
        <v>568</v>
      </c>
      <c r="D20" s="176" t="e">
        <f>VLOOKUP(C20,'Paste bid here'!A:F,4,FALSE)</f>
        <v>#N/A</v>
      </c>
      <c r="E20" s="381"/>
    </row>
    <row r="21" spans="1:5">
      <c r="A21" s="387" t="s">
        <v>1644</v>
      </c>
      <c r="B21" s="78" t="s">
        <v>1638</v>
      </c>
      <c r="C21" s="78" t="s">
        <v>1633</v>
      </c>
      <c r="D21" s="79" t="e">
        <f>VLOOKUP(C21,'Paste bid here'!A:F,4,FALSE)</f>
        <v>#N/A</v>
      </c>
      <c r="E21" s="380" t="s">
        <v>942</v>
      </c>
    </row>
    <row r="22" spans="1:5">
      <c r="A22" s="385"/>
      <c r="B22" s="77" t="s">
        <v>1639</v>
      </c>
      <c r="C22" s="77" t="s">
        <v>1634</v>
      </c>
      <c r="D22" s="76" t="e">
        <f>VLOOKUP(C22,'Paste bid here'!A:F,4,FALSE)</f>
        <v>#N/A</v>
      </c>
      <c r="E22" s="381"/>
    </row>
    <row r="23" spans="1:5">
      <c r="A23" s="385"/>
      <c r="B23" s="77" t="s">
        <v>1640</v>
      </c>
      <c r="C23" s="77" t="s">
        <v>1635</v>
      </c>
      <c r="D23" s="76" t="e">
        <f>VLOOKUP(C23,'Paste bid here'!A:F,4,FALSE)</f>
        <v>#N/A</v>
      </c>
      <c r="E23" s="381"/>
    </row>
    <row r="24" spans="1:5">
      <c r="A24" s="385"/>
      <c r="B24" s="77" t="s">
        <v>1641</v>
      </c>
      <c r="C24" s="77" t="s">
        <v>1636</v>
      </c>
      <c r="D24" s="76" t="e">
        <f>VLOOKUP(C24,'Paste bid here'!A:F,4,FALSE)</f>
        <v>#N/A</v>
      </c>
      <c r="E24" s="381"/>
    </row>
    <row r="25" spans="1:5" ht="15" thickBot="1">
      <c r="A25" s="386"/>
      <c r="B25" s="80" t="s">
        <v>1642</v>
      </c>
      <c r="C25" s="80" t="s">
        <v>1637</v>
      </c>
      <c r="D25" s="87" t="e">
        <f>VLOOKUP(C25,'Paste bid here'!A:F,4,FALSE)</f>
        <v>#N/A</v>
      </c>
      <c r="E25" s="381"/>
    </row>
    <row r="26" spans="1:5">
      <c r="A26" s="384" t="s">
        <v>1621</v>
      </c>
      <c r="B26" s="75" t="s">
        <v>822</v>
      </c>
      <c r="C26" s="75" t="s">
        <v>569</v>
      </c>
      <c r="D26" s="76" t="e">
        <f>VLOOKUP(C26,'Paste bid here'!A:F,4,FALSE)</f>
        <v>#N/A</v>
      </c>
      <c r="E26" s="381"/>
    </row>
    <row r="27" spans="1:5">
      <c r="A27" s="385"/>
      <c r="B27" s="77" t="s">
        <v>823</v>
      </c>
      <c r="C27" s="77" t="s">
        <v>570</v>
      </c>
      <c r="D27" s="76" t="e">
        <f>VLOOKUP(C27,'Paste bid here'!A:F,4,FALSE)</f>
        <v>#N/A</v>
      </c>
      <c r="E27" s="381"/>
    </row>
    <row r="28" spans="1:5">
      <c r="A28" s="385"/>
      <c r="B28" s="77" t="s">
        <v>824</v>
      </c>
      <c r="C28" s="77" t="s">
        <v>571</v>
      </c>
      <c r="D28" s="76" t="e">
        <f>VLOOKUP(C28,'Paste bid here'!A:F,4,FALSE)</f>
        <v>#N/A</v>
      </c>
      <c r="E28" s="381"/>
    </row>
    <row r="29" spans="1:5">
      <c r="A29" s="385"/>
      <c r="B29" s="77" t="s">
        <v>825</v>
      </c>
      <c r="C29" s="77" t="s">
        <v>572</v>
      </c>
      <c r="D29" s="76" t="e">
        <f>VLOOKUP(C29,'Paste bid here'!A:F,4,FALSE)</f>
        <v>#N/A</v>
      </c>
      <c r="E29" s="381"/>
    </row>
    <row r="30" spans="1:5">
      <c r="A30" s="385"/>
      <c r="B30" s="77" t="s">
        <v>826</v>
      </c>
      <c r="C30" s="77" t="s">
        <v>573</v>
      </c>
      <c r="D30" s="76" t="e">
        <f>VLOOKUP(C30,'Paste bid here'!A:F,4,FALSE)</f>
        <v>#N/A</v>
      </c>
      <c r="E30" s="381"/>
    </row>
    <row r="31" spans="1:5">
      <c r="A31" s="385"/>
      <c r="B31" s="77" t="s">
        <v>827</v>
      </c>
      <c r="C31" s="77" t="s">
        <v>574</v>
      </c>
      <c r="D31" s="76" t="e">
        <f>VLOOKUP(C31,'Paste bid here'!A:F,4,FALSE)</f>
        <v>#N/A</v>
      </c>
      <c r="E31" s="381"/>
    </row>
    <row r="32" spans="1:5">
      <c r="A32" s="385"/>
      <c r="B32" s="77" t="s">
        <v>828</v>
      </c>
      <c r="C32" s="77" t="s">
        <v>575</v>
      </c>
      <c r="D32" s="76" t="e">
        <f>VLOOKUP(C32,'Paste bid here'!A:F,4,FALSE)</f>
        <v>#N/A</v>
      </c>
      <c r="E32" s="381"/>
    </row>
    <row r="33" spans="1:5">
      <c r="A33" s="385"/>
      <c r="B33" s="77" t="s">
        <v>829</v>
      </c>
      <c r="C33" s="77" t="s">
        <v>745</v>
      </c>
      <c r="D33" s="76" t="e">
        <f>VLOOKUP(C33,'Paste bid here'!A:F,4,FALSE)</f>
        <v>#N/A</v>
      </c>
      <c r="E33" s="381"/>
    </row>
    <row r="34" spans="1:5" ht="15" thickBot="1">
      <c r="A34" s="386"/>
      <c r="B34" s="80" t="s">
        <v>830</v>
      </c>
      <c r="C34" s="80" t="s">
        <v>576</v>
      </c>
      <c r="D34" s="81" t="e">
        <f>VLOOKUP(C34,'Paste bid here'!A:F,4,FALSE)</f>
        <v>#N/A</v>
      </c>
      <c r="E34" s="382"/>
    </row>
    <row r="35" spans="1:5">
      <c r="A35" s="387" t="s">
        <v>999</v>
      </c>
      <c r="B35" s="78" t="s">
        <v>831</v>
      </c>
      <c r="C35" s="78" t="s">
        <v>577</v>
      </c>
      <c r="D35" s="76" t="e">
        <f>VLOOKUP(C35,'Paste bid here'!A:F,4,FALSE)</f>
        <v>#N/A</v>
      </c>
      <c r="E35" s="380" t="s">
        <v>941</v>
      </c>
    </row>
    <row r="36" spans="1:5">
      <c r="A36" s="385"/>
      <c r="B36" s="77" t="s">
        <v>832</v>
      </c>
      <c r="C36" s="77" t="s">
        <v>578</v>
      </c>
      <c r="D36" s="76" t="e">
        <f>VLOOKUP(C36,'Paste bid here'!A:F,4,FALSE)</f>
        <v>#N/A</v>
      </c>
      <c r="E36" s="381"/>
    </row>
    <row r="37" spans="1:5">
      <c r="A37" s="385"/>
      <c r="B37" s="77" t="s">
        <v>833</v>
      </c>
      <c r="C37" s="77" t="s">
        <v>579</v>
      </c>
      <c r="D37" s="76" t="e">
        <f>VLOOKUP(C37,'Paste bid here'!A:F,4,FALSE)</f>
        <v>#N/A</v>
      </c>
      <c r="E37" s="381"/>
    </row>
    <row r="38" spans="1:5">
      <c r="A38" s="385"/>
      <c r="B38" s="77" t="s">
        <v>834</v>
      </c>
      <c r="C38" s="77" t="s">
        <v>580</v>
      </c>
      <c r="D38" s="76" t="e">
        <f>VLOOKUP(C38,'Paste bid here'!A:F,4,FALSE)</f>
        <v>#N/A</v>
      </c>
      <c r="E38" s="381"/>
    </row>
    <row r="39" spans="1:5">
      <c r="A39" s="385"/>
      <c r="B39" s="77" t="s">
        <v>835</v>
      </c>
      <c r="C39" s="77" t="s">
        <v>581</v>
      </c>
      <c r="D39" s="76" t="e">
        <f>VLOOKUP(C39,'Paste bid here'!A:F,4,FALSE)</f>
        <v>#N/A</v>
      </c>
      <c r="E39" s="381"/>
    </row>
    <row r="40" spans="1:5">
      <c r="A40" s="385"/>
      <c r="B40" s="77" t="s">
        <v>836</v>
      </c>
      <c r="C40" s="77" t="s">
        <v>582</v>
      </c>
      <c r="D40" s="76" t="e">
        <f>VLOOKUP(C40,'Paste bid here'!A:F,4,FALSE)</f>
        <v>#N/A</v>
      </c>
      <c r="E40" s="381"/>
    </row>
    <row r="41" spans="1:5">
      <c r="A41" s="385"/>
      <c r="B41" s="77" t="s">
        <v>837</v>
      </c>
      <c r="C41" s="77" t="s">
        <v>583</v>
      </c>
      <c r="D41" s="76" t="e">
        <f>VLOOKUP(C41,'Paste bid here'!A:F,4,FALSE)</f>
        <v>#N/A</v>
      </c>
      <c r="E41" s="381"/>
    </row>
    <row r="42" spans="1:5">
      <c r="A42" s="385"/>
      <c r="B42" s="77" t="s">
        <v>838</v>
      </c>
      <c r="C42" s="77" t="s">
        <v>584</v>
      </c>
      <c r="D42" s="76" t="e">
        <f>VLOOKUP(C42,'Paste bid here'!A:F,4,FALSE)</f>
        <v>#N/A</v>
      </c>
      <c r="E42" s="381"/>
    </row>
    <row r="43" spans="1:5">
      <c r="A43" s="385"/>
      <c r="B43" s="77" t="s">
        <v>839</v>
      </c>
      <c r="C43" s="77" t="s">
        <v>746</v>
      </c>
      <c r="D43" s="76" t="e">
        <f>VLOOKUP(C43,'Paste bid here'!A:F,4,FALSE)</f>
        <v>#N/A</v>
      </c>
      <c r="E43" s="381"/>
    </row>
    <row r="44" spans="1:5">
      <c r="A44" s="385"/>
      <c r="B44" s="77" t="s">
        <v>840</v>
      </c>
      <c r="C44" s="77" t="s">
        <v>585</v>
      </c>
      <c r="D44" s="76" t="e">
        <f>VLOOKUP(C44,'Paste bid here'!A:F,4,FALSE)</f>
        <v>#N/A</v>
      </c>
      <c r="E44" s="381"/>
    </row>
    <row r="45" spans="1:5" ht="15" thickBot="1">
      <c r="A45" s="386"/>
      <c r="B45" s="80" t="s">
        <v>841</v>
      </c>
      <c r="C45" s="80" t="s">
        <v>586</v>
      </c>
      <c r="D45" s="81" t="e">
        <f>VLOOKUP(C45,'Paste bid here'!A:F,4,FALSE)</f>
        <v>#N/A</v>
      </c>
      <c r="E45" s="382"/>
    </row>
    <row r="46" spans="1:5" ht="15" thickBot="1">
      <c r="A46" s="207" t="s">
        <v>1730</v>
      </c>
      <c r="B46" s="208" t="s">
        <v>1731</v>
      </c>
      <c r="C46" s="208" t="s">
        <v>1732</v>
      </c>
      <c r="D46" s="209" t="e">
        <f>VLOOKUP(C46,'Paste bid here'!A:F,4,FALSE)</f>
        <v>#N/A</v>
      </c>
      <c r="E46" s="210"/>
    </row>
    <row r="47" spans="1:5">
      <c r="A47" s="387" t="s">
        <v>1000</v>
      </c>
      <c r="B47" s="78" t="s">
        <v>842</v>
      </c>
      <c r="C47" s="78" t="s">
        <v>587</v>
      </c>
      <c r="D47" s="76" t="e">
        <f>VLOOKUP(C47,'Paste bid here'!A:F,4,FALSE)</f>
        <v>#N/A</v>
      </c>
      <c r="E47" s="380" t="s">
        <v>943</v>
      </c>
    </row>
    <row r="48" spans="1:5">
      <c r="A48" s="385"/>
      <c r="B48" s="77" t="s">
        <v>843</v>
      </c>
      <c r="C48" s="77" t="s">
        <v>588</v>
      </c>
      <c r="D48" s="76" t="e">
        <f>VLOOKUP(C48,'Paste bid here'!A:F,4,FALSE)</f>
        <v>#N/A</v>
      </c>
      <c r="E48" s="381"/>
    </row>
    <row r="49" spans="1:5">
      <c r="A49" s="385"/>
      <c r="B49" s="77" t="s">
        <v>844</v>
      </c>
      <c r="C49" s="77" t="s">
        <v>589</v>
      </c>
      <c r="D49" s="76" t="e">
        <f>VLOOKUP(C49,'Paste bid here'!A:F,4,FALSE)</f>
        <v>#N/A</v>
      </c>
      <c r="E49" s="381"/>
    </row>
    <row r="50" spans="1:5">
      <c r="A50" s="385"/>
      <c r="B50" s="77" t="s">
        <v>845</v>
      </c>
      <c r="C50" s="77" t="s">
        <v>590</v>
      </c>
      <c r="D50" s="76" t="e">
        <f>VLOOKUP(C50,'Paste bid here'!A:F,4,FALSE)</f>
        <v>#N/A</v>
      </c>
      <c r="E50" s="381"/>
    </row>
    <row r="51" spans="1:5">
      <c r="A51" s="385"/>
      <c r="B51" s="77" t="s">
        <v>846</v>
      </c>
      <c r="C51" s="77" t="s">
        <v>591</v>
      </c>
      <c r="D51" s="76" t="e">
        <f>VLOOKUP(C51,'Paste bid here'!A:F,4,FALSE)</f>
        <v>#N/A</v>
      </c>
      <c r="E51" s="381"/>
    </row>
    <row r="52" spans="1:5">
      <c r="A52" s="385"/>
      <c r="B52" s="77" t="s">
        <v>847</v>
      </c>
      <c r="C52" s="77" t="s">
        <v>747</v>
      </c>
      <c r="D52" s="76" t="e">
        <f>VLOOKUP(C52,'Paste bid here'!A:F,4,FALSE)</f>
        <v>#N/A</v>
      </c>
      <c r="E52" s="381"/>
    </row>
    <row r="53" spans="1:5">
      <c r="A53" s="385"/>
      <c r="B53" s="77" t="s">
        <v>848</v>
      </c>
      <c r="C53" s="77" t="s">
        <v>592</v>
      </c>
      <c r="D53" s="76" t="e">
        <f>VLOOKUP(C53,'Paste bid here'!A:F,4,FALSE)</f>
        <v>#N/A</v>
      </c>
      <c r="E53" s="381"/>
    </row>
    <row r="54" spans="1:5" ht="15" thickBot="1">
      <c r="A54" s="386"/>
      <c r="B54" s="80" t="s">
        <v>849</v>
      </c>
      <c r="C54" s="80" t="s">
        <v>593</v>
      </c>
      <c r="D54" s="81" t="e">
        <f>VLOOKUP(C54,'Paste bid here'!A:F,4,FALSE)</f>
        <v>#N/A</v>
      </c>
      <c r="E54" s="382"/>
    </row>
    <row r="55" spans="1:5">
      <c r="A55" s="387" t="s">
        <v>1001</v>
      </c>
      <c r="B55" s="78" t="s">
        <v>850</v>
      </c>
      <c r="C55" s="78" t="s">
        <v>594</v>
      </c>
      <c r="D55" s="76" t="e">
        <f>VLOOKUP(C55,'Paste bid here'!A:F,4,FALSE)</f>
        <v>#N/A</v>
      </c>
      <c r="E55" s="380" t="s">
        <v>942</v>
      </c>
    </row>
    <row r="56" spans="1:5">
      <c r="A56" s="385"/>
      <c r="B56" s="77" t="s">
        <v>851</v>
      </c>
      <c r="C56" s="77" t="s">
        <v>595</v>
      </c>
      <c r="D56" s="76" t="e">
        <f>VLOOKUP(C56,'Paste bid here'!A:F,4,FALSE)</f>
        <v>#N/A</v>
      </c>
      <c r="E56" s="381"/>
    </row>
    <row r="57" spans="1:5">
      <c r="A57" s="385"/>
      <c r="B57" s="77" t="s">
        <v>852</v>
      </c>
      <c r="C57" s="77" t="s">
        <v>596</v>
      </c>
      <c r="D57" s="76" t="e">
        <f>VLOOKUP(C57,'Paste bid here'!A:F,4,FALSE)</f>
        <v>#N/A</v>
      </c>
      <c r="E57" s="381"/>
    </row>
    <row r="58" spans="1:5">
      <c r="A58" s="385"/>
      <c r="B58" s="77" t="s">
        <v>853</v>
      </c>
      <c r="C58" s="77" t="s">
        <v>597</v>
      </c>
      <c r="D58" s="76" t="e">
        <f>VLOOKUP(C58,'Paste bid here'!A:F,4,FALSE)</f>
        <v>#N/A</v>
      </c>
      <c r="E58" s="381"/>
    </row>
    <row r="59" spans="1:5">
      <c r="A59" s="385"/>
      <c r="B59" s="77" t="s">
        <v>854</v>
      </c>
      <c r="C59" s="77" t="s">
        <v>598</v>
      </c>
      <c r="D59" s="76" t="e">
        <f>VLOOKUP(C59,'Paste bid here'!A:F,4,FALSE)</f>
        <v>#N/A</v>
      </c>
      <c r="E59" s="381"/>
    </row>
    <row r="60" spans="1:5">
      <c r="A60" s="385"/>
      <c r="B60" s="77" t="s">
        <v>855</v>
      </c>
      <c r="C60" s="77" t="s">
        <v>599</v>
      </c>
      <c r="D60" s="76" t="e">
        <f>VLOOKUP(C60,'Paste bid here'!A:F,4,FALSE)</f>
        <v>#N/A</v>
      </c>
      <c r="E60" s="381"/>
    </row>
    <row r="61" spans="1:5" ht="15" thickBot="1">
      <c r="A61" s="386"/>
      <c r="B61" s="80" t="s">
        <v>856</v>
      </c>
      <c r="C61" s="80" t="s">
        <v>600</v>
      </c>
      <c r="D61" s="81" t="e">
        <f>VLOOKUP(C61,'Paste bid here'!A:F,4,FALSE)</f>
        <v>#N/A</v>
      </c>
      <c r="E61" s="382"/>
    </row>
    <row r="62" spans="1:5" ht="14.4" customHeight="1">
      <c r="A62" s="377" t="s">
        <v>1002</v>
      </c>
      <c r="B62" s="78" t="s">
        <v>857</v>
      </c>
      <c r="C62" s="78" t="s">
        <v>601</v>
      </c>
      <c r="D62" s="76" t="e">
        <f>VLOOKUP(C62,'Paste bid here'!A:F,4,FALSE)</f>
        <v>#N/A</v>
      </c>
      <c r="E62" s="380" t="s">
        <v>941</v>
      </c>
    </row>
    <row r="63" spans="1:5">
      <c r="A63" s="378"/>
      <c r="B63" s="77" t="s">
        <v>858</v>
      </c>
      <c r="C63" s="77" t="s">
        <v>602</v>
      </c>
      <c r="D63" s="76" t="e">
        <f>VLOOKUP(C63,'Paste bid here'!A:F,4,FALSE)</f>
        <v>#N/A</v>
      </c>
      <c r="E63" s="381"/>
    </row>
    <row r="64" spans="1:5">
      <c r="A64" s="378"/>
      <c r="B64" s="77" t="s">
        <v>859</v>
      </c>
      <c r="C64" s="77" t="s">
        <v>603</v>
      </c>
      <c r="D64" s="76" t="e">
        <f>VLOOKUP(C64,'Paste bid here'!A:F,4,FALSE)</f>
        <v>#N/A</v>
      </c>
      <c r="E64" s="381"/>
    </row>
    <row r="65" spans="1:5">
      <c r="A65" s="378"/>
      <c r="B65" s="77" t="s">
        <v>860</v>
      </c>
      <c r="C65" s="77" t="s">
        <v>604</v>
      </c>
      <c r="D65" s="76" t="e">
        <f>VLOOKUP(C65,'Paste bid here'!A:F,4,FALSE)</f>
        <v>#N/A</v>
      </c>
      <c r="E65" s="381"/>
    </row>
    <row r="66" spans="1:5">
      <c r="A66" s="378"/>
      <c r="B66" s="77" t="s">
        <v>861</v>
      </c>
      <c r="C66" s="77" t="s">
        <v>748</v>
      </c>
      <c r="D66" s="76" t="e">
        <f>VLOOKUP(C66,'Paste bid here'!A:F,4,FALSE)</f>
        <v>#N/A</v>
      </c>
      <c r="E66" s="381"/>
    </row>
    <row r="67" spans="1:5">
      <c r="A67" s="378"/>
      <c r="B67" s="77" t="s">
        <v>862</v>
      </c>
      <c r="C67" s="77" t="s">
        <v>605</v>
      </c>
      <c r="D67" s="76" t="e">
        <f>VLOOKUP(C67,'Paste bid here'!A:F,4,FALSE)</f>
        <v>#N/A</v>
      </c>
      <c r="E67" s="381"/>
    </row>
    <row r="68" spans="1:5">
      <c r="A68" s="378"/>
      <c r="B68" s="77" t="s">
        <v>863</v>
      </c>
      <c r="C68" s="77" t="s">
        <v>864</v>
      </c>
      <c r="D68" s="76" t="e">
        <f>VLOOKUP(C68,'Paste bid here'!A:F,4,FALSE)</f>
        <v>#N/A</v>
      </c>
      <c r="E68" s="381"/>
    </row>
    <row r="69" spans="1:5">
      <c r="A69" s="378"/>
      <c r="B69" s="77" t="s">
        <v>865</v>
      </c>
      <c r="C69" s="77" t="s">
        <v>606</v>
      </c>
      <c r="D69" s="76" t="e">
        <f>VLOOKUP(C69,'Paste bid here'!A:F,4,FALSE)</f>
        <v>#N/A</v>
      </c>
      <c r="E69" s="381"/>
    </row>
    <row r="70" spans="1:5">
      <c r="A70" s="378"/>
      <c r="B70" s="77" t="s">
        <v>866</v>
      </c>
      <c r="C70" s="77" t="s">
        <v>607</v>
      </c>
      <c r="D70" s="76" t="e">
        <f>VLOOKUP(C70,'Paste bid here'!A:F,4,FALSE)</f>
        <v>#N/A</v>
      </c>
      <c r="E70" s="381"/>
    </row>
    <row r="71" spans="1:5">
      <c r="A71" s="378"/>
      <c r="B71" s="77" t="s">
        <v>867</v>
      </c>
      <c r="C71" s="77" t="s">
        <v>608</v>
      </c>
      <c r="D71" s="76" t="e">
        <f>VLOOKUP(C71,'Paste bid here'!A:F,4,FALSE)</f>
        <v>#N/A</v>
      </c>
      <c r="E71" s="381"/>
    </row>
    <row r="72" spans="1:5">
      <c r="A72" s="378"/>
      <c r="B72" s="77" t="s">
        <v>868</v>
      </c>
      <c r="C72" s="77" t="s">
        <v>609</v>
      </c>
      <c r="D72" s="76" t="e">
        <f>VLOOKUP(C72,'Paste bid here'!A:F,4,FALSE)</f>
        <v>#N/A</v>
      </c>
      <c r="E72" s="381"/>
    </row>
    <row r="73" spans="1:5">
      <c r="A73" s="378"/>
      <c r="B73" s="77" t="s">
        <v>869</v>
      </c>
      <c r="C73" s="77" t="s">
        <v>749</v>
      </c>
      <c r="D73" s="76" t="e">
        <f>VLOOKUP(C73,'Paste bid here'!A:F,4,FALSE)</f>
        <v>#N/A</v>
      </c>
      <c r="E73" s="381"/>
    </row>
    <row r="74" spans="1:5">
      <c r="A74" s="378"/>
      <c r="B74" s="77" t="s">
        <v>870</v>
      </c>
      <c r="C74" s="77" t="s">
        <v>610</v>
      </c>
      <c r="D74" s="76" t="e">
        <f>VLOOKUP(C74,'Paste bid here'!A:F,4,FALSE)</f>
        <v>#N/A</v>
      </c>
      <c r="E74" s="381"/>
    </row>
    <row r="75" spans="1:5" ht="15" thickBot="1">
      <c r="A75" s="379"/>
      <c r="B75" s="80" t="s">
        <v>871</v>
      </c>
      <c r="C75" s="80" t="s">
        <v>611</v>
      </c>
      <c r="D75" s="81" t="e">
        <f>VLOOKUP(C75,'Paste bid here'!A:F,4,FALSE)</f>
        <v>#N/A</v>
      </c>
      <c r="E75" s="382"/>
    </row>
    <row r="76" spans="1:5" ht="15" thickBot="1">
      <c r="A76" s="211" t="s">
        <v>1733</v>
      </c>
      <c r="B76" s="212" t="s">
        <v>1734</v>
      </c>
      <c r="C76" s="212" t="s">
        <v>1735</v>
      </c>
      <c r="D76" s="209" t="e">
        <f>VLOOKUP(C76,'Paste bid here'!A:F,4,FALSE)</f>
        <v>#N/A</v>
      </c>
      <c r="E76" s="213"/>
    </row>
  </sheetData>
  <mergeCells count="15">
    <mergeCell ref="A62:A75"/>
    <mergeCell ref="E62:E75"/>
    <mergeCell ref="E4:E20"/>
    <mergeCell ref="E21:E34"/>
    <mergeCell ref="A26:A34"/>
    <mergeCell ref="E55:E61"/>
    <mergeCell ref="E47:E54"/>
    <mergeCell ref="E35:E45"/>
    <mergeCell ref="A4:A9"/>
    <mergeCell ref="A15:A20"/>
    <mergeCell ref="A35:A45"/>
    <mergeCell ref="A47:A54"/>
    <mergeCell ref="A55:A61"/>
    <mergeCell ref="A21:A25"/>
    <mergeCell ref="A10:A14"/>
  </mergeCells>
  <pageMargins left="0.7" right="0.7" top="0.75" bottom="0.75" header="0.3" footer="0.3"/>
  <pageSetup scale="60"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786FF-2B6D-4EEE-B861-1EEB4AEFE23F}">
  <sheetPr>
    <pageSetUpPr fitToPage="1"/>
  </sheetPr>
  <dimension ref="A1:E57"/>
  <sheetViews>
    <sheetView view="pageBreakPreview" zoomScaleNormal="100" zoomScaleSheetLayoutView="100" workbookViewId="0">
      <selection activeCell="E2" sqref="E2"/>
    </sheetView>
  </sheetViews>
  <sheetFormatPr defaultRowHeight="14.4"/>
  <cols>
    <col min="1" max="1" width="21.21875" customWidth="1"/>
    <col min="2" max="2" width="17.77734375" customWidth="1"/>
    <col min="3" max="3" width="20.6640625" customWidth="1"/>
    <col min="4" max="4" width="11.44140625" customWidth="1"/>
    <col min="5" max="5" width="51.109375" customWidth="1"/>
  </cols>
  <sheetData>
    <row r="1" spans="1:5" ht="31.2">
      <c r="A1" s="17"/>
      <c r="B1" s="288" t="s">
        <v>945</v>
      </c>
      <c r="C1" s="288"/>
      <c r="D1" s="289"/>
      <c r="E1" s="290"/>
    </row>
    <row r="2" spans="1:5" ht="15" thickBot="1">
      <c r="A2" s="291"/>
      <c r="B2" s="398"/>
      <c r="C2" s="398"/>
      <c r="D2" s="293"/>
      <c r="E2" s="294">
        <v>46000</v>
      </c>
    </row>
    <row r="3" spans="1:5" ht="15" thickBot="1">
      <c r="A3" s="295"/>
      <c r="B3" s="147" t="s">
        <v>384</v>
      </c>
      <c r="C3" s="148" t="s">
        <v>809</v>
      </c>
      <c r="D3" s="148" t="s">
        <v>367</v>
      </c>
      <c r="E3" s="149" t="s">
        <v>1463</v>
      </c>
    </row>
    <row r="4" spans="1:5" ht="14.4" customHeight="1">
      <c r="A4" s="389" t="s">
        <v>1645</v>
      </c>
      <c r="B4" s="296" t="s">
        <v>1470</v>
      </c>
      <c r="C4" s="296" t="s">
        <v>1471</v>
      </c>
      <c r="D4" s="302" t="e">
        <f>VLOOKUP(C6,'Paste bid here'!A:F,4,FALSE)</f>
        <v>#N/A</v>
      </c>
      <c r="E4" s="286" t="s">
        <v>943</v>
      </c>
    </row>
    <row r="5" spans="1:5" ht="15" thickBot="1">
      <c r="A5" s="390"/>
      <c r="B5" s="346" t="s">
        <v>1472</v>
      </c>
      <c r="C5" s="346" t="s">
        <v>1473</v>
      </c>
      <c r="D5" s="305" t="e">
        <f>VLOOKUP(C8,'Paste bid here'!A:F,4,FALSE)</f>
        <v>#N/A</v>
      </c>
      <c r="E5" s="356" t="s">
        <v>1896</v>
      </c>
    </row>
    <row r="6" spans="1:5">
      <c r="A6" s="390"/>
      <c r="B6" s="345" t="s">
        <v>1464</v>
      </c>
      <c r="C6" s="345" t="s">
        <v>1465</v>
      </c>
      <c r="D6" s="305" t="e">
        <f>VLOOKUP(C9,'Paste bid here'!A:F,4,FALSE)</f>
        <v>#N/A</v>
      </c>
      <c r="E6" s="157" t="s">
        <v>1891</v>
      </c>
    </row>
    <row r="7" spans="1:5" ht="15" thickBot="1">
      <c r="A7" s="390"/>
      <c r="B7" s="306" t="s">
        <v>1474</v>
      </c>
      <c r="C7" s="306" t="s">
        <v>1475</v>
      </c>
      <c r="D7" s="305" t="e">
        <f>VLOOKUP(C4,'Paste bid here'!A:F,4,FALSE)</f>
        <v>#N/A</v>
      </c>
      <c r="E7" s="157" t="s">
        <v>1892</v>
      </c>
    </row>
    <row r="8" spans="1:5">
      <c r="A8" s="390"/>
      <c r="B8" s="296" t="s">
        <v>1466</v>
      </c>
      <c r="C8" s="296" t="s">
        <v>1467</v>
      </c>
      <c r="D8" s="305" t="e">
        <f>VLOOKUP(C5,'Paste bid here'!A:F,4,FALSE)</f>
        <v>#N/A</v>
      </c>
      <c r="E8" s="157"/>
    </row>
    <row r="9" spans="1:5" ht="15" thickBot="1">
      <c r="A9" s="391"/>
      <c r="B9" s="296" t="s">
        <v>1468</v>
      </c>
      <c r="C9" s="296" t="s">
        <v>1469</v>
      </c>
      <c r="D9" s="298" t="e">
        <f>VLOOKUP(C7,'Paste bid here'!A:F,4,FALSE)</f>
        <v>#N/A</v>
      </c>
      <c r="E9" s="355"/>
    </row>
    <row r="10" spans="1:5">
      <c r="A10" s="389" t="s">
        <v>1646</v>
      </c>
      <c r="B10" s="304" t="s">
        <v>1482</v>
      </c>
      <c r="C10" s="304" t="s">
        <v>1483</v>
      </c>
      <c r="D10" s="302" t="e">
        <f>VLOOKUP(C10,'Paste bid here'!A:F,4,FALSE)</f>
        <v>#N/A</v>
      </c>
      <c r="E10" s="286" t="s">
        <v>942</v>
      </c>
    </row>
    <row r="11" spans="1:5">
      <c r="A11" s="390"/>
      <c r="B11" s="346" t="s">
        <v>1476</v>
      </c>
      <c r="C11" s="346" t="s">
        <v>1477</v>
      </c>
      <c r="D11" s="305" t="e">
        <f>VLOOKUP(C11,'Paste bid here'!A:F,4,FALSE)</f>
        <v>#N/A</v>
      </c>
      <c r="E11" s="356" t="s">
        <v>1896</v>
      </c>
    </row>
    <row r="12" spans="1:5">
      <c r="A12" s="390"/>
      <c r="B12" s="296" t="s">
        <v>1478</v>
      </c>
      <c r="C12" s="296" t="s">
        <v>1479</v>
      </c>
      <c r="D12" s="305" t="e">
        <f>VLOOKUP(C12,'Paste bid here'!A:F,4,FALSE)</f>
        <v>#N/A</v>
      </c>
      <c r="E12" s="157" t="s">
        <v>1897</v>
      </c>
    </row>
    <row r="13" spans="1:5" ht="15" thickBot="1">
      <c r="A13" s="391"/>
      <c r="B13" s="306" t="s">
        <v>1480</v>
      </c>
      <c r="C13" s="306" t="s">
        <v>1481</v>
      </c>
      <c r="D13" s="298" t="e">
        <f>VLOOKUP(C13,'Paste bid here'!A:F,4,FALSE)</f>
        <v>#N/A</v>
      </c>
      <c r="E13" s="157" t="s">
        <v>1898</v>
      </c>
    </row>
    <row r="14" spans="1:5">
      <c r="A14" s="389" t="s">
        <v>1647</v>
      </c>
      <c r="B14" s="345" t="s">
        <v>1484</v>
      </c>
      <c r="C14" s="345" t="s">
        <v>1485</v>
      </c>
      <c r="D14" s="297" t="e">
        <f>VLOOKUP(C14,'Paste bid here'!A:F,4,FALSE)</f>
        <v>#N/A</v>
      </c>
      <c r="E14" s="286" t="s">
        <v>941</v>
      </c>
    </row>
    <row r="15" spans="1:5">
      <c r="A15" s="390"/>
      <c r="B15" s="346" t="s">
        <v>1486</v>
      </c>
      <c r="C15" s="346" t="s">
        <v>1487</v>
      </c>
      <c r="D15" s="297" t="e">
        <f>VLOOKUP(C15,'Paste bid here'!A:F,4,FALSE)</f>
        <v>#N/A</v>
      </c>
      <c r="E15" s="356" t="s">
        <v>1896</v>
      </c>
    </row>
    <row r="16" spans="1:5">
      <c r="A16" s="390"/>
      <c r="B16" s="296" t="s">
        <v>1488</v>
      </c>
      <c r="C16" s="296" t="s">
        <v>1489</v>
      </c>
      <c r="D16" s="297" t="e">
        <f>VLOOKUP(C16,'Paste bid here'!A:F,4,FALSE)</f>
        <v>#N/A</v>
      </c>
      <c r="E16" s="354"/>
    </row>
    <row r="17" spans="1:5">
      <c r="A17" s="390"/>
      <c r="B17" s="296" t="s">
        <v>1490</v>
      </c>
      <c r="C17" s="296" t="s">
        <v>1491</v>
      </c>
      <c r="D17" s="297" t="e">
        <f>VLOOKUP(C17,'Paste bid here'!A:F,4,FALSE)</f>
        <v>#N/A</v>
      </c>
      <c r="E17" s="157"/>
    </row>
    <row r="18" spans="1:5">
      <c r="A18" s="390"/>
      <c r="B18" s="296" t="s">
        <v>1492</v>
      </c>
      <c r="C18" s="296" t="s">
        <v>1493</v>
      </c>
      <c r="D18" s="297" t="e">
        <f>VLOOKUP(C18,'Paste bid here'!A:F,4,FALSE)</f>
        <v>#N/A</v>
      </c>
      <c r="E18" s="157"/>
    </row>
    <row r="19" spans="1:5">
      <c r="A19" s="390"/>
      <c r="B19" s="296" t="s">
        <v>1494</v>
      </c>
      <c r="C19" s="296" t="s">
        <v>1495</v>
      </c>
      <c r="D19" s="297" t="e">
        <f>VLOOKUP(C19,'Paste bid here'!A:F,4,FALSE)</f>
        <v>#N/A</v>
      </c>
      <c r="E19" s="157"/>
    </row>
    <row r="20" spans="1:5" ht="15" thickBot="1">
      <c r="A20" s="391"/>
      <c r="B20" s="306" t="s">
        <v>1496</v>
      </c>
      <c r="C20" s="306" t="s">
        <v>1497</v>
      </c>
      <c r="D20" s="298" t="e">
        <f>VLOOKUP(C20,'Paste bid here'!A:F,4,FALSE)</f>
        <v>#N/A</v>
      </c>
      <c r="E20" s="355"/>
    </row>
    <row r="21" spans="1:5">
      <c r="A21" s="389" t="s">
        <v>1498</v>
      </c>
      <c r="B21" s="299" t="s">
        <v>872</v>
      </c>
      <c r="C21" s="299" t="s">
        <v>709</v>
      </c>
      <c r="D21" s="297" t="e">
        <f>VLOOKUP(C21,'Paste bid here'!A:F,4,FALSE)</f>
        <v>#N/A</v>
      </c>
      <c r="E21" s="318" t="s">
        <v>873</v>
      </c>
    </row>
    <row r="22" spans="1:5">
      <c r="A22" s="390"/>
      <c r="B22" s="300" t="s">
        <v>874</v>
      </c>
      <c r="C22" s="300" t="s">
        <v>710</v>
      </c>
      <c r="D22" s="297" t="e">
        <f>VLOOKUP(C22,'Paste bid here'!A:F,4,FALSE)</f>
        <v>#N/A</v>
      </c>
      <c r="E22" s="319" t="s">
        <v>875</v>
      </c>
    </row>
    <row r="23" spans="1:5">
      <c r="A23" s="390"/>
      <c r="B23" s="300" t="s">
        <v>876</v>
      </c>
      <c r="C23" s="300" t="s">
        <v>711</v>
      </c>
      <c r="D23" s="297" t="e">
        <f>VLOOKUP(C23,'Paste bid here'!A:F,4,FALSE)</f>
        <v>#N/A</v>
      </c>
      <c r="E23" s="319" t="s">
        <v>877</v>
      </c>
    </row>
    <row r="24" spans="1:5">
      <c r="A24" s="390"/>
      <c r="B24" s="300" t="s">
        <v>878</v>
      </c>
      <c r="C24" s="300" t="s">
        <v>712</v>
      </c>
      <c r="D24" s="297" t="e">
        <f>VLOOKUP(C24,'Paste bid here'!A:F,4,FALSE)</f>
        <v>#N/A</v>
      </c>
      <c r="E24" s="319" t="s">
        <v>879</v>
      </c>
    </row>
    <row r="25" spans="1:5">
      <c r="A25" s="390"/>
      <c r="B25" s="300" t="s">
        <v>880</v>
      </c>
      <c r="C25" s="300" t="s">
        <v>713</v>
      </c>
      <c r="D25" s="297" t="e">
        <f>VLOOKUP(C25,'Paste bid here'!A:F,4,FALSE)</f>
        <v>#N/A</v>
      </c>
      <c r="E25" s="319" t="s">
        <v>881</v>
      </c>
    </row>
    <row r="26" spans="1:5">
      <c r="A26" s="390"/>
      <c r="B26" s="300" t="s">
        <v>882</v>
      </c>
      <c r="C26" s="300" t="s">
        <v>714</v>
      </c>
      <c r="D26" s="297" t="e">
        <f>VLOOKUP(C26,'Paste bid here'!A:F,4,FALSE)</f>
        <v>#N/A</v>
      </c>
      <c r="E26" s="319" t="s">
        <v>883</v>
      </c>
    </row>
    <row r="27" spans="1:5">
      <c r="A27" s="390"/>
      <c r="B27" s="300" t="s">
        <v>884</v>
      </c>
      <c r="C27" s="300" t="s">
        <v>715</v>
      </c>
      <c r="D27" s="297" t="e">
        <f>VLOOKUP(C27,'Paste bid here'!A:F,4,FALSE)</f>
        <v>#N/A</v>
      </c>
      <c r="E27" s="319" t="s">
        <v>885</v>
      </c>
    </row>
    <row r="28" spans="1:5" ht="15" thickBot="1">
      <c r="A28" s="391"/>
      <c r="B28" s="301" t="s">
        <v>886</v>
      </c>
      <c r="C28" s="301" t="s">
        <v>716</v>
      </c>
      <c r="D28" s="298" t="e">
        <f>VLOOKUP(C28,'Paste bid here'!A:F,4,FALSE)</f>
        <v>#N/A</v>
      </c>
      <c r="E28" s="320" t="s">
        <v>887</v>
      </c>
    </row>
    <row r="29" spans="1:5" ht="14.4" customHeight="1">
      <c r="A29" s="389" t="s">
        <v>888</v>
      </c>
      <c r="B29" s="343" t="s">
        <v>889</v>
      </c>
      <c r="C29" s="343" t="s">
        <v>723</v>
      </c>
      <c r="D29" s="115" t="e">
        <f>VLOOKUP(C29,'Paste bid here'!A:F,4,FALSE)</f>
        <v>#N/A</v>
      </c>
      <c r="E29" s="344" t="s">
        <v>1846</v>
      </c>
    </row>
    <row r="30" spans="1:5" ht="15" thickBot="1">
      <c r="A30" s="391"/>
      <c r="B30" s="347" t="s">
        <v>890</v>
      </c>
      <c r="C30" s="347" t="s">
        <v>724</v>
      </c>
      <c r="D30" s="298" t="e">
        <f>VLOOKUP(C30,'Paste bid here'!A:F,4,FALSE)</f>
        <v>#N/A</v>
      </c>
      <c r="E30" s="320" t="s">
        <v>1845</v>
      </c>
    </row>
    <row r="31" spans="1:5" ht="15" customHeight="1" thickBot="1">
      <c r="A31" s="395" t="s">
        <v>1852</v>
      </c>
      <c r="B31" s="396"/>
      <c r="C31" s="396"/>
      <c r="D31" s="396"/>
      <c r="E31" s="397"/>
    </row>
    <row r="32" spans="1:5" ht="15" customHeight="1">
      <c r="A32" s="399" t="s">
        <v>1853</v>
      </c>
      <c r="B32" s="117" t="s">
        <v>1012</v>
      </c>
      <c r="C32" s="117" t="s">
        <v>1133</v>
      </c>
      <c r="D32" s="297" t="e">
        <f>VLOOKUP(C32,'Paste bid here'!A:F,4,FALSE)</f>
        <v>#N/A</v>
      </c>
      <c r="E32" s="349" t="s">
        <v>1894</v>
      </c>
    </row>
    <row r="33" spans="1:5" ht="14.4" customHeight="1">
      <c r="A33" s="399"/>
      <c r="B33" s="114" t="s">
        <v>1013</v>
      </c>
      <c r="C33" s="114" t="s">
        <v>1579</v>
      </c>
      <c r="D33" s="297" t="e">
        <f>VLOOKUP(C33,'Paste bid here'!A:F,4,FALSE)</f>
        <v>#N/A</v>
      </c>
      <c r="E33" s="348" t="s">
        <v>1847</v>
      </c>
    </row>
    <row r="34" spans="1:5" ht="15" customHeight="1">
      <c r="A34" s="399"/>
      <c r="B34" s="114" t="s">
        <v>1014</v>
      </c>
      <c r="C34" s="114" t="s">
        <v>1580</v>
      </c>
      <c r="D34" s="297" t="e">
        <f>VLOOKUP(C34,'Paste bid here'!A:F,4,FALSE)</f>
        <v>#N/A</v>
      </c>
      <c r="E34" s="348" t="s">
        <v>1850</v>
      </c>
    </row>
    <row r="35" spans="1:5" ht="15" thickBot="1">
      <c r="A35" s="400"/>
      <c r="B35" s="306"/>
      <c r="C35" s="306"/>
      <c r="D35" s="298"/>
      <c r="E35" s="350" t="s">
        <v>1848</v>
      </c>
    </row>
    <row r="36" spans="1:5" ht="14.4" customHeight="1">
      <c r="A36" s="389" t="s">
        <v>1854</v>
      </c>
      <c r="B36" s="317" t="s">
        <v>1127</v>
      </c>
      <c r="C36" s="317" t="s">
        <v>1134</v>
      </c>
      <c r="D36" s="297" t="e">
        <f>VLOOKUP(C36,'Paste bid here'!A:F,4,FALSE)</f>
        <v>#N/A</v>
      </c>
      <c r="E36" s="348" t="s">
        <v>1849</v>
      </c>
    </row>
    <row r="37" spans="1:5">
      <c r="A37" s="390"/>
      <c r="B37" s="296" t="s">
        <v>1128</v>
      </c>
      <c r="C37" s="296" t="s">
        <v>1135</v>
      </c>
      <c r="D37" s="297" t="e">
        <f>VLOOKUP(C37,'Paste bid here'!A:F,4,FALSE)</f>
        <v>#N/A</v>
      </c>
      <c r="E37" s="348" t="s">
        <v>1895</v>
      </c>
    </row>
    <row r="38" spans="1:5">
      <c r="A38" s="390"/>
      <c r="B38" s="296" t="s">
        <v>1129</v>
      </c>
      <c r="C38" s="296" t="s">
        <v>1136</v>
      </c>
      <c r="D38" s="297" t="e">
        <f>VLOOKUP(C38,'Paste bid here'!A:F,4,FALSE)</f>
        <v>#N/A</v>
      </c>
      <c r="E38" s="348"/>
    </row>
    <row r="39" spans="1:5">
      <c r="A39" s="390"/>
      <c r="B39" s="296" t="s">
        <v>1130</v>
      </c>
      <c r="C39" s="296" t="s">
        <v>1137</v>
      </c>
      <c r="D39" s="297" t="e">
        <f>VLOOKUP(C39,'Paste bid here'!A:F,4,FALSE)</f>
        <v>#N/A</v>
      </c>
      <c r="E39" s="348"/>
    </row>
    <row r="40" spans="1:5">
      <c r="A40" s="390"/>
      <c r="B40" s="296" t="s">
        <v>1131</v>
      </c>
      <c r="C40" s="296" t="s">
        <v>1138</v>
      </c>
      <c r="D40" s="297" t="e">
        <f>VLOOKUP(C40,'Paste bid here'!A:F,4,FALSE)</f>
        <v>#N/A</v>
      </c>
      <c r="E40" s="348"/>
    </row>
    <row r="41" spans="1:5" ht="15" thickBot="1">
      <c r="A41" s="391"/>
      <c r="B41" s="306" t="s">
        <v>1132</v>
      </c>
      <c r="C41" s="306" t="s">
        <v>1139</v>
      </c>
      <c r="D41" s="298" t="e">
        <f>VLOOKUP(C41,'Paste bid here'!A:F,4,FALSE)</f>
        <v>#N/A</v>
      </c>
      <c r="E41" s="350"/>
    </row>
    <row r="42" spans="1:5" ht="14.4" customHeight="1">
      <c r="A42" s="389" t="s">
        <v>1855</v>
      </c>
      <c r="B42" s="304" t="s">
        <v>1003</v>
      </c>
      <c r="C42" s="304" t="s">
        <v>1140</v>
      </c>
      <c r="D42" s="302" t="e">
        <f>VLOOKUP(C42,'Paste bid here'!A:F,4,FALSE)</f>
        <v>#N/A</v>
      </c>
      <c r="E42" s="351" t="s">
        <v>1851</v>
      </c>
    </row>
    <row r="43" spans="1:5">
      <c r="A43" s="390"/>
      <c r="B43" s="296" t="s">
        <v>1004</v>
      </c>
      <c r="C43" s="296" t="s">
        <v>1141</v>
      </c>
      <c r="D43" s="297" t="e">
        <f>VLOOKUP(C43,'Paste bid here'!A:F,4,FALSE)</f>
        <v>#N/A</v>
      </c>
      <c r="E43" s="348" t="s">
        <v>1893</v>
      </c>
    </row>
    <row r="44" spans="1:5" ht="15" thickBot="1">
      <c r="A44" s="390"/>
      <c r="B44" s="306" t="s">
        <v>1648</v>
      </c>
      <c r="C44" s="306" t="s">
        <v>1649</v>
      </c>
      <c r="D44" s="297" t="e">
        <f>VLOOKUP(C44,'Paste bid here'!A:F,4,FALSE)</f>
        <v>#N/A</v>
      </c>
      <c r="E44" s="348"/>
    </row>
    <row r="45" spans="1:5" ht="15" thickBot="1">
      <c r="A45" s="391"/>
      <c r="B45" s="306"/>
      <c r="C45" s="306"/>
      <c r="D45" s="303"/>
      <c r="E45" s="350"/>
    </row>
    <row r="46" spans="1:5" ht="14.4" customHeight="1">
      <c r="A46" s="392" t="s">
        <v>1856</v>
      </c>
      <c r="B46" s="119" t="s">
        <v>1015</v>
      </c>
      <c r="C46" s="119" t="s">
        <v>1581</v>
      </c>
      <c r="D46" s="120" t="e">
        <f>VLOOKUP(C46,'Paste bid here'!A:F,4,FALSE)</f>
        <v>#N/A</v>
      </c>
      <c r="E46" s="121" t="s">
        <v>1021</v>
      </c>
    </row>
    <row r="47" spans="1:5">
      <c r="A47" s="393"/>
      <c r="B47" s="114" t="s">
        <v>1016</v>
      </c>
      <c r="C47" s="114" t="s">
        <v>1582</v>
      </c>
      <c r="D47" s="159" t="e">
        <f>VLOOKUP(C47,'Paste bid here'!A:F,4,FALSE)</f>
        <v>#N/A</v>
      </c>
      <c r="E47" s="122" t="s">
        <v>1022</v>
      </c>
    </row>
    <row r="48" spans="1:5">
      <c r="A48" s="393"/>
      <c r="B48" s="114" t="s">
        <v>1017</v>
      </c>
      <c r="C48" s="114" t="s">
        <v>1583</v>
      </c>
      <c r="D48" s="159" t="e">
        <f>VLOOKUP(C48,'Paste bid here'!A:F,4,FALSE)</f>
        <v>#N/A</v>
      </c>
      <c r="E48" s="122" t="s">
        <v>1023</v>
      </c>
    </row>
    <row r="49" spans="1:5">
      <c r="A49" s="393"/>
      <c r="B49" s="114" t="s">
        <v>1018</v>
      </c>
      <c r="C49" s="114" t="s">
        <v>1584</v>
      </c>
      <c r="D49" s="159" t="e">
        <f>VLOOKUP(C49,'Paste bid here'!A:F,4,FALSE)</f>
        <v>#N/A</v>
      </c>
      <c r="E49" s="122" t="s">
        <v>1024</v>
      </c>
    </row>
    <row r="50" spans="1:5">
      <c r="A50" s="393"/>
      <c r="B50" s="114" t="s">
        <v>1019</v>
      </c>
      <c r="C50" s="114" t="s">
        <v>1585</v>
      </c>
      <c r="D50" s="159" t="e">
        <f>VLOOKUP(C50,'Paste bid here'!A:F,4,FALSE)</f>
        <v>#N/A</v>
      </c>
      <c r="E50" s="122" t="s">
        <v>894</v>
      </c>
    </row>
    <row r="51" spans="1:5" ht="15" thickBot="1">
      <c r="A51" s="394"/>
      <c r="B51" s="118" t="s">
        <v>1020</v>
      </c>
      <c r="C51" s="118" t="s">
        <v>1586</v>
      </c>
      <c r="D51" s="116" t="e">
        <f>VLOOKUP(C51,'Paste bid here'!A:F,4,FALSE)</f>
        <v>#N/A</v>
      </c>
      <c r="E51" s="123" t="s">
        <v>895</v>
      </c>
    </row>
    <row r="52" spans="1:5" ht="14.4" customHeight="1">
      <c r="A52" s="389" t="s">
        <v>1857</v>
      </c>
      <c r="B52" s="352" t="s">
        <v>1005</v>
      </c>
      <c r="C52" s="352" t="s">
        <v>1587</v>
      </c>
      <c r="D52" s="302" t="e">
        <f>VLOOKUP(C52,'Paste bid here'!A:F,4,FALSE)</f>
        <v>#N/A</v>
      </c>
      <c r="E52" s="318" t="s">
        <v>1011</v>
      </c>
    </row>
    <row r="53" spans="1:5">
      <c r="A53" s="390"/>
      <c r="B53" s="352" t="s">
        <v>1006</v>
      </c>
      <c r="C53" s="352" t="s">
        <v>1588</v>
      </c>
      <c r="D53" s="297" t="e">
        <f>VLOOKUP(C53,'Paste bid here'!A:F,4,FALSE)</f>
        <v>#N/A</v>
      </c>
      <c r="E53" s="319" t="s">
        <v>891</v>
      </c>
    </row>
    <row r="54" spans="1:5">
      <c r="A54" s="390"/>
      <c r="B54" s="352" t="s">
        <v>1007</v>
      </c>
      <c r="C54" s="352" t="s">
        <v>1589</v>
      </c>
      <c r="D54" s="297" t="e">
        <f>VLOOKUP(C54,'Paste bid here'!A:F,4,FALSE)</f>
        <v>#N/A</v>
      </c>
      <c r="E54" s="319" t="s">
        <v>892</v>
      </c>
    </row>
    <row r="55" spans="1:5">
      <c r="A55" s="390"/>
      <c r="B55" s="352" t="s">
        <v>1008</v>
      </c>
      <c r="C55" s="352" t="s">
        <v>1590</v>
      </c>
      <c r="D55" s="297" t="e">
        <f>VLOOKUP(C55,'Paste bid here'!A:F,4,FALSE)</f>
        <v>#N/A</v>
      </c>
      <c r="E55" s="319" t="s">
        <v>893</v>
      </c>
    </row>
    <row r="56" spans="1:5">
      <c r="A56" s="390"/>
      <c r="B56" s="352" t="s">
        <v>1009</v>
      </c>
      <c r="C56" s="352" t="s">
        <v>1591</v>
      </c>
      <c r="D56" s="297" t="e">
        <f>VLOOKUP(C56,'Paste bid here'!A:F,4,FALSE)</f>
        <v>#N/A</v>
      </c>
      <c r="E56" s="319" t="s">
        <v>894</v>
      </c>
    </row>
    <row r="57" spans="1:5" ht="15" thickBot="1">
      <c r="A57" s="391"/>
      <c r="B57" s="353" t="s">
        <v>1010</v>
      </c>
      <c r="C57" s="353" t="s">
        <v>1592</v>
      </c>
      <c r="D57" s="298" t="e">
        <f>VLOOKUP(C57,'Paste bid here'!A:F,4,FALSE)</f>
        <v>#N/A</v>
      </c>
      <c r="E57" s="320" t="s">
        <v>895</v>
      </c>
    </row>
  </sheetData>
  <mergeCells count="12">
    <mergeCell ref="B2:C2"/>
    <mergeCell ref="A21:A28"/>
    <mergeCell ref="A29:A30"/>
    <mergeCell ref="A4:A9"/>
    <mergeCell ref="A32:A35"/>
    <mergeCell ref="A10:A13"/>
    <mergeCell ref="A14:A20"/>
    <mergeCell ref="A52:A57"/>
    <mergeCell ref="A46:A51"/>
    <mergeCell ref="A42:A45"/>
    <mergeCell ref="A36:A41"/>
    <mergeCell ref="A31:E31"/>
  </mergeCells>
  <pageMargins left="0.7" right="0.7" top="0.75" bottom="0.75" header="0.3" footer="0.3"/>
  <pageSetup scale="74"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7D769-659E-4180-8A7C-9B4F50E65CF2}">
  <sheetPr>
    <pageSetUpPr fitToPage="1"/>
  </sheetPr>
  <dimension ref="A1:E74"/>
  <sheetViews>
    <sheetView view="pageBreakPreview" zoomScaleNormal="100" zoomScaleSheetLayoutView="100" workbookViewId="0">
      <selection activeCell="E2" sqref="E2"/>
    </sheetView>
  </sheetViews>
  <sheetFormatPr defaultRowHeight="14.4"/>
  <cols>
    <col min="1" max="1" width="22.77734375" customWidth="1"/>
    <col min="2" max="2" width="17.77734375" customWidth="1"/>
    <col min="3" max="3" width="21.44140625" customWidth="1"/>
    <col min="5" max="5" width="44.21875" customWidth="1"/>
  </cols>
  <sheetData>
    <row r="1" spans="1:5" ht="31.2">
      <c r="A1" s="17"/>
      <c r="B1" s="288" t="s">
        <v>946</v>
      </c>
      <c r="C1" s="288"/>
      <c r="D1" s="289"/>
      <c r="E1" s="290"/>
    </row>
    <row r="2" spans="1:5" ht="15" thickBot="1">
      <c r="A2" s="291"/>
      <c r="B2" s="292"/>
      <c r="C2" s="292"/>
      <c r="D2" s="293"/>
      <c r="E2" s="294">
        <v>46000</v>
      </c>
    </row>
    <row r="3" spans="1:5" ht="15" thickBot="1">
      <c r="A3" s="295"/>
      <c r="B3" s="275" t="s">
        <v>384</v>
      </c>
      <c r="C3" s="276" t="s">
        <v>809</v>
      </c>
      <c r="D3" s="276" t="s">
        <v>367</v>
      </c>
      <c r="E3" s="175"/>
    </row>
    <row r="4" spans="1:5">
      <c r="A4" s="404" t="s">
        <v>1858</v>
      </c>
      <c r="B4" s="304" t="s">
        <v>1145</v>
      </c>
      <c r="C4" s="304" t="s">
        <v>1146</v>
      </c>
      <c r="D4" s="302" t="e">
        <f>VLOOKUP(C4,'Paste bid here'!A:F,4,FALSE)</f>
        <v>#N/A</v>
      </c>
      <c r="E4" s="318"/>
    </row>
    <row r="5" spans="1:5">
      <c r="A5" s="399"/>
      <c r="B5" s="296" t="s">
        <v>1147</v>
      </c>
      <c r="C5" s="296" t="s">
        <v>1148</v>
      </c>
      <c r="D5" s="305" t="e">
        <f>VLOOKUP(C5,'Paste bid here'!A:F,4,FALSE)</f>
        <v>#N/A</v>
      </c>
      <c r="E5" s="319"/>
    </row>
    <row r="6" spans="1:5">
      <c r="A6" s="399"/>
      <c r="B6" s="296" t="s">
        <v>1149</v>
      </c>
      <c r="C6" s="296" t="s">
        <v>1150</v>
      </c>
      <c r="D6" s="305" t="e">
        <f>VLOOKUP(C6,'Paste bid here'!A:F,4,FALSE)</f>
        <v>#N/A</v>
      </c>
      <c r="E6" s="319"/>
    </row>
    <row r="7" spans="1:5">
      <c r="A7" s="399"/>
      <c r="B7" s="296" t="s">
        <v>1151</v>
      </c>
      <c r="C7" s="296" t="s">
        <v>1152</v>
      </c>
      <c r="D7" s="305" t="e">
        <f>VLOOKUP(C7,'Paste bid here'!A:F,4,FALSE)</f>
        <v>#N/A</v>
      </c>
      <c r="E7" s="319"/>
    </row>
    <row r="8" spans="1:5">
      <c r="A8" s="399"/>
      <c r="B8" s="296" t="s">
        <v>1153</v>
      </c>
      <c r="C8" s="296" t="s">
        <v>1154</v>
      </c>
      <c r="D8" s="305" t="e">
        <f>VLOOKUP(C8,'Paste bid here'!A:F,4,FALSE)</f>
        <v>#N/A</v>
      </c>
      <c r="E8" s="319"/>
    </row>
    <row r="9" spans="1:5">
      <c r="A9" s="399"/>
      <c r="B9" s="296" t="s">
        <v>1155</v>
      </c>
      <c r="C9" s="296" t="s">
        <v>1156</v>
      </c>
      <c r="D9" s="305" t="e">
        <f>VLOOKUP(C9,'Paste bid here'!A:F,4,FALSE)</f>
        <v>#N/A</v>
      </c>
      <c r="E9" s="319"/>
    </row>
    <row r="10" spans="1:5">
      <c r="A10" s="399"/>
      <c r="B10" s="296" t="s">
        <v>1157</v>
      </c>
      <c r="C10" s="296" t="s">
        <v>1158</v>
      </c>
      <c r="D10" s="305" t="e">
        <f>VLOOKUP(C10,'Paste bid here'!A:F,4,FALSE)</f>
        <v>#N/A</v>
      </c>
      <c r="E10" s="319"/>
    </row>
    <row r="11" spans="1:5">
      <c r="A11" s="399"/>
      <c r="B11" s="296" t="s">
        <v>1159</v>
      </c>
      <c r="C11" s="296" t="s">
        <v>1160</v>
      </c>
      <c r="D11" s="305" t="e">
        <f>VLOOKUP(C11,'Paste bid here'!A:F,4,FALSE)</f>
        <v>#N/A</v>
      </c>
      <c r="E11" s="319"/>
    </row>
    <row r="12" spans="1:5">
      <c r="A12" s="399"/>
      <c r="B12" s="296" t="s">
        <v>1161</v>
      </c>
      <c r="C12" s="296" t="s">
        <v>1162</v>
      </c>
      <c r="D12" s="305" t="e">
        <f>VLOOKUP(C12,'Paste bid here'!A:F,4,FALSE)</f>
        <v>#N/A</v>
      </c>
      <c r="E12" s="319"/>
    </row>
    <row r="13" spans="1:5">
      <c r="A13" s="399"/>
      <c r="B13" s="296" t="s">
        <v>1163</v>
      </c>
      <c r="C13" s="296" t="s">
        <v>1164</v>
      </c>
      <c r="D13" s="305" t="e">
        <f>VLOOKUP(C13,'Paste bid here'!A:F,4,FALSE)</f>
        <v>#N/A</v>
      </c>
      <c r="E13" s="319"/>
    </row>
    <row r="14" spans="1:5">
      <c r="A14" s="399"/>
      <c r="B14" s="296" t="s">
        <v>1165</v>
      </c>
      <c r="C14" s="296" t="s">
        <v>1166</v>
      </c>
      <c r="D14" s="305" t="e">
        <f>VLOOKUP(C14,'Paste bid here'!A:F,4,FALSE)</f>
        <v>#N/A</v>
      </c>
      <c r="E14" s="319"/>
    </row>
    <row r="15" spans="1:5">
      <c r="A15" s="399"/>
      <c r="B15" s="296" t="s">
        <v>1167</v>
      </c>
      <c r="C15" s="296" t="s">
        <v>1168</v>
      </c>
      <c r="D15" s="305" t="e">
        <f>VLOOKUP(C15,'Paste bid here'!A:F,4,FALSE)</f>
        <v>#N/A</v>
      </c>
      <c r="E15" s="319"/>
    </row>
    <row r="16" spans="1:5">
      <c r="A16" s="399"/>
      <c r="B16" s="296" t="s">
        <v>1169</v>
      </c>
      <c r="C16" s="296" t="s">
        <v>1170</v>
      </c>
      <c r="D16" s="305" t="e">
        <f>VLOOKUP(C16,'Paste bid here'!A:F,4,FALSE)</f>
        <v>#N/A</v>
      </c>
      <c r="E16" s="319"/>
    </row>
    <row r="17" spans="1:5">
      <c r="A17" s="399"/>
      <c r="B17" s="296" t="s">
        <v>1171</v>
      </c>
      <c r="C17" s="296" t="s">
        <v>1172</v>
      </c>
      <c r="D17" s="305" t="e">
        <f>VLOOKUP(C17,'Paste bid here'!A:F,4,FALSE)</f>
        <v>#N/A</v>
      </c>
      <c r="E17" s="319"/>
    </row>
    <row r="18" spans="1:5">
      <c r="A18" s="399"/>
      <c r="B18" s="296" t="s">
        <v>1173</v>
      </c>
      <c r="C18" s="296" t="s">
        <v>1174</v>
      </c>
      <c r="D18" s="305" t="e">
        <f>VLOOKUP(C18,'Paste bid here'!A:F,4,FALSE)</f>
        <v>#N/A</v>
      </c>
      <c r="E18" s="319"/>
    </row>
    <row r="19" spans="1:5">
      <c r="A19" s="399"/>
      <c r="B19" s="296" t="s">
        <v>1175</v>
      </c>
      <c r="C19" s="296" t="s">
        <v>1176</v>
      </c>
      <c r="D19" s="305" t="e">
        <f>VLOOKUP(C19,'Paste bid here'!A:F,4,FALSE)</f>
        <v>#N/A</v>
      </c>
      <c r="E19" s="319"/>
    </row>
    <row r="20" spans="1:5">
      <c r="A20" s="399"/>
      <c r="B20" s="296" t="s">
        <v>1177</v>
      </c>
      <c r="C20" s="296" t="s">
        <v>1178</v>
      </c>
      <c r="D20" s="305" t="e">
        <f>VLOOKUP(C20,'Paste bid here'!A:F,4,FALSE)</f>
        <v>#N/A</v>
      </c>
      <c r="E20" s="319"/>
    </row>
    <row r="21" spans="1:5">
      <c r="A21" s="399"/>
      <c r="B21" s="296" t="s">
        <v>1179</v>
      </c>
      <c r="C21" s="296" t="s">
        <v>1180</v>
      </c>
      <c r="D21" s="305" t="e">
        <f>VLOOKUP(C21,'Paste bid here'!A:F,4,FALSE)</f>
        <v>#N/A</v>
      </c>
      <c r="E21" s="319"/>
    </row>
    <row r="22" spans="1:5">
      <c r="A22" s="399"/>
      <c r="B22" s="296" t="s">
        <v>1181</v>
      </c>
      <c r="C22" s="296" t="s">
        <v>1182</v>
      </c>
      <c r="D22" s="305" t="e">
        <f>VLOOKUP(C22,'Paste bid here'!A:F,4,FALSE)</f>
        <v>#N/A</v>
      </c>
      <c r="E22" s="319"/>
    </row>
    <row r="23" spans="1:5">
      <c r="A23" s="399"/>
      <c r="B23" s="296" t="s">
        <v>1183</v>
      </c>
      <c r="C23" s="296" t="s">
        <v>1184</v>
      </c>
      <c r="D23" s="305" t="e">
        <f>VLOOKUP(C23,'Paste bid here'!A:F,4,FALSE)</f>
        <v>#N/A</v>
      </c>
      <c r="E23" s="319"/>
    </row>
    <row r="24" spans="1:5">
      <c r="A24" s="399"/>
      <c r="B24" s="296" t="s">
        <v>1185</v>
      </c>
      <c r="C24" s="296" t="s">
        <v>1186</v>
      </c>
      <c r="D24" s="305" t="e">
        <f>VLOOKUP(C24,'Paste bid here'!A:F,4,FALSE)</f>
        <v>#N/A</v>
      </c>
      <c r="E24" s="319"/>
    </row>
    <row r="25" spans="1:5">
      <c r="A25" s="399"/>
      <c r="B25" s="296" t="s">
        <v>1187</v>
      </c>
      <c r="C25" s="296" t="s">
        <v>1188</v>
      </c>
      <c r="D25" s="305" t="e">
        <f>VLOOKUP(C25,'Paste bid here'!A:F,4,FALSE)</f>
        <v>#N/A</v>
      </c>
      <c r="E25" s="319"/>
    </row>
    <row r="26" spans="1:5" ht="15" thickBot="1">
      <c r="A26" s="400"/>
      <c r="B26" s="306" t="s">
        <v>1189</v>
      </c>
      <c r="C26" s="306" t="s">
        <v>1190</v>
      </c>
      <c r="D26" s="298" t="e">
        <f>VLOOKUP(C26,'Paste bid here'!A:F,4,FALSE)</f>
        <v>#N/A</v>
      </c>
      <c r="E26" s="320"/>
    </row>
    <row r="27" spans="1:5">
      <c r="A27" s="405" t="s">
        <v>1191</v>
      </c>
      <c r="B27" s="317" t="s">
        <v>1192</v>
      </c>
      <c r="C27" s="317" t="s">
        <v>1193</v>
      </c>
      <c r="D27" s="297" t="e">
        <f>VLOOKUP(C27,'Paste bid here'!A:F,4,FALSE)</f>
        <v>#N/A</v>
      </c>
      <c r="E27" s="321"/>
    </row>
    <row r="28" spans="1:5">
      <c r="A28" s="390"/>
      <c r="B28" s="296" t="s">
        <v>1194</v>
      </c>
      <c r="C28" s="296" t="s">
        <v>1195</v>
      </c>
      <c r="D28" s="305" t="e">
        <f>VLOOKUP(C28,'Paste bid here'!A:F,4,FALSE)</f>
        <v>#N/A</v>
      </c>
      <c r="E28" s="319"/>
    </row>
    <row r="29" spans="1:5">
      <c r="A29" s="390"/>
      <c r="B29" s="296" t="s">
        <v>1196</v>
      </c>
      <c r="C29" s="296" t="s">
        <v>1197</v>
      </c>
      <c r="D29" s="305" t="e">
        <f>VLOOKUP(C29,'Paste bid here'!A:F,4,FALSE)</f>
        <v>#N/A</v>
      </c>
      <c r="E29" s="319"/>
    </row>
    <row r="30" spans="1:5">
      <c r="A30" s="390"/>
      <c r="B30" s="296" t="s">
        <v>1198</v>
      </c>
      <c r="C30" s="296" t="s">
        <v>1199</v>
      </c>
      <c r="D30" s="305" t="e">
        <f>VLOOKUP(C30,'Paste bid here'!A:F,4,FALSE)</f>
        <v>#N/A</v>
      </c>
      <c r="E30" s="319"/>
    </row>
    <row r="31" spans="1:5">
      <c r="A31" s="390"/>
      <c r="B31" s="296" t="s">
        <v>1200</v>
      </c>
      <c r="C31" s="296" t="s">
        <v>1201</v>
      </c>
      <c r="D31" s="305" t="e">
        <f>VLOOKUP(C31,'Paste bid here'!A:F,4,FALSE)</f>
        <v>#N/A</v>
      </c>
      <c r="E31" s="319"/>
    </row>
    <row r="32" spans="1:5">
      <c r="A32" s="390"/>
      <c r="B32" s="296" t="s">
        <v>1202</v>
      </c>
      <c r="C32" s="296" t="s">
        <v>1203</v>
      </c>
      <c r="D32" s="305" t="e">
        <f>VLOOKUP(C32,'Paste bid here'!A:F,4,FALSE)</f>
        <v>#N/A</v>
      </c>
      <c r="E32" s="319"/>
    </row>
    <row r="33" spans="1:5">
      <c r="A33" s="390"/>
      <c r="B33" s="296" t="s">
        <v>1204</v>
      </c>
      <c r="C33" s="296" t="s">
        <v>1205</v>
      </c>
      <c r="D33" s="305" t="e">
        <f>VLOOKUP(C33,'Paste bid here'!A:F,4,FALSE)</f>
        <v>#N/A</v>
      </c>
      <c r="E33" s="319"/>
    </row>
    <row r="34" spans="1:5">
      <c r="A34" s="390"/>
      <c r="B34" s="296" t="s">
        <v>1206</v>
      </c>
      <c r="C34" s="296" t="s">
        <v>1207</v>
      </c>
      <c r="D34" s="305" t="e">
        <f>VLOOKUP(C34,'Paste bid here'!A:F,4,FALSE)</f>
        <v>#N/A</v>
      </c>
      <c r="E34" s="319"/>
    </row>
    <row r="35" spans="1:5">
      <c r="A35" s="390"/>
      <c r="B35" s="296" t="s">
        <v>1208</v>
      </c>
      <c r="C35" s="296" t="s">
        <v>1209</v>
      </c>
      <c r="D35" s="305" t="e">
        <f>VLOOKUP(C35,'Paste bid here'!A:F,4,FALSE)</f>
        <v>#N/A</v>
      </c>
      <c r="E35" s="319"/>
    </row>
    <row r="36" spans="1:5">
      <c r="A36" s="390"/>
      <c r="B36" s="296" t="s">
        <v>1210</v>
      </c>
      <c r="C36" s="296" t="s">
        <v>1211</v>
      </c>
      <c r="D36" s="305" t="e">
        <f>VLOOKUP(C36,'Paste bid here'!A:F,4,FALSE)</f>
        <v>#N/A</v>
      </c>
      <c r="E36" s="319"/>
    </row>
    <row r="37" spans="1:5">
      <c r="A37" s="390"/>
      <c r="B37" s="296" t="s">
        <v>1212</v>
      </c>
      <c r="C37" s="296" t="s">
        <v>1213</v>
      </c>
      <c r="D37" s="305" t="e">
        <f>VLOOKUP(C37,'Paste bid here'!A:F,4,FALSE)</f>
        <v>#N/A</v>
      </c>
      <c r="E37" s="319"/>
    </row>
    <row r="38" spans="1:5">
      <c r="A38" s="390"/>
      <c r="B38" s="296" t="s">
        <v>1214</v>
      </c>
      <c r="C38" s="296" t="s">
        <v>1215</v>
      </c>
      <c r="D38" s="305" t="e">
        <f>VLOOKUP(C38,'Paste bid here'!A:F,4,FALSE)</f>
        <v>#N/A</v>
      </c>
      <c r="E38" s="319"/>
    </row>
    <row r="39" spans="1:5">
      <c r="A39" s="390"/>
      <c r="B39" s="296" t="s">
        <v>1216</v>
      </c>
      <c r="C39" s="296" t="s">
        <v>1217</v>
      </c>
      <c r="D39" s="305" t="e">
        <f>VLOOKUP(C39,'Paste bid here'!A:F,4,FALSE)</f>
        <v>#N/A</v>
      </c>
      <c r="E39" s="319"/>
    </row>
    <row r="40" spans="1:5">
      <c r="A40" s="390"/>
      <c r="B40" s="296" t="s">
        <v>1218</v>
      </c>
      <c r="C40" s="296" t="s">
        <v>1219</v>
      </c>
      <c r="D40" s="305" t="e">
        <f>VLOOKUP(C40,'Paste bid here'!A:F,4,FALSE)</f>
        <v>#N/A</v>
      </c>
      <c r="E40" s="319"/>
    </row>
    <row r="41" spans="1:5" ht="15" thickBot="1">
      <c r="A41" s="406"/>
      <c r="B41" s="322" t="s">
        <v>1220</v>
      </c>
      <c r="C41" s="322" t="s">
        <v>1221</v>
      </c>
      <c r="D41" s="323" t="e">
        <f>VLOOKUP(C41,'Paste bid here'!A:F,4,FALSE)</f>
        <v>#N/A</v>
      </c>
      <c r="E41" s="324"/>
    </row>
    <row r="42" spans="1:5">
      <c r="A42" s="389" t="s">
        <v>1222</v>
      </c>
      <c r="B42" s="304" t="s">
        <v>1223</v>
      </c>
      <c r="C42" s="304" t="s">
        <v>1224</v>
      </c>
      <c r="D42" s="302" t="e">
        <f>VLOOKUP(C42,'Paste bid here'!A:F,4,FALSE)</f>
        <v>#N/A</v>
      </c>
      <c r="E42" s="318"/>
    </row>
    <row r="43" spans="1:5">
      <c r="A43" s="390"/>
      <c r="B43" s="296" t="s">
        <v>1225</v>
      </c>
      <c r="C43" s="296" t="s">
        <v>1226</v>
      </c>
      <c r="D43" s="305" t="e">
        <f>VLOOKUP(C43,'Paste bid here'!A:F,4,FALSE)</f>
        <v>#N/A</v>
      </c>
      <c r="E43" s="319"/>
    </row>
    <row r="44" spans="1:5">
      <c r="A44" s="390"/>
      <c r="B44" s="296" t="s">
        <v>1227</v>
      </c>
      <c r="C44" s="296" t="s">
        <v>1228</v>
      </c>
      <c r="D44" s="305" t="e">
        <f>VLOOKUP(C44,'Paste bid here'!A:F,4,FALSE)</f>
        <v>#N/A</v>
      </c>
      <c r="E44" s="319"/>
    </row>
    <row r="45" spans="1:5">
      <c r="A45" s="390"/>
      <c r="B45" s="296" t="s">
        <v>1229</v>
      </c>
      <c r="C45" s="296" t="s">
        <v>1230</v>
      </c>
      <c r="D45" s="305" t="e">
        <f>VLOOKUP(C45,'Paste bid here'!A:F,4,FALSE)</f>
        <v>#N/A</v>
      </c>
      <c r="E45" s="319"/>
    </row>
    <row r="46" spans="1:5">
      <c r="A46" s="390"/>
      <c r="B46" s="296" t="s">
        <v>1231</v>
      </c>
      <c r="C46" s="296" t="s">
        <v>1232</v>
      </c>
      <c r="D46" s="305" t="e">
        <f>VLOOKUP(C46,'Paste bid here'!A:F,4,FALSE)</f>
        <v>#N/A</v>
      </c>
      <c r="E46" s="319"/>
    </row>
    <row r="47" spans="1:5">
      <c r="A47" s="390"/>
      <c r="B47" s="296" t="s">
        <v>1233</v>
      </c>
      <c r="C47" s="296" t="s">
        <v>1234</v>
      </c>
      <c r="D47" s="305" t="e">
        <f>VLOOKUP(C47,'Paste bid here'!A:F,4,FALSE)</f>
        <v>#N/A</v>
      </c>
      <c r="E47" s="319"/>
    </row>
    <row r="48" spans="1:5">
      <c r="A48" s="390"/>
      <c r="B48" s="296" t="s">
        <v>1235</v>
      </c>
      <c r="C48" s="296" t="s">
        <v>1236</v>
      </c>
      <c r="D48" s="305" t="e">
        <f>VLOOKUP(C48,'Paste bid here'!A:F,4,FALSE)</f>
        <v>#N/A</v>
      </c>
      <c r="E48" s="319"/>
    </row>
    <row r="49" spans="1:5">
      <c r="A49" s="390"/>
      <c r="B49" s="296" t="s">
        <v>1237</v>
      </c>
      <c r="C49" s="296" t="s">
        <v>1217</v>
      </c>
      <c r="D49" s="305" t="e">
        <f>VLOOKUP(C49,'Paste bid here'!A:F,4,FALSE)</f>
        <v>#N/A</v>
      </c>
      <c r="E49" s="319"/>
    </row>
    <row r="50" spans="1:5">
      <c r="A50" s="390"/>
      <c r="B50" s="296" t="s">
        <v>1239</v>
      </c>
      <c r="C50" s="296" t="s">
        <v>1240</v>
      </c>
      <c r="D50" s="305" t="e">
        <f>VLOOKUP(C50,'Paste bid here'!A:F,4,FALSE)</f>
        <v>#N/A</v>
      </c>
      <c r="E50" s="319"/>
    </row>
    <row r="51" spans="1:5">
      <c r="A51" s="390"/>
      <c r="B51" s="296" t="s">
        <v>1241</v>
      </c>
      <c r="C51" s="296" t="s">
        <v>1242</v>
      </c>
      <c r="D51" s="305" t="e">
        <f>VLOOKUP(C51,'Paste bid here'!A:F,4,FALSE)</f>
        <v>#N/A</v>
      </c>
      <c r="E51" s="319"/>
    </row>
    <row r="52" spans="1:5">
      <c r="A52" s="390"/>
      <c r="B52" s="296" t="s">
        <v>1243</v>
      </c>
      <c r="C52" s="296" t="s">
        <v>1244</v>
      </c>
      <c r="D52" s="305" t="e">
        <f>VLOOKUP(C52,'Paste bid here'!A:F,4,FALSE)</f>
        <v>#N/A</v>
      </c>
      <c r="E52" s="319"/>
    </row>
    <row r="53" spans="1:5">
      <c r="A53" s="390"/>
      <c r="B53" s="296" t="s">
        <v>1245</v>
      </c>
      <c r="C53" s="296" t="s">
        <v>1246</v>
      </c>
      <c r="D53" s="305" t="e">
        <f>VLOOKUP(C53,'Paste bid here'!A:F,4,FALSE)</f>
        <v>#N/A</v>
      </c>
      <c r="E53" s="319"/>
    </row>
    <row r="54" spans="1:5">
      <c r="A54" s="390"/>
      <c r="B54" s="296" t="s">
        <v>1247</v>
      </c>
      <c r="C54" s="296" t="s">
        <v>1248</v>
      </c>
      <c r="D54" s="305" t="e">
        <f>VLOOKUP(C54,'Paste bid here'!A:F,4,FALSE)</f>
        <v>#N/A</v>
      </c>
      <c r="E54" s="319"/>
    </row>
    <row r="55" spans="1:5">
      <c r="A55" s="390"/>
      <c r="B55" s="296" t="s">
        <v>1249</v>
      </c>
      <c r="C55" s="296" t="s">
        <v>1250</v>
      </c>
      <c r="D55" s="305" t="e">
        <f>VLOOKUP(C55,'Paste bid here'!A:F,4,FALSE)</f>
        <v>#N/A</v>
      </c>
      <c r="E55" s="319"/>
    </row>
    <row r="56" spans="1:5" ht="15" thickBot="1">
      <c r="A56" s="391"/>
      <c r="B56" s="306" t="s">
        <v>1251</v>
      </c>
      <c r="C56" s="306" t="s">
        <v>1252</v>
      </c>
      <c r="D56" s="298" t="e">
        <f>VLOOKUP(C56,'Paste bid here'!A:F,4,FALSE)</f>
        <v>#N/A</v>
      </c>
      <c r="E56" s="320"/>
    </row>
    <row r="57" spans="1:5">
      <c r="A57" s="405" t="s">
        <v>1253</v>
      </c>
      <c r="B57" s="317" t="s">
        <v>1254</v>
      </c>
      <c r="C57" s="317" t="s">
        <v>1255</v>
      </c>
      <c r="D57" s="297" t="e">
        <f>VLOOKUP(C57,'Paste bid here'!A:F,4,FALSE)</f>
        <v>#N/A</v>
      </c>
      <c r="E57" s="321"/>
    </row>
    <row r="58" spans="1:5">
      <c r="A58" s="390"/>
      <c r="B58" s="296" t="s">
        <v>1256</v>
      </c>
      <c r="C58" s="296" t="s">
        <v>1257</v>
      </c>
      <c r="D58" s="305" t="e">
        <f>VLOOKUP(C58,'Paste bid here'!A:F,4,FALSE)</f>
        <v>#N/A</v>
      </c>
      <c r="E58" s="319"/>
    </row>
    <row r="59" spans="1:5">
      <c r="A59" s="390"/>
      <c r="B59" s="296" t="s">
        <v>1258</v>
      </c>
      <c r="C59" s="296" t="s">
        <v>1259</v>
      </c>
      <c r="D59" s="305" t="e">
        <f>VLOOKUP(C59,'Paste bid here'!A:F,4,FALSE)</f>
        <v>#N/A</v>
      </c>
      <c r="E59" s="319"/>
    </row>
    <row r="60" spans="1:5">
      <c r="A60" s="390"/>
      <c r="B60" s="296" t="s">
        <v>1260</v>
      </c>
      <c r="C60" s="296" t="s">
        <v>1261</v>
      </c>
      <c r="D60" s="305" t="e">
        <f>VLOOKUP(C60,'Paste bid here'!A:F,4,FALSE)</f>
        <v>#N/A</v>
      </c>
      <c r="E60" s="319"/>
    </row>
    <row r="61" spans="1:5">
      <c r="A61" s="390"/>
      <c r="B61" s="296" t="s">
        <v>1262</v>
      </c>
      <c r="C61" s="296" t="s">
        <v>1263</v>
      </c>
      <c r="D61" s="305" t="e">
        <f>VLOOKUP(C61,'Paste bid here'!A:F,4,FALSE)</f>
        <v>#N/A</v>
      </c>
      <c r="E61" s="319"/>
    </row>
    <row r="62" spans="1:5" ht="15" thickBot="1">
      <c r="A62" s="406"/>
      <c r="B62" s="322" t="s">
        <v>1264</v>
      </c>
      <c r="C62" s="322" t="s">
        <v>1265</v>
      </c>
      <c r="D62" s="323" t="e">
        <f>VLOOKUP(C62,'Paste bid here'!A:F,4,FALSE)</f>
        <v>#N/A</v>
      </c>
      <c r="E62" s="324"/>
    </row>
    <row r="63" spans="1:5" ht="14.4" customHeight="1">
      <c r="A63" s="404" t="s">
        <v>1825</v>
      </c>
      <c r="B63" s="299" t="s">
        <v>1266</v>
      </c>
      <c r="C63" s="299" t="s">
        <v>1593</v>
      </c>
      <c r="D63" s="302" t="e">
        <f>VLOOKUP(C63,'Paste bid here'!A:F,4,FALSE)</f>
        <v>#N/A</v>
      </c>
      <c r="E63" s="401" t="s">
        <v>1826</v>
      </c>
    </row>
    <row r="64" spans="1:5">
      <c r="A64" s="399"/>
      <c r="B64" s="300" t="s">
        <v>1267</v>
      </c>
      <c r="C64" s="300" t="s">
        <v>1594</v>
      </c>
      <c r="D64" s="305" t="e">
        <f>VLOOKUP(C64,'Paste bid here'!A:F,4,FALSE)</f>
        <v>#N/A</v>
      </c>
      <c r="E64" s="402"/>
    </row>
    <row r="65" spans="1:5">
      <c r="A65" s="399"/>
      <c r="B65" s="300" t="s">
        <v>1268</v>
      </c>
      <c r="C65" s="300" t="s">
        <v>1595</v>
      </c>
      <c r="D65" s="305" t="e">
        <f>VLOOKUP(C65,'Paste bid here'!A:F,4,FALSE)</f>
        <v>#N/A</v>
      </c>
      <c r="E65" s="402"/>
    </row>
    <row r="66" spans="1:5">
      <c r="A66" s="399"/>
      <c r="B66" s="300" t="s">
        <v>1269</v>
      </c>
      <c r="C66" s="300" t="s">
        <v>1596</v>
      </c>
      <c r="D66" s="305" t="e">
        <f>VLOOKUP(C66,'Paste bid here'!A:F,4,FALSE)</f>
        <v>#N/A</v>
      </c>
      <c r="E66" s="402"/>
    </row>
    <row r="67" spans="1:5">
      <c r="A67" s="399"/>
      <c r="B67" s="300" t="s">
        <v>1270</v>
      </c>
      <c r="C67" s="300" t="s">
        <v>1597</v>
      </c>
      <c r="D67" s="305" t="e">
        <f>VLOOKUP(C67,'Paste bid here'!A:F,4,FALSE)</f>
        <v>#N/A</v>
      </c>
      <c r="E67" s="402"/>
    </row>
    <row r="68" spans="1:5" ht="15" thickBot="1">
      <c r="A68" s="400"/>
      <c r="B68" s="301" t="s">
        <v>1843</v>
      </c>
      <c r="C68" s="301" t="s">
        <v>1844</v>
      </c>
      <c r="D68" s="298" t="e">
        <f>VLOOKUP(C68,'Paste bid here'!A:F,4,FALSE)</f>
        <v>#N/A</v>
      </c>
      <c r="E68" s="403"/>
    </row>
    <row r="69" spans="1:5">
      <c r="A69" s="404" t="s">
        <v>1859</v>
      </c>
      <c r="B69" s="407" t="s">
        <v>1770</v>
      </c>
      <c r="C69" s="408"/>
      <c r="D69" s="409"/>
      <c r="E69" s="325"/>
    </row>
    <row r="70" spans="1:5">
      <c r="A70" s="399"/>
      <c r="B70" s="410"/>
      <c r="C70" s="411"/>
      <c r="D70" s="412"/>
      <c r="E70" s="326"/>
    </row>
    <row r="71" spans="1:5">
      <c r="A71" s="399"/>
      <c r="B71" s="300" t="s">
        <v>1771</v>
      </c>
      <c r="C71" s="300" t="s">
        <v>1772</v>
      </c>
      <c r="D71" s="305" t="e">
        <f>VLOOKUP(C71,'Paste bid here'!A:F,4,FALSE)</f>
        <v>#N/A</v>
      </c>
      <c r="E71" s="326" t="s">
        <v>1773</v>
      </c>
    </row>
    <row r="72" spans="1:5">
      <c r="A72" s="399"/>
      <c r="B72" s="300" t="s">
        <v>1774</v>
      </c>
      <c r="C72" s="300" t="s">
        <v>1775</v>
      </c>
      <c r="D72" s="305" t="e">
        <f>VLOOKUP(C72,'Paste bid here'!A:F,4,FALSE)</f>
        <v>#N/A</v>
      </c>
      <c r="E72" s="326" t="s">
        <v>1776</v>
      </c>
    </row>
    <row r="73" spans="1:5">
      <c r="A73" s="399"/>
      <c r="B73" s="300" t="s">
        <v>1777</v>
      </c>
      <c r="C73" s="300" t="s">
        <v>1778</v>
      </c>
      <c r="D73" s="305" t="e">
        <f>VLOOKUP(C73,'Paste bid here'!A:F,4,FALSE)</f>
        <v>#N/A</v>
      </c>
      <c r="E73" s="326" t="s">
        <v>1779</v>
      </c>
    </row>
    <row r="74" spans="1:5" ht="15" thickBot="1">
      <c r="A74" s="400"/>
      <c r="B74" s="301" t="s">
        <v>1780</v>
      </c>
      <c r="C74" s="301" t="s">
        <v>1780</v>
      </c>
      <c r="D74" s="305" t="e">
        <f>VLOOKUP(C74,'Paste bid here'!A:F,4,FALSE)</f>
        <v>#N/A</v>
      </c>
      <c r="E74" s="327" t="s">
        <v>1860</v>
      </c>
    </row>
  </sheetData>
  <mergeCells count="8">
    <mergeCell ref="E63:E68"/>
    <mergeCell ref="A4:A26"/>
    <mergeCell ref="A27:A41"/>
    <mergeCell ref="A69:A74"/>
    <mergeCell ref="B69:D70"/>
    <mergeCell ref="A63:A68"/>
    <mergeCell ref="A42:A56"/>
    <mergeCell ref="A57:A62"/>
  </mergeCells>
  <pageMargins left="0.7" right="0.7" top="0.75" bottom="0.75" header="0.3" footer="0.3"/>
  <pageSetup scale="62"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5403B-79E9-4D6F-88EB-7F01E403E269}">
  <sheetPr>
    <pageSetUpPr fitToPage="1"/>
  </sheetPr>
  <dimension ref="A1:E26"/>
  <sheetViews>
    <sheetView view="pageBreakPreview" zoomScaleNormal="100" zoomScaleSheetLayoutView="100" workbookViewId="0">
      <selection activeCell="E3" sqref="E3"/>
    </sheetView>
  </sheetViews>
  <sheetFormatPr defaultRowHeight="14.4"/>
  <cols>
    <col min="1" max="1" width="22.33203125" customWidth="1"/>
    <col min="2" max="2" width="17.6640625" customWidth="1"/>
    <col min="3" max="3" width="20.44140625" customWidth="1"/>
    <col min="5" max="5" width="35.88671875" customWidth="1"/>
  </cols>
  <sheetData>
    <row r="1" spans="1:5" ht="31.2">
      <c r="A1" s="17"/>
      <c r="B1" s="288" t="s">
        <v>947</v>
      </c>
      <c r="C1" s="288"/>
      <c r="D1" s="289"/>
      <c r="E1" s="290"/>
    </row>
    <row r="2" spans="1:5">
      <c r="A2" s="291"/>
      <c r="B2" s="292"/>
      <c r="C2" s="292"/>
      <c r="D2" s="293"/>
      <c r="E2" s="294"/>
    </row>
    <row r="3" spans="1:5" ht="15" thickBot="1">
      <c r="A3" s="295"/>
      <c r="B3" s="293"/>
      <c r="C3" s="293"/>
      <c r="D3" s="293"/>
      <c r="E3" s="294">
        <v>46000</v>
      </c>
    </row>
    <row r="4" spans="1:5" ht="15" thickBot="1">
      <c r="A4" s="295"/>
      <c r="B4" s="147" t="s">
        <v>384</v>
      </c>
      <c r="C4" s="148" t="s">
        <v>809</v>
      </c>
      <c r="D4" s="148" t="s">
        <v>367</v>
      </c>
      <c r="E4" s="149" t="s">
        <v>1463</v>
      </c>
    </row>
    <row r="5" spans="1:5">
      <c r="A5" s="389" t="s">
        <v>1673</v>
      </c>
      <c r="B5" s="296" t="s">
        <v>1029</v>
      </c>
      <c r="C5" s="296" t="s">
        <v>1025</v>
      </c>
      <c r="D5" s="297" t="e">
        <f>VLOOKUP(C5,'Paste bid here'!A:F,4,FALSE)</f>
        <v>#N/A</v>
      </c>
      <c r="E5" s="380" t="s">
        <v>943</v>
      </c>
    </row>
    <row r="6" spans="1:5">
      <c r="A6" s="390"/>
      <c r="B6" s="296" t="s">
        <v>1030</v>
      </c>
      <c r="C6" s="296" t="s">
        <v>1026</v>
      </c>
      <c r="D6" s="297" t="e">
        <f>VLOOKUP(C6,'Paste bid here'!A:F,4,FALSE)</f>
        <v>#N/A</v>
      </c>
      <c r="E6" s="381"/>
    </row>
    <row r="7" spans="1:5">
      <c r="A7" s="390"/>
      <c r="B7" s="296" t="s">
        <v>1031</v>
      </c>
      <c r="C7" s="296" t="s">
        <v>1027</v>
      </c>
      <c r="D7" s="297" t="e">
        <f>VLOOKUP(C7,'Paste bid here'!A:F,4,FALSE)</f>
        <v>#N/A</v>
      </c>
      <c r="E7" s="381"/>
    </row>
    <row r="8" spans="1:5" ht="15" thickBot="1">
      <c r="A8" s="391"/>
      <c r="B8" s="296" t="s">
        <v>1032</v>
      </c>
      <c r="C8" s="296" t="s">
        <v>1028</v>
      </c>
      <c r="D8" s="298" t="e">
        <f>VLOOKUP(C8,'Paste bid here'!A:F,4,FALSE)</f>
        <v>#N/A</v>
      </c>
      <c r="E8" s="381"/>
    </row>
    <row r="9" spans="1:5">
      <c r="A9" s="389" t="s">
        <v>1674</v>
      </c>
      <c r="B9" s="296" t="s">
        <v>1037</v>
      </c>
      <c r="C9" s="296" t="s">
        <v>1033</v>
      </c>
      <c r="D9" s="297" t="e">
        <f>VLOOKUP(C9,'Paste bid here'!A:F,4,FALSE)</f>
        <v>#N/A</v>
      </c>
      <c r="E9" s="380" t="s">
        <v>942</v>
      </c>
    </row>
    <row r="10" spans="1:5">
      <c r="A10" s="390"/>
      <c r="B10" s="296" t="s">
        <v>1038</v>
      </c>
      <c r="C10" s="296" t="s">
        <v>1034</v>
      </c>
      <c r="D10" s="297" t="e">
        <f>VLOOKUP(C10,'Paste bid here'!A:F,4,FALSE)</f>
        <v>#N/A</v>
      </c>
      <c r="E10" s="381"/>
    </row>
    <row r="11" spans="1:5">
      <c r="A11" s="390"/>
      <c r="B11" s="296" t="s">
        <v>1039</v>
      </c>
      <c r="C11" s="296" t="s">
        <v>1035</v>
      </c>
      <c r="D11" s="297" t="e">
        <f>VLOOKUP(C11,'Paste bid here'!A:F,4,FALSE)</f>
        <v>#N/A</v>
      </c>
      <c r="E11" s="381"/>
    </row>
    <row r="12" spans="1:5" ht="15" thickBot="1">
      <c r="A12" s="391"/>
      <c r="B12" s="296" t="s">
        <v>1040</v>
      </c>
      <c r="C12" s="296" t="s">
        <v>1036</v>
      </c>
      <c r="D12" s="298" t="e">
        <f>VLOOKUP(C12,'Paste bid here'!A:F,4,FALSE)</f>
        <v>#N/A</v>
      </c>
      <c r="E12" s="381"/>
    </row>
    <row r="13" spans="1:5" ht="14.4" customHeight="1">
      <c r="A13" s="389" t="s">
        <v>1728</v>
      </c>
      <c r="B13" s="299" t="s">
        <v>1605</v>
      </c>
      <c r="C13" s="299" t="s">
        <v>1598</v>
      </c>
      <c r="D13" s="297" t="e">
        <f>VLOOKUP(C13,'Paste bid here'!A:F,4,FALSE)</f>
        <v>#N/A</v>
      </c>
      <c r="E13" s="381"/>
    </row>
    <row r="14" spans="1:5">
      <c r="A14" s="390"/>
      <c r="B14" s="300" t="s">
        <v>1606</v>
      </c>
      <c r="C14" s="300" t="s">
        <v>1599</v>
      </c>
      <c r="D14" s="297" t="e">
        <f>VLOOKUP(C14,'Paste bid here'!A:F,4,FALSE)</f>
        <v>#N/A</v>
      </c>
      <c r="E14" s="381"/>
    </row>
    <row r="15" spans="1:5">
      <c r="A15" s="390"/>
      <c r="B15" s="300" t="s">
        <v>1607</v>
      </c>
      <c r="C15" s="300" t="s">
        <v>1600</v>
      </c>
      <c r="D15" s="297" t="e">
        <f>VLOOKUP(C15,'Paste bid here'!A:F,4,FALSE)</f>
        <v>#N/A</v>
      </c>
      <c r="E15" s="381"/>
    </row>
    <row r="16" spans="1:5">
      <c r="A16" s="390"/>
      <c r="B16" s="300" t="s">
        <v>1608</v>
      </c>
      <c r="C16" s="300" t="s">
        <v>1601</v>
      </c>
      <c r="D16" s="297" t="e">
        <f>VLOOKUP(C16,'Paste bid here'!A:F,4,FALSE)</f>
        <v>#N/A</v>
      </c>
      <c r="E16" s="381"/>
    </row>
    <row r="17" spans="1:5">
      <c r="A17" s="390"/>
      <c r="B17" s="300" t="s">
        <v>1609</v>
      </c>
      <c r="C17" s="300" t="s">
        <v>1602</v>
      </c>
      <c r="D17" s="297" t="e">
        <f>VLOOKUP(C17,'Paste bid here'!A:F,4,FALSE)</f>
        <v>#N/A</v>
      </c>
      <c r="E17" s="381"/>
    </row>
    <row r="18" spans="1:5">
      <c r="A18" s="390"/>
      <c r="B18" s="300" t="s">
        <v>1610</v>
      </c>
      <c r="C18" s="300" t="s">
        <v>1603</v>
      </c>
      <c r="D18" s="297" t="e">
        <f>VLOOKUP(C18,'Paste bid here'!A:F,4,FALSE)</f>
        <v>#N/A</v>
      </c>
      <c r="E18" s="381"/>
    </row>
    <row r="19" spans="1:5" ht="15" thickBot="1">
      <c r="A19" s="391"/>
      <c r="B19" s="301" t="s">
        <v>1611</v>
      </c>
      <c r="C19" s="301" t="s">
        <v>1604</v>
      </c>
      <c r="D19" s="298" t="e">
        <f>VLOOKUP(C19,'Paste bid here'!A:F,4,FALSE)</f>
        <v>#N/A</v>
      </c>
      <c r="E19" s="381"/>
    </row>
    <row r="20" spans="1:5">
      <c r="A20" s="389" t="s">
        <v>1729</v>
      </c>
      <c r="B20" s="299" t="s">
        <v>1109</v>
      </c>
      <c r="C20" s="299" t="s">
        <v>1116</v>
      </c>
      <c r="D20" s="302" t="e">
        <f>VLOOKUP(C20,'Paste bid here'!A:F,4,FALSE)</f>
        <v>#N/A</v>
      </c>
      <c r="E20" s="380" t="s">
        <v>941</v>
      </c>
    </row>
    <row r="21" spans="1:5">
      <c r="A21" s="390"/>
      <c r="B21" s="300" t="s">
        <v>1110</v>
      </c>
      <c r="C21" s="300" t="s">
        <v>1117</v>
      </c>
      <c r="D21" s="297" t="e">
        <f>VLOOKUP(C21,'Paste bid here'!A:F,4,FALSE)</f>
        <v>#N/A</v>
      </c>
      <c r="E21" s="381"/>
    </row>
    <row r="22" spans="1:5">
      <c r="A22" s="390"/>
      <c r="B22" s="300" t="s">
        <v>1111</v>
      </c>
      <c r="C22" s="300" t="s">
        <v>1118</v>
      </c>
      <c r="D22" s="297" t="e">
        <f>VLOOKUP(C22,'Paste bid here'!A:F,4,FALSE)</f>
        <v>#N/A</v>
      </c>
      <c r="E22" s="381"/>
    </row>
    <row r="23" spans="1:5">
      <c r="A23" s="390"/>
      <c r="B23" s="300" t="s">
        <v>1112</v>
      </c>
      <c r="C23" s="300" t="s">
        <v>1119</v>
      </c>
      <c r="D23" s="297" t="e">
        <f>VLOOKUP(C23,'Paste bid here'!A:F,4,FALSE)</f>
        <v>#N/A</v>
      </c>
      <c r="E23" s="381"/>
    </row>
    <row r="24" spans="1:5">
      <c r="A24" s="390"/>
      <c r="B24" s="300" t="s">
        <v>1113</v>
      </c>
      <c r="C24" s="300" t="s">
        <v>1120</v>
      </c>
      <c r="D24" s="297" t="e">
        <f>VLOOKUP(C24,'Paste bid here'!A:F,4,FALSE)</f>
        <v>#N/A</v>
      </c>
      <c r="E24" s="381"/>
    </row>
    <row r="25" spans="1:5">
      <c r="A25" s="390"/>
      <c r="B25" s="300" t="s">
        <v>1114</v>
      </c>
      <c r="C25" s="300" t="s">
        <v>1121</v>
      </c>
      <c r="D25" s="297" t="e">
        <f>VLOOKUP(C25,'Paste bid here'!A:F,4,FALSE)</f>
        <v>#N/A</v>
      </c>
      <c r="E25" s="381"/>
    </row>
    <row r="26" spans="1:5" ht="15" thickBot="1">
      <c r="A26" s="391"/>
      <c r="B26" s="301" t="s">
        <v>1115</v>
      </c>
      <c r="C26" s="301" t="s">
        <v>1122</v>
      </c>
      <c r="D26" s="303" t="e">
        <f>VLOOKUP(C26,'Paste bid here'!A:F,4,FALSE)</f>
        <v>#N/A</v>
      </c>
      <c r="E26" s="382"/>
    </row>
  </sheetData>
  <mergeCells count="7">
    <mergeCell ref="E20:E26"/>
    <mergeCell ref="E9:E19"/>
    <mergeCell ref="A5:A8"/>
    <mergeCell ref="A9:A12"/>
    <mergeCell ref="A13:A19"/>
    <mergeCell ref="E5:E8"/>
    <mergeCell ref="A20:A26"/>
  </mergeCells>
  <pageMargins left="0.7" right="0.7" top="0.75" bottom="0.75" header="0.3" footer="0.3"/>
  <pageSetup scale="85"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19B29-CC45-4494-9ECA-994A02C4083F}">
  <sheetPr>
    <pageSetUpPr fitToPage="1"/>
  </sheetPr>
  <dimension ref="A1:E53"/>
  <sheetViews>
    <sheetView view="pageBreakPreview" zoomScaleNormal="100" zoomScaleSheetLayoutView="100" workbookViewId="0">
      <selection activeCell="E2" sqref="E2"/>
    </sheetView>
  </sheetViews>
  <sheetFormatPr defaultRowHeight="14.4"/>
  <cols>
    <col min="1" max="1" width="22.6640625" customWidth="1"/>
    <col min="2" max="2" width="17.77734375" customWidth="1"/>
    <col min="3" max="3" width="21.5546875" customWidth="1"/>
    <col min="5" max="5" width="30.88671875" customWidth="1"/>
  </cols>
  <sheetData>
    <row r="1" spans="1:5" ht="31.2">
      <c r="A1" s="17"/>
      <c r="B1" s="288" t="s">
        <v>948</v>
      </c>
      <c r="C1" s="288"/>
      <c r="D1" s="289"/>
      <c r="E1" s="290"/>
    </row>
    <row r="2" spans="1:5" ht="15" thickBot="1">
      <c r="A2" s="291"/>
      <c r="B2" s="292"/>
      <c r="C2" s="292"/>
      <c r="D2" s="293"/>
      <c r="E2" s="294">
        <v>46000</v>
      </c>
    </row>
    <row r="3" spans="1:5" ht="15" thickBot="1">
      <c r="A3" s="295"/>
      <c r="B3" s="147" t="s">
        <v>384</v>
      </c>
      <c r="C3" s="148" t="s">
        <v>809</v>
      </c>
      <c r="D3" s="148" t="s">
        <v>367</v>
      </c>
      <c r="E3" s="149" t="s">
        <v>1463</v>
      </c>
    </row>
    <row r="4" spans="1:5">
      <c r="A4" s="389" t="s">
        <v>1123</v>
      </c>
      <c r="B4" s="304" t="s">
        <v>1060</v>
      </c>
      <c r="C4" s="304" t="s">
        <v>1056</v>
      </c>
      <c r="D4" s="328" t="e">
        <f>VLOOKUP(C4,'Paste bid here'!A:F,4,FALSE)</f>
        <v>#N/A</v>
      </c>
      <c r="E4" s="419" t="s">
        <v>943</v>
      </c>
    </row>
    <row r="5" spans="1:5">
      <c r="A5" s="390"/>
      <c r="B5" s="296" t="s">
        <v>1061</v>
      </c>
      <c r="C5" s="296" t="s">
        <v>1057</v>
      </c>
      <c r="D5" s="329" t="e">
        <f>VLOOKUP(C5,'Paste bid here'!A:F,4,FALSE)</f>
        <v>#N/A</v>
      </c>
      <c r="E5" s="420"/>
    </row>
    <row r="6" spans="1:5">
      <c r="A6" s="390"/>
      <c r="B6" s="296" t="s">
        <v>1062</v>
      </c>
      <c r="C6" s="296" t="s">
        <v>1058</v>
      </c>
      <c r="D6" s="329" t="e">
        <f>VLOOKUP(C6,'Paste bid here'!A:F,4,FALSE)</f>
        <v>#N/A</v>
      </c>
      <c r="E6" s="420"/>
    </row>
    <row r="7" spans="1:5" ht="15" thickBot="1">
      <c r="A7" s="391"/>
      <c r="B7" s="306" t="s">
        <v>1063</v>
      </c>
      <c r="C7" s="306" t="s">
        <v>1059</v>
      </c>
      <c r="D7" s="330" t="e">
        <f>VLOOKUP(C7,'Paste bid here'!A:F,4,FALSE)</f>
        <v>#N/A</v>
      </c>
      <c r="E7" s="420"/>
    </row>
    <row r="8" spans="1:5" ht="14.4" customHeight="1">
      <c r="A8" s="389" t="s">
        <v>1124</v>
      </c>
      <c r="B8" s="304" t="s">
        <v>1068</v>
      </c>
      <c r="C8" s="304" t="s">
        <v>1064</v>
      </c>
      <c r="D8" s="328" t="e">
        <f>VLOOKUP(C8,'Paste bid here'!A:F,4,FALSE)</f>
        <v>#N/A</v>
      </c>
      <c r="E8" s="420"/>
    </row>
    <row r="9" spans="1:5">
      <c r="A9" s="390"/>
      <c r="B9" s="296" t="s">
        <v>1069</v>
      </c>
      <c r="C9" s="296" t="s">
        <v>1065</v>
      </c>
      <c r="D9" s="329" t="e">
        <f>VLOOKUP(C9,'Paste bid here'!A:F,4,FALSE)</f>
        <v>#N/A</v>
      </c>
      <c r="E9" s="420"/>
    </row>
    <row r="10" spans="1:5">
      <c r="A10" s="390"/>
      <c r="B10" s="296" t="s">
        <v>1070</v>
      </c>
      <c r="C10" s="296" t="s">
        <v>1066</v>
      </c>
      <c r="D10" s="329" t="e">
        <f>VLOOKUP(C10,'Paste bid here'!A:F,4,FALSE)</f>
        <v>#N/A</v>
      </c>
      <c r="E10" s="420"/>
    </row>
    <row r="11" spans="1:5" ht="15" thickBot="1">
      <c r="A11" s="391"/>
      <c r="B11" s="306" t="s">
        <v>1071</v>
      </c>
      <c r="C11" s="306" t="s">
        <v>1067</v>
      </c>
      <c r="D11" s="331" t="e">
        <f>VLOOKUP(C11,'Paste bid here'!A:F,4,FALSE)</f>
        <v>#N/A</v>
      </c>
      <c r="E11" s="421"/>
    </row>
    <row r="12" spans="1:5">
      <c r="A12" s="404" t="s">
        <v>1862</v>
      </c>
      <c r="B12" s="304" t="s">
        <v>1050</v>
      </c>
      <c r="C12" s="304" t="s">
        <v>1548</v>
      </c>
      <c r="D12" s="328" t="e">
        <f>VLOOKUP(C12,'Paste bid here'!A:F,4,FALSE)</f>
        <v>#N/A</v>
      </c>
      <c r="E12" s="422" t="s">
        <v>942</v>
      </c>
    </row>
    <row r="13" spans="1:5">
      <c r="A13" s="399"/>
      <c r="B13" s="296" t="s">
        <v>1051</v>
      </c>
      <c r="C13" s="296" t="s">
        <v>1549</v>
      </c>
      <c r="D13" s="329" t="e">
        <f>VLOOKUP(C13,'Paste bid here'!A:F,4,FALSE)</f>
        <v>#N/A</v>
      </c>
      <c r="E13" s="423"/>
    </row>
    <row r="14" spans="1:5">
      <c r="A14" s="399"/>
      <c r="B14" s="296" t="s">
        <v>1052</v>
      </c>
      <c r="C14" s="296" t="s">
        <v>1550</v>
      </c>
      <c r="D14" s="329" t="e">
        <f>VLOOKUP(C14,'Paste bid here'!A:F,4,FALSE)</f>
        <v>#N/A</v>
      </c>
      <c r="E14" s="423"/>
    </row>
    <row r="15" spans="1:5">
      <c r="A15" s="399"/>
      <c r="B15" s="296" t="s">
        <v>1053</v>
      </c>
      <c r="C15" s="296" t="s">
        <v>1551</v>
      </c>
      <c r="D15" s="329" t="e">
        <f>VLOOKUP(C15,'Paste bid here'!A:F,4,FALSE)</f>
        <v>#N/A</v>
      </c>
      <c r="E15" s="423"/>
    </row>
    <row r="16" spans="1:5" ht="14.4" customHeight="1">
      <c r="A16" s="399"/>
      <c r="B16" s="296" t="s">
        <v>1054</v>
      </c>
      <c r="C16" s="296" t="s">
        <v>1552</v>
      </c>
      <c r="D16" s="329" t="e">
        <f>VLOOKUP(C16,'Paste bid here'!A:F,4,FALSE)</f>
        <v>#N/A</v>
      </c>
      <c r="E16" s="423"/>
    </row>
    <row r="17" spans="1:5" ht="15" thickBot="1">
      <c r="A17" s="400"/>
      <c r="B17" s="306" t="s">
        <v>1055</v>
      </c>
      <c r="C17" s="306" t="s">
        <v>1553</v>
      </c>
      <c r="D17" s="330" t="e">
        <f>VLOOKUP(C17,'Paste bid here'!A:F,4,FALSE)</f>
        <v>#N/A</v>
      </c>
      <c r="E17" s="423"/>
    </row>
    <row r="18" spans="1:5">
      <c r="A18" s="389" t="s">
        <v>1125</v>
      </c>
      <c r="B18" s="304" t="s">
        <v>1076</v>
      </c>
      <c r="C18" s="304" t="s">
        <v>1075</v>
      </c>
      <c r="D18" s="328" t="e">
        <f>VLOOKUP(C18,'Paste bid here'!A:F,4,FALSE)</f>
        <v>#N/A</v>
      </c>
      <c r="E18" s="423"/>
    </row>
    <row r="19" spans="1:5">
      <c r="A19" s="390"/>
      <c r="B19" s="296" t="s">
        <v>1077</v>
      </c>
      <c r="C19" s="296" t="s">
        <v>1074</v>
      </c>
      <c r="D19" s="329" t="e">
        <f>VLOOKUP(C19,'Paste bid here'!A:F,4,FALSE)</f>
        <v>#N/A</v>
      </c>
      <c r="E19" s="423"/>
    </row>
    <row r="20" spans="1:5">
      <c r="A20" s="390"/>
      <c r="B20" s="296" t="s">
        <v>1078</v>
      </c>
      <c r="C20" s="296" t="s">
        <v>1073</v>
      </c>
      <c r="D20" s="329" t="e">
        <f>VLOOKUP(C20,'Paste bid here'!A:F,4,FALSE)</f>
        <v>#N/A</v>
      </c>
      <c r="E20" s="423"/>
    </row>
    <row r="21" spans="1:5" ht="15" thickBot="1">
      <c r="A21" s="391"/>
      <c r="B21" s="306" t="s">
        <v>1079</v>
      </c>
      <c r="C21" s="306" t="s">
        <v>1072</v>
      </c>
      <c r="D21" s="330" t="e">
        <f>VLOOKUP(C21,'Paste bid here'!A:F,4,FALSE)</f>
        <v>#N/A</v>
      </c>
      <c r="E21" s="423"/>
    </row>
    <row r="22" spans="1:5" ht="14.4" customHeight="1">
      <c r="A22" s="389" t="s">
        <v>1126</v>
      </c>
      <c r="B22" s="304" t="s">
        <v>1087</v>
      </c>
      <c r="C22" s="304" t="s">
        <v>1080</v>
      </c>
      <c r="D22" s="328" t="e">
        <f>VLOOKUP(C22,'Paste bid here'!A:F,4,FALSE)</f>
        <v>#N/A</v>
      </c>
      <c r="E22" s="423"/>
    </row>
    <row r="23" spans="1:5" ht="14.4" customHeight="1">
      <c r="A23" s="390"/>
      <c r="B23" s="296" t="s">
        <v>1088</v>
      </c>
      <c r="C23" s="296" t="s">
        <v>1081</v>
      </c>
      <c r="D23" s="329" t="e">
        <f>VLOOKUP(C23,'Paste bid here'!A:F,4,FALSE)</f>
        <v>#N/A</v>
      </c>
      <c r="E23" s="423"/>
    </row>
    <row r="24" spans="1:5">
      <c r="A24" s="390"/>
      <c r="B24" s="296" t="s">
        <v>1089</v>
      </c>
      <c r="C24" s="296" t="s">
        <v>1082</v>
      </c>
      <c r="D24" s="329" t="e">
        <f>VLOOKUP(C24,'Paste bid here'!A:F,4,FALSE)</f>
        <v>#N/A</v>
      </c>
      <c r="E24" s="423"/>
    </row>
    <row r="25" spans="1:5">
      <c r="A25" s="390"/>
      <c r="B25" s="296" t="s">
        <v>1090</v>
      </c>
      <c r="C25" s="296" t="s">
        <v>1083</v>
      </c>
      <c r="D25" s="329" t="e">
        <f>VLOOKUP(C25,'Paste bid here'!A:F,4,FALSE)</f>
        <v>#N/A</v>
      </c>
      <c r="E25" s="423"/>
    </row>
    <row r="26" spans="1:5">
      <c r="A26" s="390"/>
      <c r="B26" s="296" t="s">
        <v>1091</v>
      </c>
      <c r="C26" s="296" t="s">
        <v>1084</v>
      </c>
      <c r="D26" s="329" t="e">
        <f>VLOOKUP(C26,'Paste bid here'!A:F,4,FALSE)</f>
        <v>#N/A</v>
      </c>
      <c r="E26" s="423"/>
    </row>
    <row r="27" spans="1:5">
      <c r="A27" s="390"/>
      <c r="B27" s="296" t="s">
        <v>1092</v>
      </c>
      <c r="C27" s="296" t="s">
        <v>1085</v>
      </c>
      <c r="D27" s="329" t="e">
        <f>VLOOKUP(C27,'Paste bid here'!A:F,4,FALSE)</f>
        <v>#N/A</v>
      </c>
      <c r="E27" s="423"/>
    </row>
    <row r="28" spans="1:5" ht="15" thickBot="1">
      <c r="A28" s="391"/>
      <c r="B28" s="306" t="s">
        <v>1093</v>
      </c>
      <c r="C28" s="306" t="s">
        <v>1086</v>
      </c>
      <c r="D28" s="330" t="e">
        <f>VLOOKUP(C28,'Paste bid here'!A:F,4,FALSE)</f>
        <v>#N/A</v>
      </c>
      <c r="E28" s="424"/>
    </row>
    <row r="29" spans="1:5">
      <c r="A29" s="389" t="s">
        <v>1861</v>
      </c>
      <c r="B29" s="317" t="s">
        <v>1044</v>
      </c>
      <c r="C29" s="317" t="s">
        <v>1554</v>
      </c>
      <c r="D29" s="297" t="e">
        <f>VLOOKUP(C29,'Paste bid here'!A:F,4,FALSE)</f>
        <v>#N/A</v>
      </c>
      <c r="E29" s="422" t="s">
        <v>941</v>
      </c>
    </row>
    <row r="30" spans="1:5">
      <c r="A30" s="390"/>
      <c r="B30" s="296" t="s">
        <v>1045</v>
      </c>
      <c r="C30" s="296" t="s">
        <v>1555</v>
      </c>
      <c r="D30" s="297" t="e">
        <f>VLOOKUP(C30,'Paste bid here'!A:F,4,FALSE)</f>
        <v>#N/A</v>
      </c>
      <c r="E30" s="423"/>
    </row>
    <row r="31" spans="1:5" ht="14.4" customHeight="1">
      <c r="A31" s="390"/>
      <c r="B31" s="296" t="s">
        <v>1046</v>
      </c>
      <c r="C31" s="296" t="s">
        <v>1556</v>
      </c>
      <c r="D31" s="297" t="e">
        <f>VLOOKUP(C31,'Paste bid here'!A:F,4,FALSE)</f>
        <v>#N/A</v>
      </c>
      <c r="E31" s="423"/>
    </row>
    <row r="32" spans="1:5">
      <c r="A32" s="390"/>
      <c r="B32" s="296" t="s">
        <v>1047</v>
      </c>
      <c r="C32" s="296" t="s">
        <v>1557</v>
      </c>
      <c r="D32" s="297" t="e">
        <f>VLOOKUP(C32,'Paste bid here'!A:F,4,FALSE)</f>
        <v>#N/A</v>
      </c>
      <c r="E32" s="423"/>
    </row>
    <row r="33" spans="1:5">
      <c r="A33" s="390"/>
      <c r="B33" s="296" t="s">
        <v>1048</v>
      </c>
      <c r="C33" s="296" t="s">
        <v>1558</v>
      </c>
      <c r="D33" s="297" t="e">
        <f>VLOOKUP(C33,'Paste bid here'!A:F,4,FALSE)</f>
        <v>#N/A</v>
      </c>
      <c r="E33" s="423"/>
    </row>
    <row r="34" spans="1:5" ht="15" thickBot="1">
      <c r="A34" s="391"/>
      <c r="B34" s="306" t="s">
        <v>1049</v>
      </c>
      <c r="C34" s="306" t="s">
        <v>1559</v>
      </c>
      <c r="D34" s="298" t="e">
        <f>VLOOKUP(C34,'Paste bid here'!A:F,4,FALSE)</f>
        <v>#N/A</v>
      </c>
      <c r="E34" s="423"/>
    </row>
    <row r="35" spans="1:5">
      <c r="A35" s="404" t="s">
        <v>1094</v>
      </c>
      <c r="B35" s="304" t="s">
        <v>1102</v>
      </c>
      <c r="C35" s="304" t="s">
        <v>1095</v>
      </c>
      <c r="D35" s="328" t="e">
        <f>VLOOKUP(C35,'Paste bid here'!A:F,4,FALSE)</f>
        <v>#N/A</v>
      </c>
      <c r="E35" s="423"/>
    </row>
    <row r="36" spans="1:5">
      <c r="A36" s="399"/>
      <c r="B36" s="296" t="s">
        <v>1103</v>
      </c>
      <c r="C36" s="296" t="s">
        <v>1096</v>
      </c>
      <c r="D36" s="329" t="e">
        <f>VLOOKUP(C36,'Paste bid here'!A:F,4,FALSE)</f>
        <v>#N/A</v>
      </c>
      <c r="E36" s="423"/>
    </row>
    <row r="37" spans="1:5" ht="14.4" customHeight="1">
      <c r="A37" s="399"/>
      <c r="B37" s="296" t="s">
        <v>1104</v>
      </c>
      <c r="C37" s="296" t="s">
        <v>1097</v>
      </c>
      <c r="D37" s="329" t="e">
        <f>VLOOKUP(C37,'Paste bid here'!A:F,4,FALSE)</f>
        <v>#N/A</v>
      </c>
      <c r="E37" s="423"/>
    </row>
    <row r="38" spans="1:5">
      <c r="A38" s="399"/>
      <c r="B38" s="296" t="s">
        <v>1105</v>
      </c>
      <c r="C38" s="296" t="s">
        <v>1098</v>
      </c>
      <c r="D38" s="329" t="e">
        <f>VLOOKUP(C38,'Paste bid here'!A:F,4,FALSE)</f>
        <v>#N/A</v>
      </c>
      <c r="E38" s="423"/>
    </row>
    <row r="39" spans="1:5">
      <c r="A39" s="399"/>
      <c r="B39" s="296" t="s">
        <v>1106</v>
      </c>
      <c r="C39" s="296" t="s">
        <v>1099</v>
      </c>
      <c r="D39" s="329" t="e">
        <f>VLOOKUP(C39,'Paste bid here'!A:F,4,FALSE)</f>
        <v>#N/A</v>
      </c>
      <c r="E39" s="423"/>
    </row>
    <row r="40" spans="1:5">
      <c r="A40" s="399"/>
      <c r="B40" s="296" t="s">
        <v>1107</v>
      </c>
      <c r="C40" s="296" t="s">
        <v>1100</v>
      </c>
      <c r="D40" s="329" t="e">
        <f>VLOOKUP(C40,'Paste bid here'!A:F,4,FALSE)</f>
        <v>#N/A</v>
      </c>
      <c r="E40" s="423"/>
    </row>
    <row r="41" spans="1:5" ht="15" thickBot="1">
      <c r="A41" s="400"/>
      <c r="B41" s="306" t="s">
        <v>1108</v>
      </c>
      <c r="C41" s="306" t="s">
        <v>1101</v>
      </c>
      <c r="D41" s="330" t="e">
        <f>VLOOKUP(C41,'Paste bid here'!A:F,4,FALSE)</f>
        <v>#N/A</v>
      </c>
      <c r="E41" s="424"/>
    </row>
    <row r="42" spans="1:5" ht="15" thickBot="1">
      <c r="A42" s="425" t="s">
        <v>1866</v>
      </c>
      <c r="B42" s="333" t="s">
        <v>1867</v>
      </c>
      <c r="C42" s="333" t="s">
        <v>1868</v>
      </c>
      <c r="D42" s="336" t="e">
        <f>VLOOKUP(C42,'Paste bid here'!A:F,4,FALSE)</f>
        <v>#N/A</v>
      </c>
      <c r="E42" s="428" t="s">
        <v>1902</v>
      </c>
    </row>
    <row r="43" spans="1:5" ht="14.4" customHeight="1" thickBot="1">
      <c r="A43" s="426"/>
      <c r="B43" s="334" t="s">
        <v>1869</v>
      </c>
      <c r="C43" s="334" t="s">
        <v>1870</v>
      </c>
      <c r="D43" s="336" t="e">
        <f>VLOOKUP(C43,'Paste bid here'!A:F,4,FALSE)</f>
        <v>#N/A</v>
      </c>
      <c r="E43" s="423"/>
    </row>
    <row r="44" spans="1:5" ht="15" thickBot="1">
      <c r="A44" s="427"/>
      <c r="B44" s="335" t="s">
        <v>1871</v>
      </c>
      <c r="C44" s="335" t="s">
        <v>1872</v>
      </c>
      <c r="D44" s="336" t="e">
        <f>VLOOKUP(C44,'Paste bid here'!A:F,4,FALSE)</f>
        <v>#N/A</v>
      </c>
      <c r="E44" s="423"/>
    </row>
    <row r="45" spans="1:5" ht="15" thickBot="1">
      <c r="A45" s="429" t="s">
        <v>1873</v>
      </c>
      <c r="B45" s="119" t="s">
        <v>1874</v>
      </c>
      <c r="C45" s="119" t="s">
        <v>1875</v>
      </c>
      <c r="D45" s="332" t="e">
        <f>VLOOKUP(C45,'Paste bid here'!A:F,4,FALSE)</f>
        <v>#N/A</v>
      </c>
      <c r="E45" s="423"/>
    </row>
    <row r="46" spans="1:5" ht="15" thickBot="1">
      <c r="A46" s="430"/>
      <c r="B46" s="114" t="s">
        <v>1876</v>
      </c>
      <c r="C46" s="114" t="s">
        <v>1877</v>
      </c>
      <c r="D46" s="332" t="e">
        <f>VLOOKUP(C46,'Paste bid here'!A:F,4,FALSE)</f>
        <v>#N/A</v>
      </c>
      <c r="E46" s="423"/>
    </row>
    <row r="47" spans="1:5" ht="15" thickBot="1">
      <c r="A47" s="431"/>
      <c r="B47" s="179" t="s">
        <v>1878</v>
      </c>
      <c r="C47" s="179" t="s">
        <v>1879</v>
      </c>
      <c r="D47" s="337" t="e">
        <f>VLOOKUP(C47,'Paste bid here'!A:F,4,FALSE)</f>
        <v>#N/A</v>
      </c>
      <c r="E47" s="423"/>
    </row>
    <row r="48" spans="1:5" ht="15.6" thickTop="1" thickBot="1">
      <c r="A48" s="416" t="s">
        <v>1864</v>
      </c>
      <c r="B48" s="417"/>
      <c r="C48" s="417"/>
      <c r="D48" s="417"/>
      <c r="E48" s="418"/>
    </row>
    <row r="49" spans="1:5">
      <c r="A49" s="389" t="s">
        <v>1865</v>
      </c>
      <c r="B49" s="304" t="s">
        <v>1041</v>
      </c>
      <c r="C49" s="304" t="s">
        <v>1524</v>
      </c>
      <c r="D49" s="302" t="e">
        <f>VLOOKUP(C49,'Paste bid here'!A:F,4,FALSE)</f>
        <v>#N/A</v>
      </c>
      <c r="E49" s="413" t="s">
        <v>1863</v>
      </c>
    </row>
    <row r="50" spans="1:5">
      <c r="A50" s="390"/>
      <c r="B50" s="296" t="s">
        <v>1042</v>
      </c>
      <c r="C50" s="296" t="s">
        <v>1525</v>
      </c>
      <c r="D50" s="297" t="e">
        <f>VLOOKUP(C50,'Paste bid here'!A:F,4,FALSE)</f>
        <v>#N/A</v>
      </c>
      <c r="E50" s="414"/>
    </row>
    <row r="51" spans="1:5">
      <c r="A51" s="390"/>
      <c r="B51" s="296" t="s">
        <v>1043</v>
      </c>
      <c r="C51" s="296" t="s">
        <v>1526</v>
      </c>
      <c r="D51" s="297" t="e">
        <f>VLOOKUP(C51,'Paste bid here'!A:F,4,FALSE)</f>
        <v>#N/A</v>
      </c>
      <c r="E51" s="414"/>
    </row>
    <row r="52" spans="1:5">
      <c r="A52" s="390"/>
      <c r="B52" s="296"/>
      <c r="C52" s="296"/>
      <c r="D52" s="297"/>
      <c r="E52" s="414"/>
    </row>
    <row r="53" spans="1:5" ht="15" thickBot="1">
      <c r="A53" s="391"/>
      <c r="B53" s="306"/>
      <c r="C53" s="306"/>
      <c r="D53" s="303"/>
      <c r="E53" s="415"/>
    </row>
  </sheetData>
  <mergeCells count="16">
    <mergeCell ref="A49:A53"/>
    <mergeCell ref="E49:E53"/>
    <mergeCell ref="A12:A17"/>
    <mergeCell ref="A48:E48"/>
    <mergeCell ref="A8:A11"/>
    <mergeCell ref="E4:E11"/>
    <mergeCell ref="A4:A7"/>
    <mergeCell ref="A35:A41"/>
    <mergeCell ref="A29:A34"/>
    <mergeCell ref="E29:E41"/>
    <mergeCell ref="E12:E28"/>
    <mergeCell ref="A42:A44"/>
    <mergeCell ref="E42:E47"/>
    <mergeCell ref="A45:A47"/>
    <mergeCell ref="A22:A28"/>
    <mergeCell ref="A18:A21"/>
  </mergeCells>
  <pageMargins left="0.7" right="0.7" top="0.75" bottom="0.75" header="0.3" footer="0.3"/>
  <pageSetup scale="85"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97C15-10D4-4B0A-AE6D-2D004F7628B5}">
  <sheetPr>
    <pageSetUpPr fitToPage="1"/>
  </sheetPr>
  <dimension ref="A1:E124"/>
  <sheetViews>
    <sheetView view="pageBreakPreview" zoomScale="96" zoomScaleNormal="100" zoomScaleSheetLayoutView="96" workbookViewId="0">
      <selection activeCell="E3" sqref="E3"/>
    </sheetView>
  </sheetViews>
  <sheetFormatPr defaultRowHeight="14.4"/>
  <cols>
    <col min="1" max="1" width="24.6640625" customWidth="1"/>
    <col min="2" max="2" width="17.88671875" customWidth="1"/>
    <col min="3" max="3" width="21.21875" customWidth="1"/>
    <col min="5" max="5" width="53.88671875" customWidth="1"/>
  </cols>
  <sheetData>
    <row r="1" spans="1:5" ht="31.2">
      <c r="A1" s="17"/>
      <c r="B1" s="288" t="s">
        <v>949</v>
      </c>
      <c r="C1" s="288"/>
      <c r="D1" s="289"/>
      <c r="E1" s="290"/>
    </row>
    <row r="2" spans="1:5">
      <c r="A2" s="291"/>
      <c r="B2" s="292"/>
      <c r="C2" s="292"/>
      <c r="D2" s="293"/>
      <c r="E2" s="294"/>
    </row>
    <row r="3" spans="1:5" ht="15" thickBot="1">
      <c r="A3" s="295"/>
      <c r="B3" s="293"/>
      <c r="C3" s="293"/>
      <c r="D3" s="293"/>
      <c r="E3" s="294">
        <v>46000</v>
      </c>
    </row>
    <row r="4" spans="1:5" ht="15" thickBot="1">
      <c r="A4" s="295"/>
      <c r="B4" s="147" t="s">
        <v>384</v>
      </c>
      <c r="C4" s="148" t="s">
        <v>809</v>
      </c>
      <c r="D4" s="148" t="s">
        <v>367</v>
      </c>
      <c r="E4" s="149" t="s">
        <v>1462</v>
      </c>
    </row>
    <row r="5" spans="1:5">
      <c r="A5" s="387" t="s">
        <v>896</v>
      </c>
      <c r="B5" s="82" t="s">
        <v>897</v>
      </c>
      <c r="C5" s="82" t="s">
        <v>997</v>
      </c>
      <c r="D5" s="76" t="e">
        <f>VLOOKUP(C5,'Paste bid here'!A:F,4,FALSE)</f>
        <v>#N/A</v>
      </c>
      <c r="E5" s="66" t="s">
        <v>898</v>
      </c>
    </row>
    <row r="6" spans="1:5">
      <c r="A6" s="385"/>
      <c r="B6" s="84" t="s">
        <v>899</v>
      </c>
      <c r="C6" s="84" t="s">
        <v>1794</v>
      </c>
      <c r="D6" s="76" t="e">
        <f>VLOOKUP(C6,'Paste bid here'!A:F,4,FALSE)</f>
        <v>#N/A</v>
      </c>
      <c r="E6" s="64" t="s">
        <v>900</v>
      </c>
    </row>
    <row r="7" spans="1:5">
      <c r="A7" s="385"/>
      <c r="B7" s="84" t="s">
        <v>994</v>
      </c>
      <c r="C7" s="84" t="s">
        <v>993</v>
      </c>
      <c r="D7" s="76" t="e">
        <f>VLOOKUP(C7,'Paste bid here'!A:F,4,FALSE)</f>
        <v>#N/A</v>
      </c>
      <c r="E7" s="64" t="s">
        <v>992</v>
      </c>
    </row>
    <row r="8" spans="1:5">
      <c r="A8" s="385"/>
      <c r="B8" s="84" t="s">
        <v>901</v>
      </c>
      <c r="C8" s="84" t="s">
        <v>725</v>
      </c>
      <c r="D8" s="76" t="e">
        <f>VLOOKUP(C8,'Paste bid here'!A:F,4,FALSE)</f>
        <v>#N/A</v>
      </c>
      <c r="E8" s="64" t="s">
        <v>902</v>
      </c>
    </row>
    <row r="9" spans="1:5">
      <c r="A9" s="388"/>
      <c r="B9" s="85" t="s">
        <v>903</v>
      </c>
      <c r="C9" s="85" t="s">
        <v>752</v>
      </c>
      <c r="D9" s="76" t="e">
        <f>VLOOKUP(C9,'Paste bid here'!A:F,4,FALSE)</f>
        <v>#N/A</v>
      </c>
      <c r="E9" s="67" t="s">
        <v>904</v>
      </c>
    </row>
    <row r="10" spans="1:5" ht="15" thickBot="1">
      <c r="A10" s="386"/>
      <c r="B10" s="83" t="s">
        <v>905</v>
      </c>
      <c r="C10" s="83" t="s">
        <v>726</v>
      </c>
      <c r="D10" s="81" t="e">
        <f>VLOOKUP(C10,'Paste bid here'!A:F,4,FALSE)</f>
        <v>#N/A</v>
      </c>
      <c r="E10" s="68" t="s">
        <v>906</v>
      </c>
    </row>
    <row r="11" spans="1:5">
      <c r="A11" s="377" t="s">
        <v>1500</v>
      </c>
      <c r="B11" s="109" t="s">
        <v>995</v>
      </c>
      <c r="C11" s="109" t="s">
        <v>996</v>
      </c>
      <c r="D11" s="76" t="e">
        <f>VLOOKUP(C11,'Paste bid here'!A:F,4,FALSE)</f>
        <v>#N/A</v>
      </c>
      <c r="E11" s="66" t="s">
        <v>1499</v>
      </c>
    </row>
    <row r="12" spans="1:5">
      <c r="A12" s="378"/>
      <c r="B12" s="84" t="s">
        <v>1881</v>
      </c>
      <c r="C12" s="84" t="s">
        <v>1880</v>
      </c>
      <c r="D12" s="76" t="e">
        <f>VLOOKUP(C12,'Paste bid here'!A:F,4,FALSE)</f>
        <v>#N/A</v>
      </c>
      <c r="E12" s="64" t="s">
        <v>1907</v>
      </c>
    </row>
    <row r="13" spans="1:5">
      <c r="A13" s="378"/>
      <c r="B13" s="84" t="s">
        <v>1909</v>
      </c>
      <c r="C13" s="84" t="s">
        <v>1910</v>
      </c>
      <c r="D13" s="76" t="e">
        <f>VLOOKUP(C13,'Paste bid here'!A:F,4,FALSE)</f>
        <v>#N/A</v>
      </c>
      <c r="E13" s="64" t="s">
        <v>1911</v>
      </c>
    </row>
    <row r="14" spans="1:5">
      <c r="A14" s="378"/>
      <c r="B14" s="84" t="s">
        <v>911</v>
      </c>
      <c r="C14" s="84" t="s">
        <v>727</v>
      </c>
      <c r="D14" s="76" t="e">
        <f>VLOOKUP(C14,'Paste bid here'!A:F,4,FALSE)</f>
        <v>#N/A</v>
      </c>
      <c r="E14" s="64" t="s">
        <v>1908</v>
      </c>
    </row>
    <row r="15" spans="1:5">
      <c r="A15" s="378"/>
      <c r="B15" s="84" t="s">
        <v>907</v>
      </c>
      <c r="C15" s="84" t="s">
        <v>939</v>
      </c>
      <c r="D15" s="76" t="e">
        <f>VLOOKUP(C15,'Paste bid here'!A:F,4,FALSE)</f>
        <v>#N/A</v>
      </c>
      <c r="E15" s="64" t="s">
        <v>908</v>
      </c>
    </row>
    <row r="16" spans="1:5">
      <c r="A16" s="378"/>
      <c r="B16" s="84" t="s">
        <v>912</v>
      </c>
      <c r="C16" s="84" t="s">
        <v>728</v>
      </c>
      <c r="D16" s="76" t="e">
        <f>VLOOKUP(C16,'Paste bid here'!A:F,4,FALSE)</f>
        <v>#N/A</v>
      </c>
      <c r="E16" s="64" t="s">
        <v>1906</v>
      </c>
    </row>
    <row r="17" spans="1:5">
      <c r="A17" s="378"/>
      <c r="B17" s="84" t="s">
        <v>909</v>
      </c>
      <c r="C17" s="84" t="s">
        <v>940</v>
      </c>
      <c r="D17" s="76" t="e">
        <f>VLOOKUP(C17,'Paste bid here'!A:F,4,FALSE)</f>
        <v>#N/A</v>
      </c>
      <c r="E17" s="64" t="s">
        <v>910</v>
      </c>
    </row>
    <row r="18" spans="1:5">
      <c r="A18" s="378"/>
      <c r="B18" s="84" t="s">
        <v>1912</v>
      </c>
      <c r="C18" s="84" t="s">
        <v>1913</v>
      </c>
      <c r="D18" s="76" t="e">
        <f>VLOOKUP(C18,'Paste bid here'!A:F,4,FALSE)</f>
        <v>#N/A</v>
      </c>
      <c r="E18" s="64" t="s">
        <v>1914</v>
      </c>
    </row>
    <row r="19" spans="1:5" ht="15" thickBot="1">
      <c r="A19" s="379"/>
      <c r="B19" s="83" t="s">
        <v>913</v>
      </c>
      <c r="C19" s="83" t="s">
        <v>938</v>
      </c>
      <c r="D19" s="76" t="e">
        <f>VLOOKUP(C19,'Paste bid here'!A:F,4,FALSE)</f>
        <v>#N/A</v>
      </c>
      <c r="E19" s="68" t="s">
        <v>914</v>
      </c>
    </row>
    <row r="20" spans="1:5">
      <c r="A20" s="384" t="s">
        <v>1882</v>
      </c>
      <c r="B20" s="109" t="s">
        <v>1790</v>
      </c>
      <c r="C20" s="109" t="s">
        <v>1789</v>
      </c>
      <c r="D20" s="76" t="e">
        <f>VLOOKUP(C20,'Paste bid here'!A:F,4,FALSE)</f>
        <v>#N/A</v>
      </c>
      <c r="E20" s="66" t="s">
        <v>1791</v>
      </c>
    </row>
    <row r="21" spans="1:5" ht="14.4" customHeight="1" thickBot="1">
      <c r="A21" s="385"/>
      <c r="B21" s="84" t="s">
        <v>1788</v>
      </c>
      <c r="C21" s="84" t="s">
        <v>1787</v>
      </c>
      <c r="D21" s="76" t="e">
        <f>VLOOKUP(C21,'Paste bid here'!A:F,4,FALSE)</f>
        <v>#N/A</v>
      </c>
      <c r="E21" s="64" t="s">
        <v>1792</v>
      </c>
    </row>
    <row r="22" spans="1:5" ht="14.4" customHeight="1">
      <c r="A22" s="377" t="s">
        <v>950</v>
      </c>
      <c r="B22" s="82" t="s">
        <v>1795</v>
      </c>
      <c r="C22" s="82" t="s">
        <v>1796</v>
      </c>
      <c r="D22" s="79" t="e">
        <f>VLOOKUP(C22,'Paste bid here'!A:F,4,FALSE)</f>
        <v>#N/A</v>
      </c>
      <c r="E22" s="66" t="s">
        <v>951</v>
      </c>
    </row>
    <row r="23" spans="1:5" ht="14.4" customHeight="1">
      <c r="A23" s="378"/>
      <c r="B23" s="84" t="s">
        <v>952</v>
      </c>
      <c r="C23" s="84" t="s">
        <v>1903</v>
      </c>
      <c r="D23" s="76" t="e">
        <f>VLOOKUP(C23,'Paste bid here'!A:F,4,FALSE)</f>
        <v>#N/A</v>
      </c>
      <c r="E23" s="64" t="s">
        <v>953</v>
      </c>
    </row>
    <row r="24" spans="1:5" ht="14.4" customHeight="1">
      <c r="A24" s="378"/>
      <c r="B24" s="84" t="s">
        <v>1798</v>
      </c>
      <c r="C24" s="84" t="s">
        <v>1797</v>
      </c>
      <c r="D24" s="76" t="e">
        <f>VLOOKUP(C24,'Paste bid here'!A:F,4,FALSE)</f>
        <v>#N/A</v>
      </c>
      <c r="E24" s="64" t="s">
        <v>954</v>
      </c>
    </row>
    <row r="25" spans="1:5" ht="15" customHeight="1">
      <c r="A25" s="378"/>
      <c r="B25" s="84" t="s">
        <v>955</v>
      </c>
      <c r="C25" s="84" t="s">
        <v>956</v>
      </c>
      <c r="D25" s="76" t="e">
        <f>VLOOKUP(C25,'Paste bid here'!A:F,4,FALSE)</f>
        <v>#N/A</v>
      </c>
      <c r="E25" s="64" t="s">
        <v>957</v>
      </c>
    </row>
    <row r="26" spans="1:5">
      <c r="A26" s="378"/>
      <c r="B26" s="85" t="s">
        <v>958</v>
      </c>
      <c r="C26" s="85" t="s">
        <v>959</v>
      </c>
      <c r="D26" s="76" t="e">
        <f>VLOOKUP(C26,'Paste bid here'!A:F,4,FALSE)</f>
        <v>#N/A</v>
      </c>
      <c r="E26" s="67" t="s">
        <v>960</v>
      </c>
    </row>
    <row r="27" spans="1:5">
      <c r="A27" s="378"/>
      <c r="B27" s="85" t="s">
        <v>1810</v>
      </c>
      <c r="C27" s="85" t="s">
        <v>1810</v>
      </c>
      <c r="D27" s="76" t="e">
        <f>VLOOKUP(C27,'Paste bid here'!A:F,4,FALSE)</f>
        <v>#N/A</v>
      </c>
      <c r="E27" s="67" t="s">
        <v>1811</v>
      </c>
    </row>
    <row r="28" spans="1:5">
      <c r="A28" s="378"/>
      <c r="B28" s="85" t="s">
        <v>1812</v>
      </c>
      <c r="C28" s="85" t="s">
        <v>1812</v>
      </c>
      <c r="D28" s="76" t="e">
        <f>VLOOKUP(C28,'Paste bid here'!A:F,4,FALSE)</f>
        <v>#N/A</v>
      </c>
      <c r="E28" s="67" t="s">
        <v>1813</v>
      </c>
    </row>
    <row r="29" spans="1:5" ht="15" thickBot="1">
      <c r="A29" s="379"/>
      <c r="B29" s="83" t="s">
        <v>1814</v>
      </c>
      <c r="C29" s="83" t="s">
        <v>1900</v>
      </c>
      <c r="D29" s="76" t="e">
        <f>VLOOKUP(C29,'Paste bid here'!A:F,4,FALSE)</f>
        <v>#N/A</v>
      </c>
      <c r="E29" s="68" t="s">
        <v>1815</v>
      </c>
    </row>
    <row r="30" spans="1:5" ht="15" customHeight="1" thickBot="1">
      <c r="A30" s="377" t="s">
        <v>1827</v>
      </c>
      <c r="B30" s="82" t="s">
        <v>1828</v>
      </c>
      <c r="C30" s="82" t="s">
        <v>1830</v>
      </c>
      <c r="D30" s="79" t="e">
        <f>VLOOKUP(C30,'Paste bid here'!A:F,4,FALSE)</f>
        <v>#N/A</v>
      </c>
      <c r="E30" s="66" t="s">
        <v>1841</v>
      </c>
    </row>
    <row r="31" spans="1:5">
      <c r="A31" s="378"/>
      <c r="B31" s="84" t="s">
        <v>1831</v>
      </c>
      <c r="C31" s="84" t="s">
        <v>1829</v>
      </c>
      <c r="D31" s="76" t="e">
        <f>VLOOKUP(C31,'Paste bid here'!A:F,4,FALSE)</f>
        <v>#N/A</v>
      </c>
      <c r="E31" s="66" t="s">
        <v>1842</v>
      </c>
    </row>
    <row r="32" spans="1:5" ht="14.4" customHeight="1">
      <c r="A32" s="378"/>
      <c r="B32" s="84" t="s">
        <v>1836</v>
      </c>
      <c r="C32" s="84" t="s">
        <v>1832</v>
      </c>
      <c r="D32" s="76" t="e">
        <f>VLOOKUP(C32,'Paste bid here'!A:F,4,FALSE)</f>
        <v>#N/A</v>
      </c>
      <c r="E32" s="64" t="s">
        <v>1835</v>
      </c>
    </row>
    <row r="33" spans="1:5">
      <c r="A33" s="378"/>
      <c r="B33" s="84" t="s">
        <v>1837</v>
      </c>
      <c r="C33" s="84" t="s">
        <v>1833</v>
      </c>
      <c r="D33" s="76" t="e">
        <f>VLOOKUP(C33,'Paste bid here'!A:F,4,FALSE)</f>
        <v>#N/A</v>
      </c>
      <c r="E33" s="64" t="s">
        <v>1840</v>
      </c>
    </row>
    <row r="34" spans="1:5" ht="15" thickBot="1">
      <c r="A34" s="379"/>
      <c r="B34" s="85" t="s">
        <v>1838</v>
      </c>
      <c r="C34" s="85" t="s">
        <v>1834</v>
      </c>
      <c r="D34" s="76" t="e">
        <f>VLOOKUP(C34,'Paste bid here'!A:F,4,FALSE)</f>
        <v>#N/A</v>
      </c>
      <c r="E34" s="67" t="s">
        <v>1839</v>
      </c>
    </row>
    <row r="35" spans="1:5">
      <c r="A35" s="387" t="s">
        <v>915</v>
      </c>
      <c r="B35" s="82" t="s">
        <v>916</v>
      </c>
      <c r="C35" s="82" t="s">
        <v>729</v>
      </c>
      <c r="D35" s="79" t="e">
        <f>VLOOKUP(C35,'Paste bid here'!A:F,4,FALSE)</f>
        <v>#N/A</v>
      </c>
      <c r="E35" s="66" t="s">
        <v>917</v>
      </c>
    </row>
    <row r="36" spans="1:5">
      <c r="A36" s="385"/>
      <c r="B36" s="84" t="s">
        <v>918</v>
      </c>
      <c r="C36" s="84" t="s">
        <v>730</v>
      </c>
      <c r="D36" s="158" t="e">
        <f>VLOOKUP(C36,'Paste bid here'!A:F,4,FALSE)</f>
        <v>#N/A</v>
      </c>
      <c r="E36" s="64" t="s">
        <v>919</v>
      </c>
    </row>
    <row r="37" spans="1:5">
      <c r="A37" s="385"/>
      <c r="B37" s="84" t="s">
        <v>920</v>
      </c>
      <c r="C37" s="84" t="s">
        <v>731</v>
      </c>
      <c r="D37" s="158" t="e">
        <f>VLOOKUP(C37,'Paste bid here'!A:F,4,FALSE)</f>
        <v>#N/A</v>
      </c>
      <c r="E37" s="64" t="s">
        <v>921</v>
      </c>
    </row>
    <row r="38" spans="1:5">
      <c r="A38" s="385"/>
      <c r="B38" s="84" t="s">
        <v>922</v>
      </c>
      <c r="C38" s="84" t="s">
        <v>732</v>
      </c>
      <c r="D38" s="158" t="e">
        <f>VLOOKUP(C38,'Paste bid here'!A:F,4,FALSE)</f>
        <v>#N/A</v>
      </c>
      <c r="E38" s="64" t="s">
        <v>923</v>
      </c>
    </row>
    <row r="39" spans="1:5" ht="15" thickBot="1">
      <c r="A39" s="386"/>
      <c r="B39" s="83" t="s">
        <v>924</v>
      </c>
      <c r="C39" s="83" t="s">
        <v>733</v>
      </c>
      <c r="D39" s="81" t="e">
        <f>VLOOKUP(C39,'Paste bid here'!A:F,4,FALSE)</f>
        <v>#N/A</v>
      </c>
      <c r="E39" s="68" t="s">
        <v>925</v>
      </c>
    </row>
    <row r="40" spans="1:5">
      <c r="A40" s="387" t="s">
        <v>961</v>
      </c>
      <c r="B40" s="150" t="s">
        <v>962</v>
      </c>
      <c r="C40" s="150" t="s">
        <v>963</v>
      </c>
      <c r="D40" s="79" t="e">
        <f>VLOOKUP(C40,'Paste bid here'!A:F,4,FALSE)</f>
        <v>#N/A</v>
      </c>
      <c r="E40" s="66" t="s">
        <v>964</v>
      </c>
    </row>
    <row r="41" spans="1:5">
      <c r="A41" s="385" t="s">
        <v>950</v>
      </c>
      <c r="B41" s="108" t="s">
        <v>965</v>
      </c>
      <c r="C41" s="108" t="s">
        <v>1505</v>
      </c>
      <c r="D41" s="158" t="e">
        <f>VLOOKUP(C41,'Paste bid here'!A:F,4,FALSE)</f>
        <v>#N/A</v>
      </c>
      <c r="E41" s="64" t="s">
        <v>966</v>
      </c>
    </row>
    <row r="42" spans="1:5">
      <c r="A42" s="385" t="s">
        <v>950</v>
      </c>
      <c r="B42" s="108" t="s">
        <v>967</v>
      </c>
      <c r="C42" s="108" t="s">
        <v>1506</v>
      </c>
      <c r="D42" s="158" t="e">
        <f>VLOOKUP(C42,'Paste bid here'!A:F,4,FALSE)</f>
        <v>#N/A</v>
      </c>
      <c r="E42" s="64" t="s">
        <v>968</v>
      </c>
    </row>
    <row r="43" spans="1:5" ht="15" thickBot="1">
      <c r="A43" s="386" t="s">
        <v>950</v>
      </c>
      <c r="B43" s="153" t="s">
        <v>969</v>
      </c>
      <c r="C43" s="153" t="s">
        <v>1507</v>
      </c>
      <c r="D43" s="81" t="e">
        <f>VLOOKUP(C43,'Paste bid here'!A:F,4,FALSE)</f>
        <v>#N/A</v>
      </c>
      <c r="E43" s="68" t="s">
        <v>970</v>
      </c>
    </row>
    <row r="44" spans="1:5">
      <c r="A44" s="387" t="s">
        <v>1808</v>
      </c>
      <c r="B44" s="150" t="s">
        <v>971</v>
      </c>
      <c r="C44" s="150" t="s">
        <v>972</v>
      </c>
      <c r="D44" s="79" t="e">
        <f>VLOOKUP(C44,'Paste bid here'!A:F,4,FALSE)</f>
        <v>#N/A</v>
      </c>
      <c r="E44" s="151" t="s">
        <v>973</v>
      </c>
    </row>
    <row r="45" spans="1:5">
      <c r="A45" s="385" t="s">
        <v>950</v>
      </c>
      <c r="B45" s="108" t="s">
        <v>974</v>
      </c>
      <c r="C45" s="108" t="s">
        <v>975</v>
      </c>
      <c r="D45" s="158" t="e">
        <f>VLOOKUP(C45,'Paste bid here'!A:F,4,FALSE)</f>
        <v>#N/A</v>
      </c>
      <c r="E45" s="152" t="s">
        <v>976</v>
      </c>
    </row>
    <row r="46" spans="1:5">
      <c r="A46" s="385" t="s">
        <v>950</v>
      </c>
      <c r="B46" s="108" t="s">
        <v>977</v>
      </c>
      <c r="C46" s="108" t="s">
        <v>978</v>
      </c>
      <c r="D46" s="158" t="e">
        <f>VLOOKUP(C46,'Paste bid here'!A:F,4,FALSE)</f>
        <v>#N/A</v>
      </c>
      <c r="E46" s="152" t="s">
        <v>979</v>
      </c>
    </row>
    <row r="47" spans="1:5" ht="14.4" customHeight="1" thickBot="1">
      <c r="A47" s="386" t="s">
        <v>950</v>
      </c>
      <c r="B47" s="153" t="s">
        <v>980</v>
      </c>
      <c r="C47" s="153" t="s">
        <v>981</v>
      </c>
      <c r="D47" s="81" t="e">
        <f>VLOOKUP(C47,'Paste bid here'!A:F,4,FALSE)</f>
        <v>#N/A</v>
      </c>
      <c r="E47" s="154" t="s">
        <v>982</v>
      </c>
    </row>
    <row r="48" spans="1:5" ht="15" thickBot="1">
      <c r="A48" s="387" t="s">
        <v>1799</v>
      </c>
      <c r="B48" s="281">
        <v>1110</v>
      </c>
      <c r="C48" s="150" t="s">
        <v>1800</v>
      </c>
      <c r="D48" s="79" t="e">
        <f>VLOOKUP(C48,'Paste bid here'!A:F,4,FALSE)</f>
        <v>#N/A</v>
      </c>
      <c r="E48" s="151" t="s">
        <v>1801</v>
      </c>
    </row>
    <row r="49" spans="1:5" ht="15" thickBot="1">
      <c r="A49" s="385" t="s">
        <v>950</v>
      </c>
      <c r="B49" s="282">
        <v>1210</v>
      </c>
      <c r="C49" s="108" t="s">
        <v>1802</v>
      </c>
      <c r="D49" s="79" t="e">
        <f>VLOOKUP(C49,'Paste bid here'!A:F,4,FALSE)</f>
        <v>#N/A</v>
      </c>
      <c r="E49" s="152" t="s">
        <v>1803</v>
      </c>
    </row>
    <row r="50" spans="1:5" ht="15" thickBot="1">
      <c r="A50" s="385" t="s">
        <v>950</v>
      </c>
      <c r="B50" s="282">
        <v>1310</v>
      </c>
      <c r="C50" s="108" t="s">
        <v>1804</v>
      </c>
      <c r="D50" s="79" t="e">
        <f>VLOOKUP(C50,'Paste bid here'!A:F,4,FALSE)</f>
        <v>#N/A</v>
      </c>
      <c r="E50" s="152" t="s">
        <v>1805</v>
      </c>
    </row>
    <row r="51" spans="1:5" ht="15" thickBot="1">
      <c r="A51" s="386" t="s">
        <v>950</v>
      </c>
      <c r="B51" s="283">
        <v>1410</v>
      </c>
      <c r="C51" s="153" t="s">
        <v>1806</v>
      </c>
      <c r="D51" s="79" t="e">
        <f>VLOOKUP(C51,'Paste bid here'!A:F,4,FALSE)</f>
        <v>#N/A</v>
      </c>
      <c r="E51" s="154" t="s">
        <v>1807</v>
      </c>
    </row>
    <row r="52" spans="1:5">
      <c r="A52" s="387" t="s">
        <v>1809</v>
      </c>
      <c r="B52" s="150" t="s">
        <v>983</v>
      </c>
      <c r="C52" s="150" t="s">
        <v>984</v>
      </c>
      <c r="D52" s="79" t="e">
        <f>VLOOKUP(C52,'Paste bid here'!A:F,4,FALSE)</f>
        <v>#N/A</v>
      </c>
      <c r="E52" s="151" t="s">
        <v>985</v>
      </c>
    </row>
    <row r="53" spans="1:5">
      <c r="A53" s="385" t="s">
        <v>950</v>
      </c>
      <c r="B53" s="108" t="s">
        <v>986</v>
      </c>
      <c r="C53" s="108" t="s">
        <v>987</v>
      </c>
      <c r="D53" s="158" t="e">
        <f>VLOOKUP(C53,'Paste bid here'!A:F,4,FALSE)</f>
        <v>#N/A</v>
      </c>
      <c r="E53" s="152" t="s">
        <v>1816</v>
      </c>
    </row>
    <row r="54" spans="1:5">
      <c r="A54" s="385" t="s">
        <v>950</v>
      </c>
      <c r="B54" s="108" t="s">
        <v>1786</v>
      </c>
      <c r="C54" s="108" t="s">
        <v>1785</v>
      </c>
      <c r="D54" s="158" t="e">
        <f>VLOOKUP(C54,'Paste bid here'!A:F,4,FALSE)</f>
        <v>#N/A</v>
      </c>
      <c r="E54" s="152" t="s">
        <v>988</v>
      </c>
    </row>
    <row r="55" spans="1:5" ht="15" thickBot="1">
      <c r="A55" s="386" t="s">
        <v>950</v>
      </c>
      <c r="B55" s="153" t="s">
        <v>989</v>
      </c>
      <c r="C55" s="153" t="s">
        <v>990</v>
      </c>
      <c r="D55" s="81" t="e">
        <f>VLOOKUP(C55,'Paste bid here'!A:F,4,FALSE)</f>
        <v>#N/A</v>
      </c>
      <c r="E55" s="154" t="s">
        <v>991</v>
      </c>
    </row>
    <row r="56" spans="1:5">
      <c r="A56" s="377" t="s">
        <v>926</v>
      </c>
      <c r="B56" s="82" t="s">
        <v>470</v>
      </c>
      <c r="C56" s="82" t="s">
        <v>734</v>
      </c>
      <c r="D56" s="79" t="e">
        <f>VLOOKUP(C56,'Paste bid here'!A:F,4,FALSE)</f>
        <v>#N/A</v>
      </c>
      <c r="E56" s="66" t="s">
        <v>927</v>
      </c>
    </row>
    <row r="57" spans="1:5">
      <c r="A57" s="378"/>
      <c r="B57" s="84" t="s">
        <v>472</v>
      </c>
      <c r="C57" s="84" t="s">
        <v>735</v>
      </c>
      <c r="D57" s="158" t="e">
        <f>VLOOKUP(C57,'Paste bid here'!A:F,4,FALSE)</f>
        <v>#N/A</v>
      </c>
      <c r="E57" s="64" t="s">
        <v>928</v>
      </c>
    </row>
    <row r="58" spans="1:5">
      <c r="A58" s="378"/>
      <c r="B58" s="84" t="s">
        <v>474</v>
      </c>
      <c r="C58" s="84" t="s">
        <v>736</v>
      </c>
      <c r="D58" s="158" t="e">
        <f>VLOOKUP(C58,'Paste bid here'!A:F,4,FALSE)</f>
        <v>#N/A</v>
      </c>
      <c r="E58" s="64" t="s">
        <v>929</v>
      </c>
    </row>
    <row r="59" spans="1:5">
      <c r="A59" s="378"/>
      <c r="B59" s="84" t="s">
        <v>1820</v>
      </c>
      <c r="C59" s="84" t="s">
        <v>1821</v>
      </c>
      <c r="D59" s="158" t="e">
        <f>VLOOKUP(C59,'Paste bid here'!A:F,4,FALSE)</f>
        <v>#N/A</v>
      </c>
      <c r="E59" s="64" t="s">
        <v>1822</v>
      </c>
    </row>
    <row r="60" spans="1:5">
      <c r="A60" s="378"/>
      <c r="B60" s="84" t="s">
        <v>1823</v>
      </c>
      <c r="C60" s="84" t="s">
        <v>1824</v>
      </c>
      <c r="D60" s="158" t="e">
        <f>VLOOKUP(C60,'Paste bid here'!A:F,4,FALSE)</f>
        <v>#N/A</v>
      </c>
      <c r="E60" s="64" t="s">
        <v>1822</v>
      </c>
    </row>
    <row r="61" spans="1:5">
      <c r="A61" s="378"/>
      <c r="B61" s="84" t="s">
        <v>1915</v>
      </c>
      <c r="C61" s="84" t="s">
        <v>1916</v>
      </c>
      <c r="D61" s="158" t="e">
        <f>VLOOKUP(C61,'Paste bid here'!A:F,4,FALSE)</f>
        <v>#N/A</v>
      </c>
      <c r="E61" s="64" t="s">
        <v>1917</v>
      </c>
    </row>
    <row r="62" spans="1:5">
      <c r="A62" s="378"/>
      <c r="B62" s="84" t="s">
        <v>487</v>
      </c>
      <c r="C62" s="84" t="s">
        <v>737</v>
      </c>
      <c r="D62" s="158" t="e">
        <f>VLOOKUP(C62,'Paste bid here'!A:F,4,FALSE)</f>
        <v>#N/A</v>
      </c>
      <c r="E62" s="64" t="s">
        <v>930</v>
      </c>
    </row>
    <row r="63" spans="1:5">
      <c r="A63" s="378"/>
      <c r="B63" s="84" t="s">
        <v>489</v>
      </c>
      <c r="C63" s="84" t="s">
        <v>738</v>
      </c>
      <c r="D63" s="158" t="e">
        <f>VLOOKUP(C63,'Paste bid here'!A:F,4,FALSE)</f>
        <v>#N/A</v>
      </c>
      <c r="E63" s="64" t="s">
        <v>931</v>
      </c>
    </row>
    <row r="64" spans="1:5">
      <c r="A64" s="378"/>
      <c r="B64" s="84" t="s">
        <v>493</v>
      </c>
      <c r="C64" s="84" t="s">
        <v>739</v>
      </c>
      <c r="D64" s="158" t="e">
        <f>VLOOKUP(C64,'Paste bid here'!A:F,4,FALSE)</f>
        <v>#N/A</v>
      </c>
      <c r="E64" s="64" t="s">
        <v>932</v>
      </c>
    </row>
    <row r="65" spans="1:5">
      <c r="A65" s="378"/>
      <c r="B65" s="84" t="s">
        <v>495</v>
      </c>
      <c r="C65" s="84" t="s">
        <v>740</v>
      </c>
      <c r="D65" s="158" t="e">
        <f>VLOOKUP(C65,'Paste bid here'!A:F,4,FALSE)</f>
        <v>#N/A</v>
      </c>
      <c r="E65" s="64" t="s">
        <v>933</v>
      </c>
    </row>
    <row r="66" spans="1:5">
      <c r="A66" s="378"/>
      <c r="B66" s="84" t="s">
        <v>1817</v>
      </c>
      <c r="C66" s="84" t="s">
        <v>1818</v>
      </c>
      <c r="D66" s="158" t="e">
        <f>VLOOKUP(C66,'Paste bid here'!A:F,4,FALSE)</f>
        <v>#N/A</v>
      </c>
      <c r="E66" s="64" t="s">
        <v>1819</v>
      </c>
    </row>
    <row r="67" spans="1:5">
      <c r="A67" s="378"/>
      <c r="B67" s="84" t="s">
        <v>484</v>
      </c>
      <c r="C67" s="84" t="s">
        <v>741</v>
      </c>
      <c r="D67" s="158" t="e">
        <f>VLOOKUP(C67,'Paste bid here'!A:F,4,FALSE)</f>
        <v>#N/A</v>
      </c>
      <c r="E67" s="64" t="s">
        <v>316</v>
      </c>
    </row>
    <row r="68" spans="1:5">
      <c r="A68" s="378"/>
      <c r="B68" s="84" t="s">
        <v>486</v>
      </c>
      <c r="C68" s="84" t="s">
        <v>1737</v>
      </c>
      <c r="D68" s="158" t="e">
        <f>VLOOKUP(C68,'Paste bid here'!A:F,4,FALSE)</f>
        <v>#N/A</v>
      </c>
      <c r="E68" s="64" t="s">
        <v>1738</v>
      </c>
    </row>
    <row r="69" spans="1:5">
      <c r="A69" s="378"/>
      <c r="B69" s="84" t="s">
        <v>1739</v>
      </c>
      <c r="C69" s="84" t="s">
        <v>1740</v>
      </c>
      <c r="D69" s="158" t="e">
        <f>VLOOKUP(C69,'Paste bid here'!A:F,4,FALSE)</f>
        <v>#N/A</v>
      </c>
      <c r="E69" s="64" t="s">
        <v>1741</v>
      </c>
    </row>
    <row r="70" spans="1:5">
      <c r="A70" s="378"/>
      <c r="B70" s="84" t="s">
        <v>497</v>
      </c>
      <c r="C70" s="84" t="s">
        <v>742</v>
      </c>
      <c r="D70" s="158" t="e">
        <f>VLOOKUP(C70,'Paste bid here'!A:F,4,FALSE)</f>
        <v>#N/A</v>
      </c>
      <c r="E70" s="64" t="s">
        <v>934</v>
      </c>
    </row>
    <row r="71" spans="1:5">
      <c r="A71" s="378"/>
      <c r="B71" s="85" t="s">
        <v>1918</v>
      </c>
      <c r="C71" s="85" t="s">
        <v>1919</v>
      </c>
      <c r="D71" s="158" t="e">
        <f>VLOOKUP(C71,'Paste bid here'!A:F,4,FALSE)</f>
        <v>#N/A</v>
      </c>
      <c r="E71" s="67" t="s">
        <v>1920</v>
      </c>
    </row>
    <row r="72" spans="1:5" ht="15" thickBot="1">
      <c r="A72" s="379"/>
      <c r="B72" s="86" t="s">
        <v>935</v>
      </c>
      <c r="C72" s="86" t="s">
        <v>937</v>
      </c>
      <c r="D72" s="81" t="e">
        <f>VLOOKUP(C72,'Paste bid here'!A:F,4,FALSE)</f>
        <v>#N/A</v>
      </c>
      <c r="E72" s="68" t="s">
        <v>936</v>
      </c>
    </row>
    <row r="73" spans="1:5" ht="15" thickBot="1">
      <c r="A73" s="387" t="s">
        <v>1883</v>
      </c>
      <c r="B73" s="82" t="s">
        <v>1675</v>
      </c>
      <c r="C73" s="82" t="s">
        <v>1675</v>
      </c>
      <c r="D73" s="81" t="e">
        <f>VLOOKUP(C73,'Paste bid here'!A:F,4,FALSE)</f>
        <v>#N/A</v>
      </c>
      <c r="E73" s="66"/>
    </row>
    <row r="74" spans="1:5" ht="15" thickBot="1">
      <c r="A74" s="385"/>
      <c r="B74" s="84" t="s">
        <v>1676</v>
      </c>
      <c r="C74" s="84" t="s">
        <v>1676</v>
      </c>
      <c r="D74" s="81" t="e">
        <f>VLOOKUP(C74,'Paste bid here'!A:F,4,FALSE)</f>
        <v>#N/A</v>
      </c>
      <c r="E74" s="64"/>
    </row>
    <row r="75" spans="1:5" ht="15" thickBot="1">
      <c r="A75" s="385"/>
      <c r="B75" s="84" t="s">
        <v>1677</v>
      </c>
      <c r="C75" s="84" t="s">
        <v>1677</v>
      </c>
      <c r="D75" s="81" t="e">
        <f>VLOOKUP(C75,'Paste bid here'!A:F,4,FALSE)</f>
        <v>#N/A</v>
      </c>
      <c r="E75" s="64"/>
    </row>
    <row r="76" spans="1:5" ht="15" thickBot="1">
      <c r="A76" s="385"/>
      <c r="B76" s="84" t="s">
        <v>1678</v>
      </c>
      <c r="C76" s="84" t="s">
        <v>1678</v>
      </c>
      <c r="D76" s="81" t="e">
        <f>VLOOKUP(C76,'Paste bid here'!A:F,4,FALSE)</f>
        <v>#N/A</v>
      </c>
      <c r="E76" s="64"/>
    </row>
    <row r="77" spans="1:5" ht="15" thickBot="1">
      <c r="A77" s="385"/>
      <c r="B77" s="84" t="s">
        <v>1679</v>
      </c>
      <c r="C77" s="84" t="s">
        <v>1679</v>
      </c>
      <c r="D77" s="81" t="e">
        <f>VLOOKUP(C77,'Paste bid here'!A:F,4,FALSE)</f>
        <v>#N/A</v>
      </c>
      <c r="E77" s="64"/>
    </row>
    <row r="78" spans="1:5" ht="15" thickBot="1">
      <c r="A78" s="385"/>
      <c r="B78" s="84" t="s">
        <v>1680</v>
      </c>
      <c r="C78" s="84" t="s">
        <v>1680</v>
      </c>
      <c r="D78" s="81" t="e">
        <f>VLOOKUP(C78,'Paste bid here'!A:F,4,FALSE)</f>
        <v>#N/A</v>
      </c>
      <c r="E78" s="64"/>
    </row>
    <row r="79" spans="1:5" ht="15" thickBot="1">
      <c r="A79" s="377" t="s">
        <v>1681</v>
      </c>
      <c r="B79" s="82" t="s">
        <v>1682</v>
      </c>
      <c r="C79" s="82" t="s">
        <v>1682</v>
      </c>
      <c r="D79" s="81" t="e">
        <f>VLOOKUP(C79,'Paste bid here'!A:F,4,FALSE)</f>
        <v>#N/A</v>
      </c>
      <c r="E79" s="66"/>
    </row>
    <row r="80" spans="1:5" ht="15" thickBot="1">
      <c r="A80" s="378"/>
      <c r="B80" s="84" t="s">
        <v>1683</v>
      </c>
      <c r="C80" s="84" t="s">
        <v>1683</v>
      </c>
      <c r="D80" s="81" t="e">
        <f>VLOOKUP(C80,'Paste bid here'!A:F,4,FALSE)</f>
        <v>#N/A</v>
      </c>
      <c r="E80" s="64"/>
    </row>
    <row r="81" spans="1:5" ht="15" thickBot="1">
      <c r="A81" s="378"/>
      <c r="B81" s="84" t="s">
        <v>1684</v>
      </c>
      <c r="C81" s="84" t="s">
        <v>1684</v>
      </c>
      <c r="D81" s="81" t="e">
        <f>VLOOKUP(C81,'Paste bid here'!A:F,4,FALSE)</f>
        <v>#N/A</v>
      </c>
      <c r="E81" s="64"/>
    </row>
    <row r="82" spans="1:5" ht="15" thickBot="1">
      <c r="A82" s="378"/>
      <c r="B82" s="84" t="s">
        <v>1685</v>
      </c>
      <c r="C82" s="84" t="s">
        <v>1685</v>
      </c>
      <c r="D82" s="81" t="e">
        <f>VLOOKUP(C82,'Paste bid here'!A:F,4,FALSE)</f>
        <v>#N/A</v>
      </c>
      <c r="E82" s="64"/>
    </row>
    <row r="83" spans="1:5" ht="15" thickBot="1">
      <c r="A83" s="378"/>
      <c r="B83" s="84" t="s">
        <v>1686</v>
      </c>
      <c r="C83" s="84" t="s">
        <v>1686</v>
      </c>
      <c r="D83" s="81" t="e">
        <f>VLOOKUP(C83,'Paste bid here'!A:F,4,FALSE)</f>
        <v>#N/A</v>
      </c>
      <c r="E83" s="64"/>
    </row>
    <row r="84" spans="1:5" ht="15" thickBot="1">
      <c r="A84" s="378"/>
      <c r="B84" s="84" t="s">
        <v>1687</v>
      </c>
      <c r="C84" s="84" t="s">
        <v>1687</v>
      </c>
      <c r="D84" s="81" t="e">
        <f>VLOOKUP(C84,'Paste bid here'!A:F,4,FALSE)</f>
        <v>#N/A</v>
      </c>
      <c r="E84" s="64"/>
    </row>
    <row r="85" spans="1:5" ht="15" thickBot="1">
      <c r="A85" s="378"/>
      <c r="B85" s="84" t="s">
        <v>1688</v>
      </c>
      <c r="C85" s="84" t="s">
        <v>1688</v>
      </c>
      <c r="D85" s="81" t="e">
        <f>VLOOKUP(C85,'Paste bid here'!A:F,4,FALSE)</f>
        <v>#N/A</v>
      </c>
      <c r="E85" s="64"/>
    </row>
    <row r="86" spans="1:5" ht="15" thickBot="1">
      <c r="A86" s="378"/>
      <c r="B86" s="84" t="s">
        <v>1689</v>
      </c>
      <c r="C86" s="84" t="s">
        <v>1689</v>
      </c>
      <c r="D86" s="81" t="e">
        <f>VLOOKUP(C86,'Paste bid here'!A:F,4,FALSE)</f>
        <v>#N/A</v>
      </c>
      <c r="E86" s="64"/>
    </row>
    <row r="87" spans="1:5" ht="15" thickBot="1">
      <c r="A87" s="378"/>
      <c r="B87" s="84" t="s">
        <v>1690</v>
      </c>
      <c r="C87" s="84" t="s">
        <v>1690</v>
      </c>
      <c r="D87" s="81" t="e">
        <f>VLOOKUP(C87,'Paste bid here'!A:F,4,FALSE)</f>
        <v>#N/A</v>
      </c>
      <c r="E87" s="64"/>
    </row>
    <row r="88" spans="1:5" ht="15" thickBot="1">
      <c r="A88" s="378"/>
      <c r="B88" s="206" t="s">
        <v>1691</v>
      </c>
      <c r="C88" s="206" t="s">
        <v>1691</v>
      </c>
      <c r="D88" s="81" t="e">
        <f>VLOOKUP(C88,'Paste bid here'!A:F,4,FALSE)</f>
        <v>#N/A</v>
      </c>
      <c r="E88" s="64"/>
    </row>
    <row r="89" spans="1:5" ht="15" thickBot="1">
      <c r="A89" s="378"/>
      <c r="B89" s="84" t="s">
        <v>1692</v>
      </c>
      <c r="C89" s="84" t="s">
        <v>1692</v>
      </c>
      <c r="D89" s="81" t="e">
        <f>VLOOKUP(C89,'Paste bid here'!A:F,4,FALSE)</f>
        <v>#N/A</v>
      </c>
      <c r="E89" s="64"/>
    </row>
    <row r="90" spans="1:5" ht="15" thickBot="1">
      <c r="A90" s="378"/>
      <c r="B90" s="84" t="s">
        <v>1693</v>
      </c>
      <c r="C90" s="84" t="s">
        <v>1693</v>
      </c>
      <c r="D90" s="81" t="e">
        <f>VLOOKUP(C90,'Paste bid here'!A:F,4,FALSE)</f>
        <v>#N/A</v>
      </c>
      <c r="E90" s="64"/>
    </row>
    <row r="91" spans="1:5" ht="15" thickBot="1">
      <c r="A91" s="378"/>
      <c r="B91" s="84" t="s">
        <v>1694</v>
      </c>
      <c r="C91" s="84" t="s">
        <v>1694</v>
      </c>
      <c r="D91" s="81" t="e">
        <f>VLOOKUP(C91,'Paste bid here'!A:F,4,FALSE)</f>
        <v>#N/A</v>
      </c>
      <c r="E91" s="64"/>
    </row>
    <row r="92" spans="1:5" ht="15" thickBot="1">
      <c r="A92" s="378"/>
      <c r="B92" s="84" t="s">
        <v>1695</v>
      </c>
      <c r="C92" s="84" t="s">
        <v>1695</v>
      </c>
      <c r="D92" s="81" t="e">
        <f>VLOOKUP(C92,'Paste bid here'!A:F,4,FALSE)</f>
        <v>#N/A</v>
      </c>
      <c r="E92" s="64"/>
    </row>
    <row r="93" spans="1:5" ht="15" thickBot="1">
      <c r="A93" s="378"/>
      <c r="B93" s="84" t="s">
        <v>1696</v>
      </c>
      <c r="C93" s="84" t="s">
        <v>1696</v>
      </c>
      <c r="D93" s="81" t="e">
        <f>VLOOKUP(C93,'Paste bid here'!A:F,4,FALSE)</f>
        <v>#N/A</v>
      </c>
      <c r="E93" s="64"/>
    </row>
    <row r="94" spans="1:5" ht="15" thickBot="1">
      <c r="A94" s="378"/>
      <c r="B94" s="84" t="s">
        <v>1697</v>
      </c>
      <c r="C94" s="84" t="s">
        <v>1697</v>
      </c>
      <c r="D94" s="81" t="e">
        <f>VLOOKUP(C94,'Paste bid here'!A:F,4,FALSE)</f>
        <v>#N/A</v>
      </c>
      <c r="E94" s="64"/>
    </row>
    <row r="95" spans="1:5" ht="15" thickBot="1">
      <c r="A95" s="378"/>
      <c r="B95" s="84" t="s">
        <v>1698</v>
      </c>
      <c r="C95" s="84" t="s">
        <v>1698</v>
      </c>
      <c r="D95" s="81" t="e">
        <f>VLOOKUP(C95,'Paste bid here'!A:F,4,FALSE)</f>
        <v>#N/A</v>
      </c>
      <c r="E95" s="64"/>
    </row>
    <row r="96" spans="1:5" ht="15" thickBot="1">
      <c r="A96" s="378"/>
      <c r="B96" s="84" t="s">
        <v>1699</v>
      </c>
      <c r="C96" s="84" t="s">
        <v>1699</v>
      </c>
      <c r="D96" s="81" t="e">
        <f>VLOOKUP(C96,'Paste bid here'!A:F,4,FALSE)</f>
        <v>#N/A</v>
      </c>
      <c r="E96" s="64"/>
    </row>
    <row r="97" spans="1:5" ht="15" thickBot="1">
      <c r="A97" s="378"/>
      <c r="B97" s="84" t="s">
        <v>1700</v>
      </c>
      <c r="C97" s="84" t="s">
        <v>1700</v>
      </c>
      <c r="D97" s="81" t="e">
        <f>VLOOKUP(C97,'Paste bid here'!A:F,4,FALSE)</f>
        <v>#N/A</v>
      </c>
      <c r="E97" s="64"/>
    </row>
    <row r="98" spans="1:5" ht="15" thickBot="1">
      <c r="A98" s="378"/>
      <c r="B98" s="206" t="s">
        <v>1701</v>
      </c>
      <c r="C98" s="206" t="s">
        <v>1701</v>
      </c>
      <c r="D98" s="81" t="e">
        <f>VLOOKUP(C98,'Paste bid here'!A:F,4,FALSE)</f>
        <v>#N/A</v>
      </c>
      <c r="E98" s="64"/>
    </row>
    <row r="99" spans="1:5" ht="15" thickBot="1">
      <c r="A99" s="378"/>
      <c r="B99" s="84" t="s">
        <v>1702</v>
      </c>
      <c r="C99" s="84" t="s">
        <v>1702</v>
      </c>
      <c r="D99" s="81" t="e">
        <f>VLOOKUP(C99,'Paste bid here'!A:F,4,FALSE)</f>
        <v>#N/A</v>
      </c>
      <c r="E99" s="64"/>
    </row>
    <row r="100" spans="1:5" ht="15" thickBot="1">
      <c r="A100" s="378"/>
      <c r="B100" s="84" t="s">
        <v>1703</v>
      </c>
      <c r="C100" s="84" t="s">
        <v>1703</v>
      </c>
      <c r="D100" s="81" t="e">
        <f>VLOOKUP(C100,'Paste bid here'!A:F,4,FALSE)</f>
        <v>#N/A</v>
      </c>
      <c r="E100" s="64"/>
    </row>
    <row r="101" spans="1:5" ht="15" thickBot="1">
      <c r="A101" s="378"/>
      <c r="B101" s="84" t="s">
        <v>1704</v>
      </c>
      <c r="C101" s="84" t="s">
        <v>1704</v>
      </c>
      <c r="D101" s="81" t="e">
        <f>VLOOKUP(C101,'Paste bid here'!A:F,4,FALSE)</f>
        <v>#N/A</v>
      </c>
      <c r="E101" s="64"/>
    </row>
    <row r="102" spans="1:5" ht="15" thickBot="1">
      <c r="A102" s="378"/>
      <c r="B102" s="84" t="s">
        <v>1705</v>
      </c>
      <c r="C102" s="84" t="s">
        <v>1705</v>
      </c>
      <c r="D102" s="81" t="e">
        <f>VLOOKUP(C102,'Paste bid here'!A:F,4,FALSE)</f>
        <v>#N/A</v>
      </c>
      <c r="E102" s="64"/>
    </row>
    <row r="103" spans="1:5" ht="15" thickBot="1">
      <c r="A103" s="378"/>
      <c r="B103" s="84" t="s">
        <v>1706</v>
      </c>
      <c r="C103" s="84" t="s">
        <v>1706</v>
      </c>
      <c r="D103" s="81" t="e">
        <f>VLOOKUP(C103,'Paste bid here'!A:F,4,FALSE)</f>
        <v>#N/A</v>
      </c>
      <c r="E103" s="64"/>
    </row>
    <row r="104" spans="1:5" ht="15" thickBot="1">
      <c r="A104" s="378"/>
      <c r="B104" s="83" t="s">
        <v>1707</v>
      </c>
      <c r="C104" s="83" t="s">
        <v>1707</v>
      </c>
      <c r="D104" s="81" t="e">
        <f>VLOOKUP(C104,'Paste bid here'!A:F,4,FALSE)</f>
        <v>#N/A</v>
      </c>
      <c r="E104" s="64"/>
    </row>
    <row r="105" spans="1:5" ht="15" thickBot="1">
      <c r="A105" s="377" t="s">
        <v>1884</v>
      </c>
      <c r="B105" s="82" t="s">
        <v>1708</v>
      </c>
      <c r="C105" s="82" t="s">
        <v>1708</v>
      </c>
      <c r="D105" s="81" t="e">
        <f>VLOOKUP(C105,'Paste bid here'!A:F,4,FALSE)</f>
        <v>#N/A</v>
      </c>
      <c r="E105" s="372" t="s">
        <v>1904</v>
      </c>
    </row>
    <row r="106" spans="1:5" ht="15" thickBot="1">
      <c r="A106" s="378"/>
      <c r="B106" s="84" t="s">
        <v>1709</v>
      </c>
      <c r="C106" s="84" t="s">
        <v>1709</v>
      </c>
      <c r="D106" s="81" t="e">
        <f>VLOOKUP(C106,'Paste bid here'!A:F,4,FALSE)</f>
        <v>#N/A</v>
      </c>
      <c r="E106" s="373" t="s">
        <v>1905</v>
      </c>
    </row>
    <row r="107" spans="1:5" ht="15" thickBot="1">
      <c r="A107" s="378"/>
      <c r="B107" s="84" t="s">
        <v>1710</v>
      </c>
      <c r="C107" s="84" t="s">
        <v>1710</v>
      </c>
      <c r="D107" s="81" t="e">
        <f>VLOOKUP(C107,'Paste bid here'!A:F,4,FALSE)</f>
        <v>#N/A</v>
      </c>
      <c r="E107" s="64"/>
    </row>
    <row r="108" spans="1:5" ht="15" thickBot="1">
      <c r="A108" s="378"/>
      <c r="B108" s="84" t="s">
        <v>1711</v>
      </c>
      <c r="C108" s="84" t="s">
        <v>1711</v>
      </c>
      <c r="D108" s="81" t="e">
        <f>VLOOKUP(C108,'Paste bid here'!A:F,4,FALSE)</f>
        <v>#N/A</v>
      </c>
      <c r="E108" s="64"/>
    </row>
    <row r="109" spans="1:5" ht="15" thickBot="1">
      <c r="A109" s="378"/>
      <c r="B109" s="84" t="s">
        <v>1712</v>
      </c>
      <c r="C109" s="84" t="s">
        <v>1712</v>
      </c>
      <c r="D109" s="81" t="e">
        <f>VLOOKUP(C109,'Paste bid here'!A:F,4,FALSE)</f>
        <v>#N/A</v>
      </c>
      <c r="E109" s="64"/>
    </row>
    <row r="110" spans="1:5" ht="15" thickBot="1">
      <c r="A110" s="378"/>
      <c r="B110" s="84" t="s">
        <v>1713</v>
      </c>
      <c r="C110" s="84" t="s">
        <v>1713</v>
      </c>
      <c r="D110" s="81" t="e">
        <f>VLOOKUP(C110,'Paste bid here'!A:F,4,FALSE)</f>
        <v>#N/A</v>
      </c>
      <c r="E110" s="64"/>
    </row>
    <row r="111" spans="1:5" ht="15" thickBot="1">
      <c r="A111" s="378"/>
      <c r="B111" s="84" t="s">
        <v>1714</v>
      </c>
      <c r="C111" s="84" t="s">
        <v>1714</v>
      </c>
      <c r="D111" s="81" t="e">
        <f>VLOOKUP(C111,'Paste bid here'!A:F,4,FALSE)</f>
        <v>#N/A</v>
      </c>
      <c r="E111" s="64"/>
    </row>
    <row r="112" spans="1:5" ht="15" thickBot="1">
      <c r="A112" s="378"/>
      <c r="B112" s="84" t="s">
        <v>1715</v>
      </c>
      <c r="C112" s="84" t="s">
        <v>1715</v>
      </c>
      <c r="D112" s="81" t="e">
        <f>VLOOKUP(C112,'Paste bid here'!A:F,4,FALSE)</f>
        <v>#N/A</v>
      </c>
      <c r="E112" s="64"/>
    </row>
    <row r="113" spans="1:5" ht="15" thickBot="1">
      <c r="A113" s="378"/>
      <c r="B113" s="84" t="s">
        <v>1716</v>
      </c>
      <c r="C113" s="84" t="s">
        <v>1716</v>
      </c>
      <c r="D113" s="81" t="e">
        <f>VLOOKUP(C113,'Paste bid here'!A:F,4,FALSE)</f>
        <v>#N/A</v>
      </c>
      <c r="E113" s="64"/>
    </row>
    <row r="114" spans="1:5" ht="15" thickBot="1">
      <c r="A114" s="378"/>
      <c r="B114" s="206" t="s">
        <v>1717</v>
      </c>
      <c r="C114" s="206" t="s">
        <v>1717</v>
      </c>
      <c r="D114" s="81" t="e">
        <f>VLOOKUP(C114,'Paste bid here'!A:F,4,FALSE)</f>
        <v>#N/A</v>
      </c>
      <c r="E114" s="64"/>
    </row>
    <row r="115" spans="1:5" ht="15" thickBot="1">
      <c r="A115" s="378"/>
      <c r="B115" s="84" t="s">
        <v>1718</v>
      </c>
      <c r="C115" s="84" t="s">
        <v>1718</v>
      </c>
      <c r="D115" s="81" t="e">
        <f>VLOOKUP(C115,'Paste bid here'!A:F,4,FALSE)</f>
        <v>#N/A</v>
      </c>
      <c r="E115" s="64"/>
    </row>
    <row r="116" spans="1:5" ht="15" thickBot="1">
      <c r="A116" s="378"/>
      <c r="B116" s="84" t="s">
        <v>1719</v>
      </c>
      <c r="C116" s="84" t="s">
        <v>1719</v>
      </c>
      <c r="D116" s="81" t="e">
        <f>VLOOKUP(C116,'Paste bid here'!A:F,4,FALSE)</f>
        <v>#N/A</v>
      </c>
      <c r="E116" s="64"/>
    </row>
    <row r="117" spans="1:5" ht="15" thickBot="1">
      <c r="A117" s="378"/>
      <c r="B117" s="84" t="s">
        <v>1720</v>
      </c>
      <c r="C117" s="84" t="s">
        <v>1720</v>
      </c>
      <c r="D117" s="81" t="e">
        <f>VLOOKUP(C117,'Paste bid here'!A:F,4,FALSE)</f>
        <v>#N/A</v>
      </c>
      <c r="E117" s="64"/>
    </row>
    <row r="118" spans="1:5" ht="15" thickBot="1">
      <c r="A118" s="378"/>
      <c r="B118" s="84" t="s">
        <v>1721</v>
      </c>
      <c r="C118" s="84" t="s">
        <v>1721</v>
      </c>
      <c r="D118" s="81" t="e">
        <f>VLOOKUP(C118,'Paste bid here'!A:F,4,FALSE)</f>
        <v>#N/A</v>
      </c>
      <c r="E118" s="64"/>
    </row>
    <row r="119" spans="1:5" ht="15" thickBot="1">
      <c r="A119" s="378"/>
      <c r="B119" s="84" t="s">
        <v>1722</v>
      </c>
      <c r="C119" s="84" t="s">
        <v>1722</v>
      </c>
      <c r="D119" s="81" t="e">
        <f>VLOOKUP(C119,'Paste bid here'!A:F,4,FALSE)</f>
        <v>#N/A</v>
      </c>
      <c r="E119" s="64"/>
    </row>
    <row r="120" spans="1:5" ht="15" thickBot="1">
      <c r="A120" s="378"/>
      <c r="B120" s="84" t="s">
        <v>1723</v>
      </c>
      <c r="C120" s="84" t="s">
        <v>1723</v>
      </c>
      <c r="D120" s="81" t="e">
        <f>VLOOKUP(C120,'Paste bid here'!A:F,4,FALSE)</f>
        <v>#N/A</v>
      </c>
      <c r="E120" s="64"/>
    </row>
    <row r="121" spans="1:5" ht="15" thickBot="1">
      <c r="A121" s="378"/>
      <c r="B121" s="84" t="s">
        <v>1724</v>
      </c>
      <c r="C121" s="84" t="s">
        <v>1724</v>
      </c>
      <c r="D121" s="81" t="e">
        <f>VLOOKUP(C121,'Paste bid here'!A:F,4,FALSE)</f>
        <v>#N/A</v>
      </c>
      <c r="E121" s="64"/>
    </row>
    <row r="122" spans="1:5" ht="15" thickBot="1">
      <c r="A122" s="378"/>
      <c r="B122" s="84" t="s">
        <v>1725</v>
      </c>
      <c r="C122" s="84" t="s">
        <v>1725</v>
      </c>
      <c r="D122" s="81" t="e">
        <f>VLOOKUP(C122,'Paste bid here'!A:F,4,FALSE)</f>
        <v>#N/A</v>
      </c>
      <c r="E122" s="64"/>
    </row>
    <row r="123" spans="1:5" ht="15" thickBot="1">
      <c r="A123" s="378"/>
      <c r="B123" s="84" t="s">
        <v>1726</v>
      </c>
      <c r="C123" s="84" t="s">
        <v>1726</v>
      </c>
      <c r="D123" s="81" t="e">
        <f>VLOOKUP(C123,'Paste bid here'!A:F,4,FALSE)</f>
        <v>#N/A</v>
      </c>
      <c r="E123" s="64"/>
    </row>
    <row r="124" spans="1:5" ht="15" thickBot="1">
      <c r="A124" s="379"/>
      <c r="B124" s="86" t="s">
        <v>1727</v>
      </c>
      <c r="C124" s="86" t="s">
        <v>1727</v>
      </c>
      <c r="D124" s="81" t="e">
        <f>VLOOKUP(C124,'Paste bid here'!A:F,4,FALSE)</f>
        <v>#N/A</v>
      </c>
      <c r="E124" s="68"/>
    </row>
  </sheetData>
  <mergeCells count="14">
    <mergeCell ref="A73:A78"/>
    <mergeCell ref="A79:A104"/>
    <mergeCell ref="A105:A124"/>
    <mergeCell ref="A5:A10"/>
    <mergeCell ref="A35:A39"/>
    <mergeCell ref="A40:A43"/>
    <mergeCell ref="A44:A47"/>
    <mergeCell ref="A52:A55"/>
    <mergeCell ref="A20:A21"/>
    <mergeCell ref="A48:A51"/>
    <mergeCell ref="A22:A29"/>
    <mergeCell ref="A30:A34"/>
    <mergeCell ref="A11:A19"/>
    <mergeCell ref="A56:A72"/>
  </mergeCells>
  <pageMargins left="0.7" right="0.7" top="0.75" bottom="0.75" header="0.3" footer="0.3"/>
  <pageSetup scale="36" orientation="portrait" horizontalDpi="300" verticalDpi="300" r:id="rId1"/>
  <rowBreaks count="2" manualBreakCount="2">
    <brk id="55" max="16383" man="1"/>
    <brk id="104"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32ECB-ABDB-4CF1-B15D-17FC173C91D5}">
  <sheetPr>
    <pageSetUpPr fitToPage="1"/>
  </sheetPr>
  <dimension ref="A1:E149"/>
  <sheetViews>
    <sheetView view="pageBreakPreview" zoomScaleNormal="100" zoomScaleSheetLayoutView="100" workbookViewId="0">
      <selection activeCell="E2" sqref="E2"/>
    </sheetView>
  </sheetViews>
  <sheetFormatPr defaultRowHeight="14.4"/>
  <cols>
    <col min="1" max="1" width="22.109375" customWidth="1"/>
    <col min="2" max="2" width="17.88671875" customWidth="1"/>
    <col min="3" max="3" width="21.21875" customWidth="1"/>
    <col min="5" max="5" width="49.21875" customWidth="1"/>
  </cols>
  <sheetData>
    <row r="1" spans="1:5" ht="31.2">
      <c r="A1" s="17"/>
      <c r="B1" s="288" t="s">
        <v>1767</v>
      </c>
      <c r="C1" s="288"/>
      <c r="D1" s="289"/>
      <c r="E1" s="290"/>
    </row>
    <row r="2" spans="1:5">
      <c r="A2" s="291"/>
      <c r="B2" s="292"/>
      <c r="C2" s="293"/>
      <c r="D2" s="293"/>
      <c r="E2" s="294"/>
    </row>
    <row r="3" spans="1:5" ht="15" thickBot="1">
      <c r="A3" s="295"/>
      <c r="B3" s="293"/>
      <c r="C3" s="293"/>
      <c r="D3" s="342"/>
      <c r="E3" s="294">
        <v>46000</v>
      </c>
    </row>
    <row r="4" spans="1:5" ht="15" thickBot="1">
      <c r="A4" s="295"/>
      <c r="B4" s="275" t="s">
        <v>384</v>
      </c>
      <c r="C4" s="276" t="s">
        <v>1768</v>
      </c>
      <c r="D4" s="276" t="s">
        <v>367</v>
      </c>
      <c r="E4" s="175"/>
    </row>
    <row r="5" spans="1:5" ht="14.4" customHeight="1" thickBot="1">
      <c r="A5" s="435" t="s">
        <v>944</v>
      </c>
      <c r="B5" s="436"/>
      <c r="C5" s="436"/>
      <c r="D5" s="436"/>
      <c r="E5" s="437"/>
    </row>
    <row r="6" spans="1:5" ht="14.4" customHeight="1">
      <c r="A6" s="387" t="s">
        <v>999</v>
      </c>
      <c r="B6" s="78" t="s">
        <v>831</v>
      </c>
      <c r="C6" s="78" t="s">
        <v>577</v>
      </c>
      <c r="D6" s="76" t="e">
        <f>VLOOKUP(C6,'Paste bid here'!A:F,4,FALSE)</f>
        <v>#N/A</v>
      </c>
      <c r="E6" s="380"/>
    </row>
    <row r="7" spans="1:5">
      <c r="A7" s="385"/>
      <c r="B7" s="77" t="s">
        <v>832</v>
      </c>
      <c r="C7" s="77" t="s">
        <v>578</v>
      </c>
      <c r="D7" s="76" t="e">
        <f>VLOOKUP(C7,'Paste bid here'!A:F,4,FALSE)</f>
        <v>#N/A</v>
      </c>
      <c r="E7" s="381"/>
    </row>
    <row r="8" spans="1:5">
      <c r="A8" s="385"/>
      <c r="B8" s="77" t="s">
        <v>833</v>
      </c>
      <c r="C8" s="77" t="s">
        <v>579</v>
      </c>
      <c r="D8" s="76" t="e">
        <f>VLOOKUP(C8,'Paste bid here'!A:F,4,FALSE)</f>
        <v>#N/A</v>
      </c>
      <c r="E8" s="381"/>
    </row>
    <row r="9" spans="1:5">
      <c r="A9" s="385"/>
      <c r="B9" s="77" t="s">
        <v>834</v>
      </c>
      <c r="C9" s="77" t="s">
        <v>580</v>
      </c>
      <c r="D9" s="76" t="e">
        <f>VLOOKUP(C9,'Paste bid here'!A:F,4,FALSE)</f>
        <v>#N/A</v>
      </c>
      <c r="E9" s="381"/>
    </row>
    <row r="10" spans="1:5">
      <c r="A10" s="385"/>
      <c r="B10" s="77" t="s">
        <v>835</v>
      </c>
      <c r="C10" s="77" t="s">
        <v>581</v>
      </c>
      <c r="D10" s="76" t="e">
        <f>VLOOKUP(C10,'Paste bid here'!A:F,4,FALSE)</f>
        <v>#N/A</v>
      </c>
      <c r="E10" s="381"/>
    </row>
    <row r="11" spans="1:5">
      <c r="A11" s="385"/>
      <c r="B11" s="77" t="s">
        <v>836</v>
      </c>
      <c r="C11" s="77" t="s">
        <v>582</v>
      </c>
      <c r="D11" s="76" t="e">
        <f>VLOOKUP(C11,'Paste bid here'!A:F,4,FALSE)</f>
        <v>#N/A</v>
      </c>
      <c r="E11" s="381"/>
    </row>
    <row r="12" spans="1:5">
      <c r="A12" s="385"/>
      <c r="B12" s="77" t="s">
        <v>837</v>
      </c>
      <c r="C12" s="77" t="s">
        <v>583</v>
      </c>
      <c r="D12" s="76" t="e">
        <f>VLOOKUP(C12,'Paste bid here'!A:F,4,FALSE)</f>
        <v>#N/A</v>
      </c>
      <c r="E12" s="381"/>
    </row>
    <row r="13" spans="1:5">
      <c r="A13" s="385"/>
      <c r="B13" s="77" t="s">
        <v>838</v>
      </c>
      <c r="C13" s="77" t="s">
        <v>584</v>
      </c>
      <c r="D13" s="76" t="e">
        <f>VLOOKUP(C13,'Paste bid here'!A:F,4,FALSE)</f>
        <v>#N/A</v>
      </c>
      <c r="E13" s="381"/>
    </row>
    <row r="14" spans="1:5">
      <c r="A14" s="385"/>
      <c r="B14" s="77" t="s">
        <v>839</v>
      </c>
      <c r="C14" s="77" t="s">
        <v>746</v>
      </c>
      <c r="D14" s="76" t="e">
        <f>VLOOKUP(C14,'Paste bid here'!A:F,4,FALSE)</f>
        <v>#N/A</v>
      </c>
      <c r="E14" s="381"/>
    </row>
    <row r="15" spans="1:5">
      <c r="A15" s="385"/>
      <c r="B15" s="77" t="s">
        <v>840</v>
      </c>
      <c r="C15" s="77" t="s">
        <v>585</v>
      </c>
      <c r="D15" s="76" t="e">
        <f>VLOOKUP(C15,'Paste bid here'!A:F,4,FALSE)</f>
        <v>#N/A</v>
      </c>
      <c r="E15" s="381"/>
    </row>
    <row r="16" spans="1:5" ht="15" customHeight="1" thickBot="1">
      <c r="A16" s="386"/>
      <c r="B16" s="80" t="s">
        <v>841</v>
      </c>
      <c r="C16" s="80" t="s">
        <v>586</v>
      </c>
      <c r="D16" s="81" t="e">
        <f>VLOOKUP(C16,'Paste bid here'!A:F,4,FALSE)</f>
        <v>#N/A</v>
      </c>
      <c r="E16" s="382"/>
    </row>
    <row r="17" spans="1:5" ht="14.4" customHeight="1" thickBot="1">
      <c r="A17" s="338" t="s">
        <v>1730</v>
      </c>
      <c r="B17" s="339" t="s">
        <v>1731</v>
      </c>
      <c r="C17" s="339" t="s">
        <v>1732</v>
      </c>
      <c r="D17" s="340" t="e">
        <f>VLOOKUP(C17,'Paste bid here'!A:F,4,FALSE)</f>
        <v>#N/A</v>
      </c>
      <c r="E17" s="341"/>
    </row>
    <row r="18" spans="1:5" ht="14.4" customHeight="1" thickBot="1">
      <c r="A18" s="435" t="s">
        <v>945</v>
      </c>
      <c r="B18" s="436"/>
      <c r="C18" s="436"/>
      <c r="D18" s="436"/>
      <c r="E18" s="437"/>
    </row>
    <row r="19" spans="1:5" ht="14.4" customHeight="1">
      <c r="A19" s="387" t="s">
        <v>1887</v>
      </c>
      <c r="B19" s="271" t="s">
        <v>1482</v>
      </c>
      <c r="C19" s="271" t="s">
        <v>1483</v>
      </c>
      <c r="D19" s="180" t="e">
        <f>VLOOKUP(C19,'Paste bid here'!A:F,4,FALSE)</f>
        <v>#N/A</v>
      </c>
      <c r="E19" s="419" t="s">
        <v>942</v>
      </c>
    </row>
    <row r="20" spans="1:5" ht="15" customHeight="1">
      <c r="A20" s="385"/>
      <c r="B20" s="106" t="s">
        <v>1476</v>
      </c>
      <c r="C20" s="106" t="s">
        <v>1477</v>
      </c>
      <c r="D20" s="181" t="e">
        <f>VLOOKUP(C20,'Paste bid here'!A:F,4,FALSE)</f>
        <v>#N/A</v>
      </c>
      <c r="E20" s="420"/>
    </row>
    <row r="21" spans="1:5" ht="14.4" customHeight="1">
      <c r="A21" s="385"/>
      <c r="B21" s="106" t="s">
        <v>1478</v>
      </c>
      <c r="C21" s="106" t="s">
        <v>1479</v>
      </c>
      <c r="D21" s="181" t="e">
        <f>VLOOKUP(C21,'Paste bid here'!A:F,4,FALSE)</f>
        <v>#N/A</v>
      </c>
      <c r="E21" s="420"/>
    </row>
    <row r="22" spans="1:5" ht="14.4" customHeight="1" thickBot="1">
      <c r="A22" s="386"/>
      <c r="B22" s="107" t="s">
        <v>1480</v>
      </c>
      <c r="C22" s="107" t="s">
        <v>1481</v>
      </c>
      <c r="D22" s="182" t="e">
        <f>VLOOKUP(C22,'Paste bid here'!A:F,4,FALSE)</f>
        <v>#N/A</v>
      </c>
      <c r="E22" s="421"/>
    </row>
    <row r="23" spans="1:5" ht="14.4" customHeight="1">
      <c r="A23" s="387" t="s">
        <v>1888</v>
      </c>
      <c r="B23" s="271" t="s">
        <v>1484</v>
      </c>
      <c r="C23" s="271" t="s">
        <v>1485</v>
      </c>
      <c r="D23" s="277" t="e">
        <f>VLOOKUP(C23,'Paste bid here'!A:F,4,FALSE)</f>
        <v>#N/A</v>
      </c>
      <c r="E23" s="380" t="s">
        <v>941</v>
      </c>
    </row>
    <row r="24" spans="1:5" ht="15" customHeight="1">
      <c r="A24" s="385"/>
      <c r="B24" s="106" t="s">
        <v>1486</v>
      </c>
      <c r="C24" s="106" t="s">
        <v>1487</v>
      </c>
      <c r="D24" s="277" t="e">
        <f>VLOOKUP(C24,'Paste bid here'!A:F,4,FALSE)</f>
        <v>#N/A</v>
      </c>
      <c r="E24" s="381"/>
    </row>
    <row r="25" spans="1:5">
      <c r="A25" s="385"/>
      <c r="B25" s="106" t="s">
        <v>1488</v>
      </c>
      <c r="C25" s="106" t="s">
        <v>1489</v>
      </c>
      <c r="D25" s="277" t="e">
        <f>VLOOKUP(C25,'Paste bid here'!A:F,4,FALSE)</f>
        <v>#N/A</v>
      </c>
      <c r="E25" s="381"/>
    </row>
    <row r="26" spans="1:5" ht="14.4" customHeight="1">
      <c r="A26" s="385"/>
      <c r="B26" s="106" t="s">
        <v>1490</v>
      </c>
      <c r="C26" s="106" t="s">
        <v>1491</v>
      </c>
      <c r="D26" s="277" t="e">
        <f>VLOOKUP(C26,'Paste bid here'!A:F,4,FALSE)</f>
        <v>#N/A</v>
      </c>
      <c r="E26" s="381"/>
    </row>
    <row r="27" spans="1:5" ht="14.4" customHeight="1">
      <c r="A27" s="385"/>
      <c r="B27" s="106" t="s">
        <v>1492</v>
      </c>
      <c r="C27" s="106" t="s">
        <v>1493</v>
      </c>
      <c r="D27" s="277" t="e">
        <f>VLOOKUP(C27,'Paste bid here'!A:F,4,FALSE)</f>
        <v>#N/A</v>
      </c>
      <c r="E27" s="381"/>
    </row>
    <row r="28" spans="1:5" ht="15" customHeight="1">
      <c r="A28" s="385"/>
      <c r="B28" s="106" t="s">
        <v>1494</v>
      </c>
      <c r="C28" s="106" t="s">
        <v>1495</v>
      </c>
      <c r="D28" s="277" t="e">
        <f>VLOOKUP(C28,'Paste bid here'!A:F,4,FALSE)</f>
        <v>#N/A</v>
      </c>
      <c r="E28" s="381"/>
    </row>
    <row r="29" spans="1:5" ht="14.4" customHeight="1" thickBot="1">
      <c r="A29" s="386"/>
      <c r="B29" s="107" t="s">
        <v>1496</v>
      </c>
      <c r="C29" s="107" t="s">
        <v>1497</v>
      </c>
      <c r="D29" s="182" t="e">
        <f>VLOOKUP(C29,'Paste bid here'!A:F,4,FALSE)</f>
        <v>#N/A</v>
      </c>
      <c r="E29" s="381"/>
    </row>
    <row r="30" spans="1:5" ht="14.4" customHeight="1">
      <c r="A30" s="444" t="s">
        <v>1783</v>
      </c>
      <c r="B30" s="307" t="s">
        <v>872</v>
      </c>
      <c r="C30" s="307" t="s">
        <v>709</v>
      </c>
      <c r="D30" s="308" t="e">
        <f>VLOOKUP(C30,'Paste bid here'!A:F,4,FALSE)</f>
        <v>#N/A</v>
      </c>
      <c r="E30" s="309" t="s">
        <v>873</v>
      </c>
    </row>
    <row r="31" spans="1:5">
      <c r="A31" s="445"/>
      <c r="B31" s="310" t="s">
        <v>874</v>
      </c>
      <c r="C31" s="310" t="s">
        <v>710</v>
      </c>
      <c r="D31" s="308" t="e">
        <f>VLOOKUP(C31,'Paste bid here'!A:F,4,FALSE)</f>
        <v>#N/A</v>
      </c>
      <c r="E31" s="311" t="s">
        <v>875</v>
      </c>
    </row>
    <row r="32" spans="1:5" ht="14.4" customHeight="1">
      <c r="A32" s="445"/>
      <c r="B32" s="310" t="s">
        <v>876</v>
      </c>
      <c r="C32" s="310" t="s">
        <v>711</v>
      </c>
      <c r="D32" s="308" t="e">
        <f>VLOOKUP(C32,'Paste bid here'!A:F,4,FALSE)</f>
        <v>#N/A</v>
      </c>
      <c r="E32" s="311" t="s">
        <v>877</v>
      </c>
    </row>
    <row r="33" spans="1:5">
      <c r="A33" s="445"/>
      <c r="B33" s="310" t="s">
        <v>878</v>
      </c>
      <c r="C33" s="310" t="s">
        <v>712</v>
      </c>
      <c r="D33" s="308" t="e">
        <f>VLOOKUP(C33,'Paste bid here'!A:F,4,FALSE)</f>
        <v>#N/A</v>
      </c>
      <c r="E33" s="311" t="s">
        <v>879</v>
      </c>
    </row>
    <row r="34" spans="1:5" ht="15" customHeight="1">
      <c r="A34" s="445"/>
      <c r="B34" s="310" t="s">
        <v>880</v>
      </c>
      <c r="C34" s="310" t="s">
        <v>713</v>
      </c>
      <c r="D34" s="308" t="e">
        <f>VLOOKUP(C34,'Paste bid here'!A:F,4,FALSE)</f>
        <v>#N/A</v>
      </c>
      <c r="E34" s="311" t="s">
        <v>881</v>
      </c>
    </row>
    <row r="35" spans="1:5">
      <c r="A35" s="445"/>
      <c r="B35" s="310" t="s">
        <v>882</v>
      </c>
      <c r="C35" s="310" t="s">
        <v>714</v>
      </c>
      <c r="D35" s="308" t="e">
        <f>VLOOKUP(C35,'Paste bid here'!A:F,4,FALSE)</f>
        <v>#N/A</v>
      </c>
      <c r="E35" s="311" t="s">
        <v>883</v>
      </c>
    </row>
    <row r="36" spans="1:5">
      <c r="A36" s="445"/>
      <c r="B36" s="310" t="s">
        <v>884</v>
      </c>
      <c r="C36" s="310" t="s">
        <v>715</v>
      </c>
      <c r="D36" s="308" t="e">
        <f>VLOOKUP(C36,'Paste bid here'!A:F,4,FALSE)</f>
        <v>#N/A</v>
      </c>
      <c r="E36" s="311" t="s">
        <v>885</v>
      </c>
    </row>
    <row r="37" spans="1:5" ht="15" thickBot="1">
      <c r="A37" s="446"/>
      <c r="B37" s="312" t="s">
        <v>886</v>
      </c>
      <c r="C37" s="312" t="s">
        <v>716</v>
      </c>
      <c r="D37" s="313" t="e">
        <f>VLOOKUP(C37,'Paste bid here'!A:F,4,FALSE)</f>
        <v>#N/A</v>
      </c>
      <c r="E37" s="314" t="s">
        <v>887</v>
      </c>
    </row>
    <row r="38" spans="1:5">
      <c r="A38" s="392" t="s">
        <v>888</v>
      </c>
      <c r="B38" s="315" t="s">
        <v>889</v>
      </c>
      <c r="C38" s="315" t="s">
        <v>723</v>
      </c>
      <c r="D38" s="115" t="e">
        <f>VLOOKUP(C38,'Paste bid here'!A:F,4,FALSE)</f>
        <v>#N/A</v>
      </c>
      <c r="E38" s="121" t="s">
        <v>1846</v>
      </c>
    </row>
    <row r="39" spans="1:5" ht="15" thickBot="1">
      <c r="A39" s="394"/>
      <c r="B39" s="316" t="s">
        <v>890</v>
      </c>
      <c r="C39" s="316" t="s">
        <v>724</v>
      </c>
      <c r="D39" s="116" t="e">
        <f>VLOOKUP(C39,'Paste bid here'!A:F,4,FALSE)</f>
        <v>#N/A</v>
      </c>
      <c r="E39" s="123" t="s">
        <v>1845</v>
      </c>
    </row>
    <row r="40" spans="1:5" ht="15" thickBot="1">
      <c r="A40" s="435" t="s">
        <v>1885</v>
      </c>
      <c r="B40" s="436"/>
      <c r="C40" s="436"/>
      <c r="D40" s="436"/>
      <c r="E40" s="437"/>
    </row>
    <row r="41" spans="1:5">
      <c r="A41" s="378" t="s">
        <v>1144</v>
      </c>
      <c r="B41" s="105" t="s">
        <v>1145</v>
      </c>
      <c r="C41" s="105" t="s">
        <v>1146</v>
      </c>
      <c r="D41" s="277" t="e">
        <f>VLOOKUP(C41,'Paste bid here'!A:F,4,FALSE)</f>
        <v>#N/A</v>
      </c>
      <c r="E41" s="278"/>
    </row>
    <row r="42" spans="1:5">
      <c r="A42" s="378"/>
      <c r="B42" s="106" t="s">
        <v>1147</v>
      </c>
      <c r="C42" s="106" t="s">
        <v>1148</v>
      </c>
      <c r="D42" s="181" t="e">
        <f>VLOOKUP(C42,'Paste bid here'!A:F,4,FALSE)</f>
        <v>#N/A</v>
      </c>
      <c r="E42" s="64"/>
    </row>
    <row r="43" spans="1:5">
      <c r="A43" s="378"/>
      <c r="B43" s="106" t="s">
        <v>1149</v>
      </c>
      <c r="C43" s="106" t="s">
        <v>1150</v>
      </c>
      <c r="D43" s="181" t="e">
        <f>VLOOKUP(C43,'Paste bid here'!A:F,4,FALSE)</f>
        <v>#N/A</v>
      </c>
      <c r="E43" s="64"/>
    </row>
    <row r="44" spans="1:5">
      <c r="A44" s="378"/>
      <c r="B44" s="106" t="s">
        <v>1151</v>
      </c>
      <c r="C44" s="106" t="s">
        <v>1152</v>
      </c>
      <c r="D44" s="181" t="e">
        <f>VLOOKUP(C44,'Paste bid here'!A:F,4,FALSE)</f>
        <v>#N/A</v>
      </c>
      <c r="E44" s="64"/>
    </row>
    <row r="45" spans="1:5">
      <c r="A45" s="378"/>
      <c r="B45" s="106" t="s">
        <v>1153</v>
      </c>
      <c r="C45" s="106" t="s">
        <v>1154</v>
      </c>
      <c r="D45" s="181" t="e">
        <f>VLOOKUP(C45,'Paste bid here'!A:F,4,FALSE)</f>
        <v>#N/A</v>
      </c>
      <c r="E45" s="64"/>
    </row>
    <row r="46" spans="1:5">
      <c r="A46" s="378"/>
      <c r="B46" s="106" t="s">
        <v>1155</v>
      </c>
      <c r="C46" s="106" t="s">
        <v>1156</v>
      </c>
      <c r="D46" s="181" t="e">
        <f>VLOOKUP(C46,'Paste bid here'!A:F,4,FALSE)</f>
        <v>#N/A</v>
      </c>
      <c r="E46" s="64"/>
    </row>
    <row r="47" spans="1:5">
      <c r="A47" s="378"/>
      <c r="B47" s="106" t="s">
        <v>1157</v>
      </c>
      <c r="C47" s="106" t="s">
        <v>1158</v>
      </c>
      <c r="D47" s="181" t="e">
        <f>VLOOKUP(C47,'Paste bid here'!A:F,4,FALSE)</f>
        <v>#N/A</v>
      </c>
      <c r="E47" s="64"/>
    </row>
    <row r="48" spans="1:5">
      <c r="A48" s="378"/>
      <c r="B48" s="106" t="s">
        <v>1159</v>
      </c>
      <c r="C48" s="106" t="s">
        <v>1160</v>
      </c>
      <c r="D48" s="181" t="e">
        <f>VLOOKUP(C48,'Paste bid here'!A:F,4,FALSE)</f>
        <v>#N/A</v>
      </c>
      <c r="E48" s="64"/>
    </row>
    <row r="49" spans="1:5">
      <c r="A49" s="378"/>
      <c r="B49" s="106" t="s">
        <v>1161</v>
      </c>
      <c r="C49" s="106" t="s">
        <v>1162</v>
      </c>
      <c r="D49" s="181" t="e">
        <f>VLOOKUP(C49,'Paste bid here'!A:F,4,FALSE)</f>
        <v>#N/A</v>
      </c>
      <c r="E49" s="64"/>
    </row>
    <row r="50" spans="1:5">
      <c r="A50" s="378"/>
      <c r="B50" s="106" t="s">
        <v>1163</v>
      </c>
      <c r="C50" s="106" t="s">
        <v>1164</v>
      </c>
      <c r="D50" s="181" t="e">
        <f>VLOOKUP(C50,'Paste bid here'!A:F,4,FALSE)</f>
        <v>#N/A</v>
      </c>
      <c r="E50" s="64"/>
    </row>
    <row r="51" spans="1:5">
      <c r="A51" s="378"/>
      <c r="B51" s="106" t="s">
        <v>1165</v>
      </c>
      <c r="C51" s="106" t="s">
        <v>1166</v>
      </c>
      <c r="D51" s="181" t="e">
        <f>VLOOKUP(C51,'Paste bid here'!A:F,4,FALSE)</f>
        <v>#N/A</v>
      </c>
      <c r="E51" s="64"/>
    </row>
    <row r="52" spans="1:5">
      <c r="A52" s="378"/>
      <c r="B52" s="106" t="s">
        <v>1167</v>
      </c>
      <c r="C52" s="106" t="s">
        <v>1168</v>
      </c>
      <c r="D52" s="181" t="e">
        <f>VLOOKUP(C52,'Paste bid here'!A:F,4,FALSE)</f>
        <v>#N/A</v>
      </c>
      <c r="E52" s="64"/>
    </row>
    <row r="53" spans="1:5">
      <c r="A53" s="378"/>
      <c r="B53" s="106" t="s">
        <v>1169</v>
      </c>
      <c r="C53" s="106" t="s">
        <v>1170</v>
      </c>
      <c r="D53" s="181" t="e">
        <f>VLOOKUP(C53,'Paste bid here'!A:F,4,FALSE)</f>
        <v>#N/A</v>
      </c>
      <c r="E53" s="64"/>
    </row>
    <row r="54" spans="1:5">
      <c r="A54" s="378"/>
      <c r="B54" s="106" t="s">
        <v>1171</v>
      </c>
      <c r="C54" s="106" t="s">
        <v>1172</v>
      </c>
      <c r="D54" s="181" t="e">
        <f>VLOOKUP(C54,'Paste bid here'!A:F,4,FALSE)</f>
        <v>#N/A</v>
      </c>
      <c r="E54" s="64"/>
    </row>
    <row r="55" spans="1:5">
      <c r="A55" s="378"/>
      <c r="B55" s="106" t="s">
        <v>1173</v>
      </c>
      <c r="C55" s="106" t="s">
        <v>1174</v>
      </c>
      <c r="D55" s="181" t="e">
        <f>VLOOKUP(C55,'Paste bid here'!A:F,4,FALSE)</f>
        <v>#N/A</v>
      </c>
      <c r="E55" s="64"/>
    </row>
    <row r="56" spans="1:5">
      <c r="A56" s="378"/>
      <c r="B56" s="106" t="s">
        <v>1175</v>
      </c>
      <c r="C56" s="106" t="s">
        <v>1176</v>
      </c>
      <c r="D56" s="181" t="e">
        <f>VLOOKUP(C56,'Paste bid here'!A:F,4,FALSE)</f>
        <v>#N/A</v>
      </c>
      <c r="E56" s="64"/>
    </row>
    <row r="57" spans="1:5">
      <c r="A57" s="378"/>
      <c r="B57" s="106" t="s">
        <v>1177</v>
      </c>
      <c r="C57" s="106" t="s">
        <v>1178</v>
      </c>
      <c r="D57" s="181" t="e">
        <f>VLOOKUP(C57,'Paste bid here'!A:F,4,FALSE)</f>
        <v>#N/A</v>
      </c>
      <c r="E57" s="64"/>
    </row>
    <row r="58" spans="1:5">
      <c r="A58" s="378"/>
      <c r="B58" s="106" t="s">
        <v>1179</v>
      </c>
      <c r="C58" s="106" t="s">
        <v>1180</v>
      </c>
      <c r="D58" s="181" t="e">
        <f>VLOOKUP(C58,'Paste bid here'!A:F,4,FALSE)</f>
        <v>#N/A</v>
      </c>
      <c r="E58" s="64"/>
    </row>
    <row r="59" spans="1:5">
      <c r="A59" s="378"/>
      <c r="B59" s="106" t="s">
        <v>1181</v>
      </c>
      <c r="C59" s="106" t="s">
        <v>1182</v>
      </c>
      <c r="D59" s="181" t="e">
        <f>VLOOKUP(C59,'Paste bid here'!A:F,4,FALSE)</f>
        <v>#N/A</v>
      </c>
      <c r="E59" s="64"/>
    </row>
    <row r="60" spans="1:5" ht="15" customHeight="1">
      <c r="A60" s="378"/>
      <c r="B60" s="106" t="s">
        <v>1183</v>
      </c>
      <c r="C60" s="106" t="s">
        <v>1184</v>
      </c>
      <c r="D60" s="181" t="e">
        <f>VLOOKUP(C60,'Paste bid here'!A:F,4,FALSE)</f>
        <v>#N/A</v>
      </c>
      <c r="E60" s="64"/>
    </row>
    <row r="61" spans="1:5">
      <c r="A61" s="378"/>
      <c r="B61" s="106" t="s">
        <v>1185</v>
      </c>
      <c r="C61" s="106" t="s">
        <v>1186</v>
      </c>
      <c r="D61" s="181" t="e">
        <f>VLOOKUP(C61,'Paste bid here'!A:F,4,FALSE)</f>
        <v>#N/A</v>
      </c>
      <c r="E61" s="64"/>
    </row>
    <row r="62" spans="1:5">
      <c r="A62" s="378"/>
      <c r="B62" s="106" t="s">
        <v>1187</v>
      </c>
      <c r="C62" s="106" t="s">
        <v>1188</v>
      </c>
      <c r="D62" s="181" t="e">
        <f>VLOOKUP(C62,'Paste bid here'!A:F,4,FALSE)</f>
        <v>#N/A</v>
      </c>
      <c r="E62" s="64"/>
    </row>
    <row r="63" spans="1:5" ht="15" thickBot="1">
      <c r="A63" s="378"/>
      <c r="B63" s="279" t="s">
        <v>1189</v>
      </c>
      <c r="C63" s="279" t="s">
        <v>1190</v>
      </c>
      <c r="D63" s="280" t="e">
        <f>VLOOKUP(C63,'Paste bid here'!A:F,4,FALSE)</f>
        <v>#N/A</v>
      </c>
      <c r="E63" s="67"/>
    </row>
    <row r="64" spans="1:5">
      <c r="A64" s="387" t="s">
        <v>1191</v>
      </c>
      <c r="B64" s="271" t="s">
        <v>1192</v>
      </c>
      <c r="C64" s="271" t="s">
        <v>1193</v>
      </c>
      <c r="D64" s="180" t="e">
        <f>VLOOKUP(C64,'Paste bid here'!A:F,4,FALSE)</f>
        <v>#N/A</v>
      </c>
      <c r="E64" s="66"/>
    </row>
    <row r="65" spans="1:5">
      <c r="A65" s="385"/>
      <c r="B65" s="106" t="s">
        <v>1194</v>
      </c>
      <c r="C65" s="106" t="s">
        <v>1195</v>
      </c>
      <c r="D65" s="181" t="e">
        <f>VLOOKUP(C65,'Paste bid here'!A:F,4,FALSE)</f>
        <v>#N/A</v>
      </c>
      <c r="E65" s="64"/>
    </row>
    <row r="66" spans="1:5">
      <c r="A66" s="385"/>
      <c r="B66" s="106" t="s">
        <v>1196</v>
      </c>
      <c r="C66" s="106" t="s">
        <v>1197</v>
      </c>
      <c r="D66" s="181" t="e">
        <f>VLOOKUP(C66,'Paste bid here'!A:F,4,FALSE)</f>
        <v>#N/A</v>
      </c>
      <c r="E66" s="64"/>
    </row>
    <row r="67" spans="1:5">
      <c r="A67" s="385"/>
      <c r="B67" s="106" t="s">
        <v>1198</v>
      </c>
      <c r="C67" s="106" t="s">
        <v>1199</v>
      </c>
      <c r="D67" s="181" t="e">
        <f>VLOOKUP(C67,'Paste bid here'!A:F,4,FALSE)</f>
        <v>#N/A</v>
      </c>
      <c r="E67" s="64"/>
    </row>
    <row r="68" spans="1:5">
      <c r="A68" s="385"/>
      <c r="B68" s="106" t="s">
        <v>1200</v>
      </c>
      <c r="C68" s="106" t="s">
        <v>1201</v>
      </c>
      <c r="D68" s="181" t="e">
        <f>VLOOKUP(C68,'Paste bid here'!A:F,4,FALSE)</f>
        <v>#N/A</v>
      </c>
      <c r="E68" s="64"/>
    </row>
    <row r="69" spans="1:5">
      <c r="A69" s="385"/>
      <c r="B69" s="106" t="s">
        <v>1202</v>
      </c>
      <c r="C69" s="106" t="s">
        <v>1203</v>
      </c>
      <c r="D69" s="181" t="e">
        <f>VLOOKUP(C69,'Paste bid here'!A:F,4,FALSE)</f>
        <v>#N/A</v>
      </c>
      <c r="E69" s="64"/>
    </row>
    <row r="70" spans="1:5">
      <c r="A70" s="385"/>
      <c r="B70" s="106" t="s">
        <v>1204</v>
      </c>
      <c r="C70" s="106" t="s">
        <v>1205</v>
      </c>
      <c r="D70" s="181" t="e">
        <f>VLOOKUP(C70,'Paste bid here'!A:F,4,FALSE)</f>
        <v>#N/A</v>
      </c>
      <c r="E70" s="64"/>
    </row>
    <row r="71" spans="1:5">
      <c r="A71" s="385"/>
      <c r="B71" s="106" t="s">
        <v>1206</v>
      </c>
      <c r="C71" s="106" t="s">
        <v>1207</v>
      </c>
      <c r="D71" s="181" t="e">
        <f>VLOOKUP(C71,'Paste bid here'!A:F,4,FALSE)</f>
        <v>#N/A</v>
      </c>
      <c r="E71" s="64"/>
    </row>
    <row r="72" spans="1:5">
      <c r="A72" s="385"/>
      <c r="B72" s="106" t="s">
        <v>1208</v>
      </c>
      <c r="C72" s="106" t="s">
        <v>1209</v>
      </c>
      <c r="D72" s="181" t="e">
        <f>VLOOKUP(C72,'Paste bid here'!A:F,4,FALSE)</f>
        <v>#N/A</v>
      </c>
      <c r="E72" s="64"/>
    </row>
    <row r="73" spans="1:5">
      <c r="A73" s="385"/>
      <c r="B73" s="106" t="s">
        <v>1210</v>
      </c>
      <c r="C73" s="106" t="s">
        <v>1211</v>
      </c>
      <c r="D73" s="181" t="e">
        <f>VLOOKUP(C73,'Paste bid here'!A:F,4,FALSE)</f>
        <v>#N/A</v>
      </c>
      <c r="E73" s="64"/>
    </row>
    <row r="74" spans="1:5">
      <c r="A74" s="385"/>
      <c r="B74" s="106" t="s">
        <v>1212</v>
      </c>
      <c r="C74" s="106" t="s">
        <v>1213</v>
      </c>
      <c r="D74" s="181" t="e">
        <f>VLOOKUP(C74,'Paste bid here'!A:F,4,FALSE)</f>
        <v>#N/A</v>
      </c>
      <c r="E74" s="64"/>
    </row>
    <row r="75" spans="1:5">
      <c r="A75" s="385"/>
      <c r="B75" s="106" t="s">
        <v>1214</v>
      </c>
      <c r="C75" s="106" t="s">
        <v>1215</v>
      </c>
      <c r="D75" s="181" t="e">
        <f>VLOOKUP(C75,'Paste bid here'!A:F,4,FALSE)</f>
        <v>#N/A</v>
      </c>
      <c r="E75" s="64"/>
    </row>
    <row r="76" spans="1:5">
      <c r="A76" s="385"/>
      <c r="B76" s="106" t="s">
        <v>1216</v>
      </c>
      <c r="C76" s="106" t="s">
        <v>1217</v>
      </c>
      <c r="D76" s="181" t="e">
        <f>VLOOKUP(C76,'Paste bid here'!A:F,4,FALSE)</f>
        <v>#N/A</v>
      </c>
      <c r="E76" s="64"/>
    </row>
    <row r="77" spans="1:5">
      <c r="A77" s="385"/>
      <c r="B77" s="106" t="s">
        <v>1218</v>
      </c>
      <c r="C77" s="106" t="s">
        <v>1219</v>
      </c>
      <c r="D77" s="181" t="e">
        <f>VLOOKUP(C77,'Paste bid here'!A:F,4,FALSE)</f>
        <v>#N/A</v>
      </c>
      <c r="E77" s="64"/>
    </row>
    <row r="78" spans="1:5" ht="15" thickBot="1">
      <c r="A78" s="386"/>
      <c r="B78" s="107" t="s">
        <v>1220</v>
      </c>
      <c r="C78" s="107" t="s">
        <v>1221</v>
      </c>
      <c r="D78" s="182" t="e">
        <f>VLOOKUP(C78,'Paste bid here'!A:F,4,FALSE)</f>
        <v>#N/A</v>
      </c>
      <c r="E78" s="68"/>
    </row>
    <row r="79" spans="1:5">
      <c r="A79" s="387" t="s">
        <v>1222</v>
      </c>
      <c r="B79" s="271" t="s">
        <v>1223</v>
      </c>
      <c r="C79" s="271" t="s">
        <v>1224</v>
      </c>
      <c r="D79" s="180" t="e">
        <f>VLOOKUP(C79,'Paste bid here'!A:F,4,FALSE)</f>
        <v>#N/A</v>
      </c>
      <c r="E79" s="66"/>
    </row>
    <row r="80" spans="1:5">
      <c r="A80" s="385"/>
      <c r="B80" s="106" t="s">
        <v>1225</v>
      </c>
      <c r="C80" s="106" t="s">
        <v>1226</v>
      </c>
      <c r="D80" s="181" t="e">
        <f>VLOOKUP(C80,'Paste bid here'!A:F,4,FALSE)</f>
        <v>#N/A</v>
      </c>
      <c r="E80" s="64"/>
    </row>
    <row r="81" spans="1:5">
      <c r="A81" s="385"/>
      <c r="B81" s="106" t="s">
        <v>1227</v>
      </c>
      <c r="C81" s="106" t="s">
        <v>1228</v>
      </c>
      <c r="D81" s="181" t="e">
        <f>VLOOKUP(C81,'Paste bid here'!A:F,4,FALSE)</f>
        <v>#N/A</v>
      </c>
      <c r="E81" s="64"/>
    </row>
    <row r="82" spans="1:5">
      <c r="A82" s="385"/>
      <c r="B82" s="106" t="s">
        <v>1229</v>
      </c>
      <c r="C82" s="106" t="s">
        <v>1230</v>
      </c>
      <c r="D82" s="181" t="e">
        <f>VLOOKUP(C82,'Paste bid here'!A:F,4,FALSE)</f>
        <v>#N/A</v>
      </c>
      <c r="E82" s="64"/>
    </row>
    <row r="83" spans="1:5">
      <c r="A83" s="385"/>
      <c r="B83" s="106" t="s">
        <v>1231</v>
      </c>
      <c r="C83" s="106" t="s">
        <v>1232</v>
      </c>
      <c r="D83" s="181" t="e">
        <f>VLOOKUP(C83,'Paste bid here'!A:F,4,FALSE)</f>
        <v>#N/A</v>
      </c>
      <c r="E83" s="64"/>
    </row>
    <row r="84" spans="1:5">
      <c r="A84" s="385"/>
      <c r="B84" s="106" t="s">
        <v>1233</v>
      </c>
      <c r="C84" s="106" t="s">
        <v>1234</v>
      </c>
      <c r="D84" s="181" t="e">
        <f>VLOOKUP(C84,'Paste bid here'!A:F,4,FALSE)</f>
        <v>#N/A</v>
      </c>
      <c r="E84" s="64"/>
    </row>
    <row r="85" spans="1:5">
      <c r="A85" s="385"/>
      <c r="B85" s="106" t="s">
        <v>1235</v>
      </c>
      <c r="C85" s="106" t="s">
        <v>1236</v>
      </c>
      <c r="D85" s="181" t="e">
        <f>VLOOKUP(C85,'Paste bid here'!A:F,4,FALSE)</f>
        <v>#N/A</v>
      </c>
      <c r="E85" s="64"/>
    </row>
    <row r="86" spans="1:5">
      <c r="A86" s="385"/>
      <c r="B86" s="106" t="s">
        <v>1237</v>
      </c>
      <c r="C86" s="106" t="s">
        <v>1238</v>
      </c>
      <c r="D86" s="181" t="e">
        <f>VLOOKUP(C86,'Paste bid here'!A:F,4,FALSE)</f>
        <v>#N/A</v>
      </c>
      <c r="E86" s="64"/>
    </row>
    <row r="87" spans="1:5">
      <c r="A87" s="385"/>
      <c r="B87" s="106" t="s">
        <v>1239</v>
      </c>
      <c r="C87" s="106" t="s">
        <v>1240</v>
      </c>
      <c r="D87" s="181" t="e">
        <f>VLOOKUP(C87,'Paste bid here'!A:F,4,FALSE)</f>
        <v>#N/A</v>
      </c>
      <c r="E87" s="64"/>
    </row>
    <row r="88" spans="1:5">
      <c r="A88" s="385"/>
      <c r="B88" s="106" t="s">
        <v>1241</v>
      </c>
      <c r="C88" s="106" t="s">
        <v>1242</v>
      </c>
      <c r="D88" s="181" t="e">
        <f>VLOOKUP(C88,'Paste bid here'!A:F,4,FALSE)</f>
        <v>#N/A</v>
      </c>
      <c r="E88" s="64"/>
    </row>
    <row r="89" spans="1:5">
      <c r="A89" s="385"/>
      <c r="B89" s="106" t="s">
        <v>1243</v>
      </c>
      <c r="C89" s="106" t="s">
        <v>1244</v>
      </c>
      <c r="D89" s="181" t="e">
        <f>VLOOKUP(C89,'Paste bid here'!A:F,4,FALSE)</f>
        <v>#N/A</v>
      </c>
      <c r="E89" s="64"/>
    </row>
    <row r="90" spans="1:5">
      <c r="A90" s="385"/>
      <c r="B90" s="106" t="s">
        <v>1245</v>
      </c>
      <c r="C90" s="106" t="s">
        <v>1246</v>
      </c>
      <c r="D90" s="181" t="e">
        <f>VLOOKUP(C90,'Paste bid here'!A:F,4,FALSE)</f>
        <v>#N/A</v>
      </c>
      <c r="E90" s="64"/>
    </row>
    <row r="91" spans="1:5">
      <c r="A91" s="385"/>
      <c r="B91" s="106" t="s">
        <v>1247</v>
      </c>
      <c r="C91" s="106" t="s">
        <v>1248</v>
      </c>
      <c r="D91" s="181" t="e">
        <f>VLOOKUP(C91,'Paste bid here'!A:F,4,FALSE)</f>
        <v>#N/A</v>
      </c>
      <c r="E91" s="64"/>
    </row>
    <row r="92" spans="1:5">
      <c r="A92" s="385"/>
      <c r="B92" s="106" t="s">
        <v>1249</v>
      </c>
      <c r="C92" s="106" t="s">
        <v>1250</v>
      </c>
      <c r="D92" s="181" t="e">
        <f>VLOOKUP(C92,'Paste bid here'!A:F,4,FALSE)</f>
        <v>#N/A</v>
      </c>
      <c r="E92" s="64"/>
    </row>
    <row r="93" spans="1:5" ht="15" thickBot="1">
      <c r="A93" s="386"/>
      <c r="B93" s="107" t="s">
        <v>1251</v>
      </c>
      <c r="C93" s="107" t="s">
        <v>1252</v>
      </c>
      <c r="D93" s="182" t="e">
        <f>VLOOKUP(C93,'Paste bid here'!A:F,4,FALSE)</f>
        <v>#N/A</v>
      </c>
      <c r="E93" s="68"/>
    </row>
    <row r="94" spans="1:5">
      <c r="A94" s="377" t="s">
        <v>1769</v>
      </c>
      <c r="B94" s="438" t="s">
        <v>1770</v>
      </c>
      <c r="C94" s="439"/>
      <c r="D94" s="440"/>
      <c r="E94" s="272"/>
    </row>
    <row r="95" spans="1:5">
      <c r="A95" s="378"/>
      <c r="B95" s="441"/>
      <c r="C95" s="442"/>
      <c r="D95" s="443"/>
      <c r="E95" s="273"/>
    </row>
    <row r="96" spans="1:5">
      <c r="A96" s="378"/>
      <c r="B96" s="77" t="s">
        <v>1771</v>
      </c>
      <c r="C96" s="77" t="s">
        <v>1772</v>
      </c>
      <c r="D96" s="181" t="e">
        <f>VLOOKUP(C96,'Paste bid here'!A:F,4,FALSE)</f>
        <v>#N/A</v>
      </c>
      <c r="E96" s="274" t="s">
        <v>1773</v>
      </c>
    </row>
    <row r="97" spans="1:5">
      <c r="A97" s="378"/>
      <c r="B97" s="77" t="s">
        <v>1774</v>
      </c>
      <c r="C97" s="77" t="s">
        <v>1775</v>
      </c>
      <c r="D97" s="181" t="e">
        <f>VLOOKUP(C97,'Paste bid here'!A:F,4,FALSE)</f>
        <v>#N/A</v>
      </c>
      <c r="E97" s="274" t="s">
        <v>1776</v>
      </c>
    </row>
    <row r="98" spans="1:5">
      <c r="A98" s="378"/>
      <c r="B98" s="77" t="s">
        <v>1777</v>
      </c>
      <c r="C98" s="77" t="s">
        <v>1778</v>
      </c>
      <c r="D98" s="181" t="e">
        <f>VLOOKUP(C98,'Paste bid here'!A:F,4,FALSE)</f>
        <v>#N/A</v>
      </c>
      <c r="E98" s="274" t="s">
        <v>1779</v>
      </c>
    </row>
    <row r="99" spans="1:5" ht="15" thickBot="1">
      <c r="A99" s="384"/>
      <c r="B99" s="77" t="s">
        <v>1784</v>
      </c>
      <c r="C99" s="77" t="s">
        <v>1780</v>
      </c>
      <c r="D99" s="181" t="e">
        <f>VLOOKUP(C99,'Paste bid here'!A:F,4,FALSE)</f>
        <v>#N/A</v>
      </c>
      <c r="E99" s="274" t="s">
        <v>1781</v>
      </c>
    </row>
    <row r="100" spans="1:5" ht="15" thickBot="1">
      <c r="A100" s="435" t="s">
        <v>947</v>
      </c>
      <c r="B100" s="436"/>
      <c r="C100" s="436"/>
      <c r="D100" s="436"/>
      <c r="E100" s="437"/>
    </row>
    <row r="101" spans="1:5" ht="14.4" customHeight="1">
      <c r="A101" s="387" t="s">
        <v>1674</v>
      </c>
      <c r="B101" s="106" t="s">
        <v>1037</v>
      </c>
      <c r="C101" s="106" t="s">
        <v>1033</v>
      </c>
      <c r="D101" s="277" t="e">
        <f>VLOOKUP(C101,'Paste bid here'!A:F,4,FALSE)</f>
        <v>#N/A</v>
      </c>
      <c r="E101" s="422" t="s">
        <v>942</v>
      </c>
    </row>
    <row r="102" spans="1:5">
      <c r="A102" s="385"/>
      <c r="B102" s="106" t="s">
        <v>1038</v>
      </c>
      <c r="C102" s="106" t="s">
        <v>1034</v>
      </c>
      <c r="D102" s="277" t="e">
        <f>VLOOKUP(C102,'Paste bid here'!A:F,4,FALSE)</f>
        <v>#N/A</v>
      </c>
      <c r="E102" s="423"/>
    </row>
    <row r="103" spans="1:5">
      <c r="A103" s="385"/>
      <c r="B103" s="106" t="s">
        <v>1039</v>
      </c>
      <c r="C103" s="106" t="s">
        <v>1035</v>
      </c>
      <c r="D103" s="277" t="e">
        <f>VLOOKUP(C103,'Paste bid here'!A:F,4,FALSE)</f>
        <v>#N/A</v>
      </c>
      <c r="E103" s="423"/>
    </row>
    <row r="104" spans="1:5" ht="15" thickBot="1">
      <c r="A104" s="386"/>
      <c r="B104" s="106" t="s">
        <v>1040</v>
      </c>
      <c r="C104" s="106" t="s">
        <v>1036</v>
      </c>
      <c r="D104" s="182" t="e">
        <f>VLOOKUP(C104,'Paste bid here'!A:F,4,FALSE)</f>
        <v>#N/A</v>
      </c>
      <c r="E104" s="423"/>
    </row>
    <row r="105" spans="1:5" ht="14.4" customHeight="1">
      <c r="A105" s="387" t="s">
        <v>1728</v>
      </c>
      <c r="B105" s="78" t="s">
        <v>1605</v>
      </c>
      <c r="C105" s="78" t="s">
        <v>1598</v>
      </c>
      <c r="D105" s="277" t="e">
        <f>VLOOKUP(C105,'Paste bid here'!A:F,4,FALSE)</f>
        <v>#N/A</v>
      </c>
      <c r="E105" s="423"/>
    </row>
    <row r="106" spans="1:5">
      <c r="A106" s="385"/>
      <c r="B106" s="77" t="s">
        <v>1606</v>
      </c>
      <c r="C106" s="77" t="s">
        <v>1599</v>
      </c>
      <c r="D106" s="277" t="e">
        <f>VLOOKUP(C106,'Paste bid here'!A:F,4,FALSE)</f>
        <v>#N/A</v>
      </c>
      <c r="E106" s="423"/>
    </row>
    <row r="107" spans="1:5">
      <c r="A107" s="385"/>
      <c r="B107" s="77" t="s">
        <v>1607</v>
      </c>
      <c r="C107" s="77" t="s">
        <v>1600</v>
      </c>
      <c r="D107" s="277" t="e">
        <f>VLOOKUP(C107,'Paste bid here'!A:F,4,FALSE)</f>
        <v>#N/A</v>
      </c>
      <c r="E107" s="423"/>
    </row>
    <row r="108" spans="1:5">
      <c r="A108" s="385"/>
      <c r="B108" s="77" t="s">
        <v>1608</v>
      </c>
      <c r="C108" s="77" t="s">
        <v>1601</v>
      </c>
      <c r="D108" s="277" t="e">
        <f>VLOOKUP(C108,'Paste bid here'!A:F,4,FALSE)</f>
        <v>#N/A</v>
      </c>
      <c r="E108" s="423"/>
    </row>
    <row r="109" spans="1:5">
      <c r="A109" s="385"/>
      <c r="B109" s="77" t="s">
        <v>1609</v>
      </c>
      <c r="C109" s="77" t="s">
        <v>1602</v>
      </c>
      <c r="D109" s="277" t="e">
        <f>VLOOKUP(C109,'Paste bid here'!A:F,4,FALSE)</f>
        <v>#N/A</v>
      </c>
      <c r="E109" s="423"/>
    </row>
    <row r="110" spans="1:5">
      <c r="A110" s="385"/>
      <c r="B110" s="77" t="s">
        <v>1610</v>
      </c>
      <c r="C110" s="77" t="s">
        <v>1603</v>
      </c>
      <c r="D110" s="277" t="e">
        <f>VLOOKUP(C110,'Paste bid here'!A:F,4,FALSE)</f>
        <v>#N/A</v>
      </c>
      <c r="E110" s="423"/>
    </row>
    <row r="111" spans="1:5" ht="15" thickBot="1">
      <c r="A111" s="386"/>
      <c r="B111" s="80" t="s">
        <v>1611</v>
      </c>
      <c r="C111" s="80" t="s">
        <v>1604</v>
      </c>
      <c r="D111" s="182" t="e">
        <f>VLOOKUP(C111,'Paste bid here'!A:F,4,FALSE)</f>
        <v>#N/A</v>
      </c>
      <c r="E111" s="424"/>
    </row>
    <row r="112" spans="1:5" ht="14.4" customHeight="1">
      <c r="A112" s="387" t="s">
        <v>1729</v>
      </c>
      <c r="B112" s="78" t="s">
        <v>1109</v>
      </c>
      <c r="C112" s="78" t="s">
        <v>1116</v>
      </c>
      <c r="D112" s="180" t="e">
        <f>VLOOKUP(C112,'Paste bid here'!A:F,4,FALSE)</f>
        <v>#N/A</v>
      </c>
      <c r="E112" s="422" t="s">
        <v>941</v>
      </c>
    </row>
    <row r="113" spans="1:5">
      <c r="A113" s="385"/>
      <c r="B113" s="77" t="s">
        <v>1110</v>
      </c>
      <c r="C113" s="77" t="s">
        <v>1117</v>
      </c>
      <c r="D113" s="277" t="e">
        <f>VLOOKUP(C113,'Paste bid here'!A:F,4,FALSE)</f>
        <v>#N/A</v>
      </c>
      <c r="E113" s="423"/>
    </row>
    <row r="114" spans="1:5">
      <c r="A114" s="385"/>
      <c r="B114" s="77" t="s">
        <v>1111</v>
      </c>
      <c r="C114" s="77" t="s">
        <v>1118</v>
      </c>
      <c r="D114" s="277" t="e">
        <f>VLOOKUP(C114,'Paste bid here'!A:F,4,FALSE)</f>
        <v>#N/A</v>
      </c>
      <c r="E114" s="423"/>
    </row>
    <row r="115" spans="1:5">
      <c r="A115" s="385"/>
      <c r="B115" s="77" t="s">
        <v>1112</v>
      </c>
      <c r="C115" s="77" t="s">
        <v>1119</v>
      </c>
      <c r="D115" s="277" t="e">
        <f>VLOOKUP(C115,'Paste bid here'!A:F,4,FALSE)</f>
        <v>#N/A</v>
      </c>
      <c r="E115" s="423"/>
    </row>
    <row r="116" spans="1:5">
      <c r="A116" s="385"/>
      <c r="B116" s="77" t="s">
        <v>1113</v>
      </c>
      <c r="C116" s="77" t="s">
        <v>1120</v>
      </c>
      <c r="D116" s="277" t="e">
        <f>VLOOKUP(C116,'Paste bid here'!A:F,4,FALSE)</f>
        <v>#N/A</v>
      </c>
      <c r="E116" s="423"/>
    </row>
    <row r="117" spans="1:5">
      <c r="A117" s="385"/>
      <c r="B117" s="77" t="s">
        <v>1114</v>
      </c>
      <c r="C117" s="77" t="s">
        <v>1121</v>
      </c>
      <c r="D117" s="277" t="e">
        <f>VLOOKUP(C117,'Paste bid here'!A:F,4,FALSE)</f>
        <v>#N/A</v>
      </c>
      <c r="E117" s="423"/>
    </row>
    <row r="118" spans="1:5" ht="15" thickBot="1">
      <c r="A118" s="386"/>
      <c r="B118" s="80" t="s">
        <v>1115</v>
      </c>
      <c r="C118" s="80" t="s">
        <v>1122</v>
      </c>
      <c r="D118" s="277" t="e">
        <f>VLOOKUP(C118,'Paste bid here'!A:F,4,FALSE)</f>
        <v>#N/A</v>
      </c>
      <c r="E118" s="424"/>
    </row>
    <row r="119" spans="1:5" ht="15" thickBot="1">
      <c r="A119" s="435" t="s">
        <v>948</v>
      </c>
      <c r="B119" s="436"/>
      <c r="C119" s="436"/>
      <c r="D119" s="436"/>
      <c r="E119" s="437"/>
    </row>
    <row r="120" spans="1:5" ht="14.4" customHeight="1">
      <c r="A120" s="404" t="s">
        <v>1886</v>
      </c>
      <c r="B120" s="105" t="s">
        <v>1050</v>
      </c>
      <c r="C120" s="105" t="s">
        <v>1548</v>
      </c>
      <c r="D120" s="277" t="e">
        <f>VLOOKUP(C120,'Paste bid here'!A:F,4,FALSE)</f>
        <v>#N/A</v>
      </c>
      <c r="E120" s="447" t="s">
        <v>1890</v>
      </c>
    </row>
    <row r="121" spans="1:5">
      <c r="A121" s="399"/>
      <c r="B121" s="106" t="s">
        <v>1051</v>
      </c>
      <c r="C121" s="106" t="s">
        <v>1549</v>
      </c>
      <c r="D121" s="277" t="e">
        <f>VLOOKUP(C121,'Paste bid here'!A:F,4,FALSE)</f>
        <v>#N/A</v>
      </c>
      <c r="E121" s="448"/>
    </row>
    <row r="122" spans="1:5">
      <c r="A122" s="399"/>
      <c r="B122" s="106" t="s">
        <v>1052</v>
      </c>
      <c r="C122" s="106" t="s">
        <v>1550</v>
      </c>
      <c r="D122" s="277" t="e">
        <f>VLOOKUP(C122,'Paste bid here'!A:F,4,FALSE)</f>
        <v>#N/A</v>
      </c>
      <c r="E122" s="448"/>
    </row>
    <row r="123" spans="1:5">
      <c r="A123" s="399"/>
      <c r="B123" s="106" t="s">
        <v>1053</v>
      </c>
      <c r="C123" s="106" t="s">
        <v>1551</v>
      </c>
      <c r="D123" s="277" t="e">
        <f>VLOOKUP(C123,'Paste bid here'!A:F,4,FALSE)</f>
        <v>#N/A</v>
      </c>
      <c r="E123" s="448"/>
    </row>
    <row r="124" spans="1:5">
      <c r="A124" s="399"/>
      <c r="B124" s="106" t="s">
        <v>1054</v>
      </c>
      <c r="C124" s="106" t="s">
        <v>1552</v>
      </c>
      <c r="D124" s="277" t="e">
        <f>VLOOKUP(C124,'Paste bid here'!A:F,4,FALSE)</f>
        <v>#N/A</v>
      </c>
      <c r="E124" s="448"/>
    </row>
    <row r="125" spans="1:5" ht="15" thickBot="1">
      <c r="A125" s="400"/>
      <c r="B125" s="107" t="s">
        <v>1055</v>
      </c>
      <c r="C125" s="107" t="s">
        <v>1553</v>
      </c>
      <c r="D125" s="182" t="e">
        <f>VLOOKUP(C125,'Paste bid here'!A:F,4,FALSE)</f>
        <v>#N/A</v>
      </c>
      <c r="E125" s="449"/>
    </row>
    <row r="126" spans="1:5" ht="14.4" customHeight="1">
      <c r="A126" s="389" t="s">
        <v>1889</v>
      </c>
      <c r="B126" s="105" t="s">
        <v>1044</v>
      </c>
      <c r="C126" s="105" t="s">
        <v>1554</v>
      </c>
      <c r="D126" s="277" t="e">
        <f>VLOOKUP(C126,'Paste bid here'!A:F,4,FALSE)</f>
        <v>#N/A</v>
      </c>
      <c r="E126" s="432" t="s">
        <v>1782</v>
      </c>
    </row>
    <row r="127" spans="1:5">
      <c r="A127" s="390"/>
      <c r="B127" s="106" t="s">
        <v>1045</v>
      </c>
      <c r="C127" s="106" t="s">
        <v>1555</v>
      </c>
      <c r="D127" s="277" t="e">
        <f>VLOOKUP(C127,'Paste bid here'!A:F,4,FALSE)</f>
        <v>#N/A</v>
      </c>
      <c r="E127" s="433"/>
    </row>
    <row r="128" spans="1:5">
      <c r="A128" s="390"/>
      <c r="B128" s="106" t="s">
        <v>1046</v>
      </c>
      <c r="C128" s="106" t="s">
        <v>1556</v>
      </c>
      <c r="D128" s="277" t="e">
        <f>VLOOKUP(C128,'Paste bid here'!A:F,4,FALSE)</f>
        <v>#N/A</v>
      </c>
      <c r="E128" s="433"/>
    </row>
    <row r="129" spans="1:5">
      <c r="A129" s="390"/>
      <c r="B129" s="106" t="s">
        <v>1047</v>
      </c>
      <c r="C129" s="106" t="s">
        <v>1557</v>
      </c>
      <c r="D129" s="277" t="e">
        <f>VLOOKUP(C129,'Paste bid here'!A:F,4,FALSE)</f>
        <v>#N/A</v>
      </c>
      <c r="E129" s="433"/>
    </row>
    <row r="130" spans="1:5" ht="14.4" customHeight="1">
      <c r="A130" s="390"/>
      <c r="B130" s="106" t="s">
        <v>1048</v>
      </c>
      <c r="C130" s="106" t="s">
        <v>1558</v>
      </c>
      <c r="D130" s="277" t="e">
        <f>VLOOKUP(C130,'Paste bid here'!A:F,4,FALSE)</f>
        <v>#N/A</v>
      </c>
      <c r="E130" s="433"/>
    </row>
    <row r="131" spans="1:5" ht="15" thickBot="1">
      <c r="A131" s="391"/>
      <c r="B131" s="107" t="s">
        <v>1049</v>
      </c>
      <c r="C131" s="107" t="s">
        <v>1559</v>
      </c>
      <c r="D131" s="182" t="e">
        <f>VLOOKUP(C131,'Paste bid here'!A:F,4,FALSE)</f>
        <v>#N/A</v>
      </c>
      <c r="E131" s="434"/>
    </row>
    <row r="132" spans="1:5">
      <c r="A132" s="387" t="s">
        <v>1125</v>
      </c>
      <c r="B132" s="271" t="s">
        <v>1076</v>
      </c>
      <c r="C132" s="271" t="s">
        <v>1075</v>
      </c>
      <c r="D132" s="180" t="e">
        <f>VLOOKUP(C132,'Paste bid here'!A:F,4,FALSE)</f>
        <v>#N/A</v>
      </c>
      <c r="E132" s="380" t="s">
        <v>942</v>
      </c>
    </row>
    <row r="133" spans="1:5">
      <c r="A133" s="385"/>
      <c r="B133" s="106" t="s">
        <v>1077</v>
      </c>
      <c r="C133" s="106" t="s">
        <v>1074</v>
      </c>
      <c r="D133" s="277" t="e">
        <f>VLOOKUP(C133,'Paste bid here'!A:F,4,FALSE)</f>
        <v>#N/A</v>
      </c>
      <c r="E133" s="381"/>
    </row>
    <row r="134" spans="1:5">
      <c r="A134" s="385"/>
      <c r="B134" s="106" t="s">
        <v>1078</v>
      </c>
      <c r="C134" s="106" t="s">
        <v>1073</v>
      </c>
      <c r="D134" s="277" t="e">
        <f>VLOOKUP(C134,'Paste bid here'!A:F,4,FALSE)</f>
        <v>#N/A</v>
      </c>
      <c r="E134" s="381"/>
    </row>
    <row r="135" spans="1:5" ht="15" thickBot="1">
      <c r="A135" s="388"/>
      <c r="B135" s="279" t="s">
        <v>1079</v>
      </c>
      <c r="C135" s="279" t="s">
        <v>1072</v>
      </c>
      <c r="D135" s="280" t="e">
        <f>VLOOKUP(C135,'Paste bid here'!A:F,4,FALSE)</f>
        <v>#N/A</v>
      </c>
      <c r="E135" s="381"/>
    </row>
    <row r="136" spans="1:5">
      <c r="A136" s="387" t="s">
        <v>1126</v>
      </c>
      <c r="B136" s="271" t="s">
        <v>1087</v>
      </c>
      <c r="C136" s="271" t="s">
        <v>1080</v>
      </c>
      <c r="D136" s="180" t="e">
        <f>VLOOKUP(C136,'Paste bid here'!A:F,4,FALSE)</f>
        <v>#N/A</v>
      </c>
      <c r="E136" s="381"/>
    </row>
    <row r="137" spans="1:5" ht="14.4" customHeight="1">
      <c r="A137" s="385"/>
      <c r="B137" s="106" t="s">
        <v>1088</v>
      </c>
      <c r="C137" s="106" t="s">
        <v>1081</v>
      </c>
      <c r="D137" s="277" t="e">
        <f>VLOOKUP(C137,'Paste bid here'!A:F,4,FALSE)</f>
        <v>#N/A</v>
      </c>
      <c r="E137" s="381"/>
    </row>
    <row r="138" spans="1:5">
      <c r="A138" s="385"/>
      <c r="B138" s="106" t="s">
        <v>1089</v>
      </c>
      <c r="C138" s="106" t="s">
        <v>1082</v>
      </c>
      <c r="D138" s="277" t="e">
        <f>VLOOKUP(C138,'Paste bid here'!A:F,4,FALSE)</f>
        <v>#N/A</v>
      </c>
      <c r="E138" s="381"/>
    </row>
    <row r="139" spans="1:5">
      <c r="A139" s="385"/>
      <c r="B139" s="106" t="s">
        <v>1090</v>
      </c>
      <c r="C139" s="106" t="s">
        <v>1083</v>
      </c>
      <c r="D139" s="277" t="e">
        <f>VLOOKUP(C139,'Paste bid here'!A:F,4,FALSE)</f>
        <v>#N/A</v>
      </c>
      <c r="E139" s="381"/>
    </row>
    <row r="140" spans="1:5">
      <c r="A140" s="385"/>
      <c r="B140" s="106" t="s">
        <v>1091</v>
      </c>
      <c r="C140" s="106" t="s">
        <v>1084</v>
      </c>
      <c r="D140" s="277" t="e">
        <f>VLOOKUP(C140,'Paste bid here'!A:F,4,FALSE)</f>
        <v>#N/A</v>
      </c>
      <c r="E140" s="381"/>
    </row>
    <row r="141" spans="1:5">
      <c r="A141" s="385"/>
      <c r="B141" s="106" t="s">
        <v>1092</v>
      </c>
      <c r="C141" s="106" t="s">
        <v>1085</v>
      </c>
      <c r="D141" s="277" t="e">
        <f>VLOOKUP(C141,'Paste bid here'!A:F,4,FALSE)</f>
        <v>#N/A</v>
      </c>
      <c r="E141" s="381"/>
    </row>
    <row r="142" spans="1:5" ht="15" thickBot="1">
      <c r="A142" s="386"/>
      <c r="B142" s="107" t="s">
        <v>1093</v>
      </c>
      <c r="C142" s="107" t="s">
        <v>1086</v>
      </c>
      <c r="D142" s="182" t="e">
        <f>VLOOKUP(C142,'Paste bid here'!A:F,4,FALSE)</f>
        <v>#N/A</v>
      </c>
      <c r="E142" s="382"/>
    </row>
    <row r="143" spans="1:5">
      <c r="A143" s="378" t="s">
        <v>1094</v>
      </c>
      <c r="B143" s="105" t="s">
        <v>1102</v>
      </c>
      <c r="C143" s="105" t="s">
        <v>1095</v>
      </c>
      <c r="D143" s="277" t="e">
        <f>VLOOKUP(C143,'Paste bid here'!A:F,4,FALSE)</f>
        <v>#N/A</v>
      </c>
      <c r="E143" s="422" t="s">
        <v>941</v>
      </c>
    </row>
    <row r="144" spans="1:5">
      <c r="A144" s="378"/>
      <c r="B144" s="106" t="s">
        <v>1103</v>
      </c>
      <c r="C144" s="106" t="s">
        <v>1096</v>
      </c>
      <c r="D144" s="277" t="e">
        <f>VLOOKUP(C144,'Paste bid here'!A:F,4,FALSE)</f>
        <v>#N/A</v>
      </c>
      <c r="E144" s="423"/>
    </row>
    <row r="145" spans="1:5">
      <c r="A145" s="378"/>
      <c r="B145" s="106" t="s">
        <v>1104</v>
      </c>
      <c r="C145" s="106" t="s">
        <v>1097</v>
      </c>
      <c r="D145" s="277" t="e">
        <f>VLOOKUP(C145,'Paste bid here'!A:F,4,FALSE)</f>
        <v>#N/A</v>
      </c>
      <c r="E145" s="423"/>
    </row>
    <row r="146" spans="1:5">
      <c r="A146" s="378"/>
      <c r="B146" s="106" t="s">
        <v>1105</v>
      </c>
      <c r="C146" s="106" t="s">
        <v>1098</v>
      </c>
      <c r="D146" s="277" t="e">
        <f>VLOOKUP(C146,'Paste bid here'!A:F,4,FALSE)</f>
        <v>#N/A</v>
      </c>
      <c r="E146" s="423"/>
    </row>
    <row r="147" spans="1:5">
      <c r="A147" s="378"/>
      <c r="B147" s="106" t="s">
        <v>1106</v>
      </c>
      <c r="C147" s="106" t="s">
        <v>1099</v>
      </c>
      <c r="D147" s="277" t="e">
        <f>VLOOKUP(C147,'Paste bid here'!A:F,4,FALSE)</f>
        <v>#N/A</v>
      </c>
      <c r="E147" s="423"/>
    </row>
    <row r="148" spans="1:5">
      <c r="A148" s="378"/>
      <c r="B148" s="106" t="s">
        <v>1107</v>
      </c>
      <c r="C148" s="106" t="s">
        <v>1100</v>
      </c>
      <c r="D148" s="277" t="e">
        <f>VLOOKUP(C148,'Paste bid here'!A:F,4,FALSE)</f>
        <v>#N/A</v>
      </c>
      <c r="E148" s="423"/>
    </row>
    <row r="149" spans="1:5" ht="15" thickBot="1">
      <c r="A149" s="379"/>
      <c r="B149" s="107" t="s">
        <v>1108</v>
      </c>
      <c r="C149" s="107" t="s">
        <v>1101</v>
      </c>
      <c r="D149" s="182" t="e">
        <f>VLOOKUP(C149,'Paste bid here'!A:F,4,FALSE)</f>
        <v>#N/A</v>
      </c>
      <c r="E149" s="424"/>
    </row>
  </sheetData>
  <mergeCells count="32">
    <mergeCell ref="A143:A149"/>
    <mergeCell ref="E143:E149"/>
    <mergeCell ref="A100:E100"/>
    <mergeCell ref="A40:E40"/>
    <mergeCell ref="A79:A93"/>
    <mergeCell ref="A132:A135"/>
    <mergeCell ref="A136:A142"/>
    <mergeCell ref="A119:E119"/>
    <mergeCell ref="A126:A131"/>
    <mergeCell ref="A101:A104"/>
    <mergeCell ref="A105:A111"/>
    <mergeCell ref="A112:A118"/>
    <mergeCell ref="A120:A125"/>
    <mergeCell ref="E120:E125"/>
    <mergeCell ref="E112:E118"/>
    <mergeCell ref="A41:A63"/>
    <mergeCell ref="E101:E111"/>
    <mergeCell ref="E126:E131"/>
    <mergeCell ref="E132:E142"/>
    <mergeCell ref="A5:E5"/>
    <mergeCell ref="A18:E18"/>
    <mergeCell ref="A19:A22"/>
    <mergeCell ref="A6:A16"/>
    <mergeCell ref="E6:E16"/>
    <mergeCell ref="A23:A29"/>
    <mergeCell ref="E23:E29"/>
    <mergeCell ref="A64:A78"/>
    <mergeCell ref="A94:A99"/>
    <mergeCell ref="B94:D95"/>
    <mergeCell ref="E19:E22"/>
    <mergeCell ref="A38:A39"/>
    <mergeCell ref="A30:A37"/>
  </mergeCells>
  <pageMargins left="0.7" right="0.7" top="0.75" bottom="0.75" header="0.3" footer="0.3"/>
  <pageSetup scale="30" orientation="portrait" horizontalDpi="300" verticalDpi="300" r:id="rId1"/>
  <rowBreaks count="2" manualBreakCount="2">
    <brk id="39" max="16383" man="1"/>
    <brk id="99"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025D7-B284-4AFF-AE1B-9E7AE0B6ECE7}">
  <sheetPr>
    <pageSetUpPr fitToPage="1"/>
  </sheetPr>
  <dimension ref="A1:R66"/>
  <sheetViews>
    <sheetView zoomScale="76" zoomScaleNormal="76" workbookViewId="0">
      <selection activeCell="H5" sqref="H5"/>
    </sheetView>
  </sheetViews>
  <sheetFormatPr defaultRowHeight="14.4"/>
  <cols>
    <col min="1" max="1" width="18" customWidth="1"/>
    <col min="2" max="2" width="8.109375" customWidth="1"/>
    <col min="3" max="3" width="8.44140625" customWidth="1"/>
    <col min="4" max="4" width="11" customWidth="1"/>
    <col min="5" max="5" width="19.33203125" customWidth="1"/>
    <col min="6" max="6" width="15.5546875" customWidth="1"/>
    <col min="7" max="7" width="22.6640625" customWidth="1"/>
    <col min="8" max="8" width="15.77734375" customWidth="1"/>
    <col min="9" max="9" width="13.33203125" customWidth="1"/>
    <col min="10" max="11" width="13.109375" customWidth="1"/>
    <col min="12" max="12" width="11.77734375" customWidth="1"/>
    <col min="13" max="13" width="13.88671875" customWidth="1"/>
    <col min="14" max="14" width="15.21875" customWidth="1"/>
    <col min="15" max="15" width="19" customWidth="1"/>
    <col min="16" max="16" width="17.6640625" customWidth="1"/>
    <col min="17" max="17" width="17.88671875" customWidth="1"/>
    <col min="18" max="18" width="18.77734375" customWidth="1"/>
  </cols>
  <sheetData>
    <row r="1" spans="1:18" ht="31.8" thickBot="1">
      <c r="A1" s="43"/>
      <c r="B1" s="44"/>
      <c r="C1" s="482" t="s">
        <v>1460</v>
      </c>
      <c r="D1" s="482"/>
      <c r="E1" s="482"/>
      <c r="F1" s="482"/>
      <c r="G1" s="482"/>
      <c r="H1" s="482"/>
      <c r="I1" s="482"/>
      <c r="J1" s="482"/>
      <c r="K1" s="482"/>
      <c r="L1" s="482"/>
      <c r="M1" s="482"/>
      <c r="N1" s="482"/>
      <c r="O1" s="482"/>
      <c r="P1" s="482"/>
      <c r="Q1" s="44"/>
      <c r="R1" s="45" t="s">
        <v>0</v>
      </c>
    </row>
    <row r="2" spans="1:18">
      <c r="A2" s="126" t="s">
        <v>1</v>
      </c>
      <c r="B2" s="126"/>
      <c r="C2" s="126"/>
      <c r="D2" s="126"/>
      <c r="E2" s="126" t="s">
        <v>310</v>
      </c>
      <c r="F2" s="126"/>
      <c r="G2" s="143"/>
      <c r="H2" s="126"/>
      <c r="I2" s="126" t="s">
        <v>2</v>
      </c>
      <c r="J2" s="143"/>
      <c r="K2" s="126" t="s">
        <v>3</v>
      </c>
      <c r="L2" s="126"/>
      <c r="M2" s="126"/>
      <c r="N2" s="143"/>
      <c r="O2" s="134" t="s">
        <v>4</v>
      </c>
      <c r="P2" s="126" t="s">
        <v>4</v>
      </c>
      <c r="Q2" s="126" t="s">
        <v>4</v>
      </c>
      <c r="R2" s="126" t="s">
        <v>4</v>
      </c>
    </row>
    <row r="3" spans="1:18">
      <c r="A3" s="127" t="s">
        <v>5</v>
      </c>
      <c r="B3" s="127" t="s">
        <v>535</v>
      </c>
      <c r="C3" s="127" t="s">
        <v>534</v>
      </c>
      <c r="D3" s="127" t="s">
        <v>533</v>
      </c>
      <c r="E3" s="127" t="s">
        <v>312</v>
      </c>
      <c r="F3" s="127" t="s">
        <v>366</v>
      </c>
      <c r="G3" s="127" t="s">
        <v>6</v>
      </c>
      <c r="H3" s="127" t="s">
        <v>368</v>
      </c>
      <c r="I3" s="127" t="s">
        <v>7</v>
      </c>
      <c r="J3" s="127" t="s">
        <v>8</v>
      </c>
      <c r="K3" s="127" t="s">
        <v>9</v>
      </c>
      <c r="L3" s="127" t="s">
        <v>313</v>
      </c>
      <c r="M3" s="127" t="s">
        <v>10</v>
      </c>
      <c r="N3" s="127" t="s">
        <v>11</v>
      </c>
      <c r="O3" s="136" t="s">
        <v>381</v>
      </c>
      <c r="P3" s="127" t="s">
        <v>381</v>
      </c>
      <c r="Q3" s="127" t="s">
        <v>311</v>
      </c>
      <c r="R3" s="127" t="s">
        <v>311</v>
      </c>
    </row>
    <row r="4" spans="1:18" ht="15" thickBot="1">
      <c r="A4" s="127" t="s">
        <v>14</v>
      </c>
      <c r="B4" s="127"/>
      <c r="C4" s="127"/>
      <c r="D4" s="127"/>
      <c r="E4" s="127" t="s">
        <v>316</v>
      </c>
      <c r="F4" s="127" t="s">
        <v>367</v>
      </c>
      <c r="G4" s="127" t="s">
        <v>15</v>
      </c>
      <c r="H4" s="127" t="s">
        <v>367</v>
      </c>
      <c r="I4" s="127" t="s">
        <v>16</v>
      </c>
      <c r="J4" s="127" t="s">
        <v>17</v>
      </c>
      <c r="K4" s="127" t="s">
        <v>18</v>
      </c>
      <c r="L4" s="127"/>
      <c r="M4" s="127"/>
      <c r="N4" s="127" t="s">
        <v>19</v>
      </c>
      <c r="O4" s="144" t="s">
        <v>1660</v>
      </c>
      <c r="P4" s="145" t="s">
        <v>1661</v>
      </c>
      <c r="Q4" s="145" t="s">
        <v>314</v>
      </c>
      <c r="R4" s="145" t="s">
        <v>315</v>
      </c>
    </row>
    <row r="5" spans="1:18" ht="15" thickBot="1">
      <c r="A5" s="146"/>
      <c r="B5" s="146"/>
      <c r="C5" s="146"/>
      <c r="D5" s="146"/>
      <c r="E5" s="146"/>
      <c r="F5" s="146"/>
      <c r="G5" s="146"/>
      <c r="H5" s="146"/>
      <c r="I5" s="146"/>
      <c r="J5" s="146"/>
      <c r="K5" s="146"/>
      <c r="L5" s="146"/>
      <c r="M5" s="146"/>
      <c r="N5" s="146"/>
      <c r="O5" s="483" t="s">
        <v>23</v>
      </c>
      <c r="P5" s="484"/>
      <c r="Q5" s="485" t="s">
        <v>24</v>
      </c>
      <c r="R5" s="484"/>
    </row>
    <row r="6" spans="1:18" ht="15" thickBot="1">
      <c r="A6" s="486" t="s">
        <v>25</v>
      </c>
      <c r="B6" s="487"/>
      <c r="C6" s="487"/>
      <c r="D6" s="487"/>
      <c r="E6" s="487"/>
      <c r="F6" s="487"/>
      <c r="G6" s="487"/>
      <c r="H6" s="487"/>
      <c r="I6" s="487"/>
      <c r="J6" s="487"/>
      <c r="K6" s="487"/>
      <c r="L6" s="487"/>
      <c r="M6" s="487"/>
      <c r="N6" s="487"/>
      <c r="O6" s="487"/>
      <c r="P6" s="487"/>
      <c r="Q6" s="487"/>
      <c r="R6" s="488"/>
    </row>
    <row r="7" spans="1:18" ht="15" thickBot="1">
      <c r="A7" s="464" t="s">
        <v>1651</v>
      </c>
      <c r="B7" s="465"/>
      <c r="C7" s="465"/>
      <c r="D7" s="465"/>
      <c r="E7" s="465"/>
      <c r="F7" s="465"/>
      <c r="G7" s="465"/>
      <c r="H7" s="465"/>
      <c r="I7" s="465"/>
      <c r="J7" s="465"/>
      <c r="K7" s="465"/>
      <c r="L7" s="465"/>
      <c r="M7" s="465"/>
      <c r="N7" s="465"/>
      <c r="O7" s="465"/>
      <c r="P7" s="465"/>
      <c r="Q7" s="465"/>
      <c r="R7" s="466"/>
    </row>
    <row r="8" spans="1:18">
      <c r="A8" s="38" t="s">
        <v>1271</v>
      </c>
      <c r="B8" s="37">
        <v>18.2</v>
      </c>
      <c r="C8" s="37">
        <v>12</v>
      </c>
      <c r="D8" s="37">
        <v>10.1</v>
      </c>
      <c r="E8" s="37" t="s">
        <v>1140</v>
      </c>
      <c r="F8" s="51" t="e">
        <f>INDEX('Ductless cross'!$E$8:$E$301,MATCH(E8,'Ductless cross'!$B$8:$B$301,0))</f>
        <v>#N/A</v>
      </c>
      <c r="G8" s="37" t="s">
        <v>1524</v>
      </c>
      <c r="H8" s="51" t="e">
        <f>INDEX('Ductless cross'!$E$8:$E$301,MATCH(G8,'Ductless cross'!$B$8:$B$301,0))</f>
        <v>#N/A</v>
      </c>
      <c r="I8" s="37" t="s">
        <v>1272</v>
      </c>
      <c r="J8" s="37" t="s">
        <v>1273</v>
      </c>
      <c r="K8" s="37" t="s">
        <v>1274</v>
      </c>
      <c r="L8" s="37" t="s">
        <v>1275</v>
      </c>
      <c r="M8" s="37" t="s">
        <v>1276</v>
      </c>
      <c r="N8" s="37" t="s">
        <v>29</v>
      </c>
      <c r="O8" s="37">
        <v>15484</v>
      </c>
      <c r="P8" s="37">
        <v>18688</v>
      </c>
      <c r="Q8" s="37">
        <v>17391</v>
      </c>
      <c r="R8" s="39">
        <v>12157</v>
      </c>
    </row>
    <row r="9" spans="1:18">
      <c r="A9" s="3" t="s">
        <v>1277</v>
      </c>
      <c r="B9" s="2">
        <v>18.8</v>
      </c>
      <c r="C9" s="2">
        <v>12</v>
      </c>
      <c r="D9" s="2">
        <v>10</v>
      </c>
      <c r="E9" s="2" t="s">
        <v>1141</v>
      </c>
      <c r="F9" s="51" t="e">
        <f>INDEX('Ductless cross'!$E$8:$E$301,MATCH(E9,'Ductless cross'!$B$8:$B$301,0))</f>
        <v>#N/A</v>
      </c>
      <c r="G9" s="2" t="s">
        <v>1525</v>
      </c>
      <c r="H9" s="51" t="e">
        <f>INDEX('Ductless cross'!$E$8:$E$301,MATCH(G9,'Ductless cross'!$B$8:$B$301,0))</f>
        <v>#N/A</v>
      </c>
      <c r="I9" s="2" t="s">
        <v>1278</v>
      </c>
      <c r="J9" s="2" t="s">
        <v>1279</v>
      </c>
      <c r="K9" s="2" t="s">
        <v>1280</v>
      </c>
      <c r="L9" s="2" t="s">
        <v>1281</v>
      </c>
      <c r="M9" s="2" t="s">
        <v>1282</v>
      </c>
      <c r="N9" s="2" t="s">
        <v>53</v>
      </c>
      <c r="O9" s="2">
        <v>19483</v>
      </c>
      <c r="P9" s="2">
        <v>24689</v>
      </c>
      <c r="Q9" s="2">
        <v>25819</v>
      </c>
      <c r="R9" s="4">
        <v>16531</v>
      </c>
    </row>
    <row r="10" spans="1:18" ht="15" thickBot="1">
      <c r="A10" s="3" t="s">
        <v>1283</v>
      </c>
      <c r="B10" s="2">
        <v>16.7</v>
      </c>
      <c r="C10" s="2">
        <v>11.7</v>
      </c>
      <c r="D10" s="2">
        <v>10</v>
      </c>
      <c r="E10" s="214" t="s">
        <v>1649</v>
      </c>
      <c r="F10" s="51" t="e">
        <f>INDEX('Ductless cross'!$E$8:$E$302,MATCH(E10,'Ductless cross'!$B$8:$B$302,0))</f>
        <v>#N/A</v>
      </c>
      <c r="G10" s="2" t="s">
        <v>1526</v>
      </c>
      <c r="H10" s="51" t="e">
        <f>INDEX('Ductless cross'!$E$8:$E$301,MATCH(G10,'Ductless cross'!$B$8:$B$301,0))</f>
        <v>#N/A</v>
      </c>
      <c r="I10" s="2" t="s">
        <v>1284</v>
      </c>
      <c r="J10" s="2" t="s">
        <v>1279</v>
      </c>
      <c r="K10" s="2" t="s">
        <v>1280</v>
      </c>
      <c r="L10" s="2" t="s">
        <v>1281</v>
      </c>
      <c r="M10" s="2" t="s">
        <v>1285</v>
      </c>
      <c r="N10" s="2" t="s">
        <v>65</v>
      </c>
      <c r="O10" s="2">
        <v>29944</v>
      </c>
      <c r="P10" s="2">
        <v>35826</v>
      </c>
      <c r="Q10" s="2">
        <v>34216</v>
      </c>
      <c r="R10" s="4">
        <v>15385</v>
      </c>
    </row>
    <row r="11" spans="1:18" ht="15" thickBot="1">
      <c r="A11" s="475" t="s">
        <v>1652</v>
      </c>
      <c r="B11" s="476"/>
      <c r="C11" s="476"/>
      <c r="D11" s="476"/>
      <c r="E11" s="476"/>
      <c r="F11" s="476"/>
      <c r="G11" s="476"/>
      <c r="H11" s="476"/>
      <c r="I11" s="476"/>
      <c r="J11" s="476"/>
      <c r="K11" s="476"/>
      <c r="L11" s="476"/>
      <c r="M11" s="476"/>
      <c r="N11" s="476"/>
      <c r="O11" s="476"/>
      <c r="P11" s="476"/>
      <c r="Q11" s="476"/>
      <c r="R11" s="477"/>
    </row>
    <row r="12" spans="1:18">
      <c r="A12" s="38" t="s">
        <v>1287</v>
      </c>
      <c r="B12" s="37">
        <v>19</v>
      </c>
      <c r="C12" s="37">
        <v>12.5</v>
      </c>
      <c r="D12" s="37">
        <v>10.199999999999999</v>
      </c>
      <c r="E12" s="371" t="s">
        <v>1133</v>
      </c>
      <c r="F12" s="51" t="e">
        <f>INDEX('Ductless cross'!$E$8:$E$301,MATCH(E12,'Ductless cross'!$B$8:$B$301,0))</f>
        <v>#N/A</v>
      </c>
      <c r="G12" s="37" t="s">
        <v>1548</v>
      </c>
      <c r="H12" s="51" t="e">
        <f>INDEX('Ductless cross'!$E$8:$E$301,MATCH(G12,'Ductless cross'!$B$8:$B$301,0))</f>
        <v>#N/A</v>
      </c>
      <c r="I12" s="37" t="s">
        <v>1284</v>
      </c>
      <c r="J12" s="37" t="s">
        <v>1273</v>
      </c>
      <c r="K12" s="37" t="s">
        <v>1288</v>
      </c>
      <c r="L12" s="37" t="s">
        <v>1275</v>
      </c>
      <c r="M12" s="37" t="s">
        <v>28</v>
      </c>
      <c r="N12" s="37" t="s">
        <v>29</v>
      </c>
      <c r="O12" s="37">
        <v>16514</v>
      </c>
      <c r="P12" s="37">
        <v>19261</v>
      </c>
      <c r="Q12" s="37">
        <v>17916</v>
      </c>
      <c r="R12" s="39">
        <v>14214</v>
      </c>
    </row>
    <row r="13" spans="1:18">
      <c r="A13" s="3" t="s">
        <v>1289</v>
      </c>
      <c r="B13" s="2">
        <v>18.7</v>
      </c>
      <c r="C13" s="2">
        <v>12</v>
      </c>
      <c r="D13" s="2">
        <v>10</v>
      </c>
      <c r="E13" s="9" t="s">
        <v>1133</v>
      </c>
      <c r="F13" s="51" t="e">
        <f>INDEX('Ductless cross'!$E$8:$E$301,MATCH(E13,'Ductless cross'!$B$8:$B$301,0))</f>
        <v>#N/A</v>
      </c>
      <c r="G13" s="2" t="s">
        <v>1549</v>
      </c>
      <c r="H13" s="51" t="e">
        <f>INDEX('Ductless cross'!$E$8:$E$301,MATCH(G13,'Ductless cross'!$B$8:$B$301,0))</f>
        <v>#N/A</v>
      </c>
      <c r="I13" s="2" t="s">
        <v>1284</v>
      </c>
      <c r="J13" s="2" t="s">
        <v>1279</v>
      </c>
      <c r="K13" s="2" t="s">
        <v>1288</v>
      </c>
      <c r="L13" s="2" t="s">
        <v>1281</v>
      </c>
      <c r="M13" s="2" t="s">
        <v>1276</v>
      </c>
      <c r="N13" s="2" t="s">
        <v>29</v>
      </c>
      <c r="O13" s="2">
        <v>17927</v>
      </c>
      <c r="P13" s="2">
        <v>21458</v>
      </c>
      <c r="Q13" s="2">
        <v>23751</v>
      </c>
      <c r="R13" s="4">
        <v>17725</v>
      </c>
    </row>
    <row r="14" spans="1:18">
      <c r="A14" s="3" t="s">
        <v>1290</v>
      </c>
      <c r="B14" s="2">
        <v>17.2</v>
      </c>
      <c r="C14" s="2">
        <v>12.1</v>
      </c>
      <c r="D14" s="2">
        <v>10.8</v>
      </c>
      <c r="E14" s="9" t="s">
        <v>1579</v>
      </c>
      <c r="F14" s="51" t="e">
        <f>INDEX('Ductless cross'!$E$8:$E$301,MATCH(E14,'Ductless cross'!$B$8:$B$301,0))</f>
        <v>#N/A</v>
      </c>
      <c r="G14" s="2" t="s">
        <v>1550</v>
      </c>
      <c r="H14" s="51" t="e">
        <f>INDEX('Ductless cross'!$E$8:$E$301,MATCH(G14,'Ductless cross'!$B$8:$B$301,0))</f>
        <v>#N/A</v>
      </c>
      <c r="I14" s="2" t="s">
        <v>1284</v>
      </c>
      <c r="J14" s="2" t="s">
        <v>1279</v>
      </c>
      <c r="K14" s="2" t="s">
        <v>1288</v>
      </c>
      <c r="L14" s="2" t="s">
        <v>1281</v>
      </c>
      <c r="M14" s="2" t="s">
        <v>1291</v>
      </c>
      <c r="N14" s="2" t="s">
        <v>34</v>
      </c>
      <c r="O14" s="2">
        <v>27252</v>
      </c>
      <c r="P14" s="2">
        <v>33236</v>
      </c>
      <c r="Q14" s="2">
        <v>32779</v>
      </c>
      <c r="R14" s="4">
        <v>20649</v>
      </c>
    </row>
    <row r="15" spans="1:18">
      <c r="A15" s="3" t="s">
        <v>1292</v>
      </c>
      <c r="B15" s="2">
        <v>18</v>
      </c>
      <c r="C15" s="2">
        <v>12</v>
      </c>
      <c r="D15" s="2">
        <v>10</v>
      </c>
      <c r="E15" s="9" t="s">
        <v>1579</v>
      </c>
      <c r="F15" s="51" t="e">
        <f>INDEX('Ductless cross'!$E$8:$E$301,MATCH(E15,'Ductless cross'!$B$8:$B$301,0))</f>
        <v>#N/A</v>
      </c>
      <c r="G15" s="2" t="s">
        <v>1551</v>
      </c>
      <c r="H15" s="51" t="e">
        <f>INDEX('Ductless cross'!$E$8:$E$301,MATCH(G15,'Ductless cross'!$B$8:$B$301,0))</f>
        <v>#N/A</v>
      </c>
      <c r="I15" s="2" t="s">
        <v>1284</v>
      </c>
      <c r="J15" s="2" t="s">
        <v>1286</v>
      </c>
      <c r="K15" s="2" t="s">
        <v>1288</v>
      </c>
      <c r="L15" s="2" t="s">
        <v>1293</v>
      </c>
      <c r="M15" s="2" t="s">
        <v>1294</v>
      </c>
      <c r="N15" s="2" t="s">
        <v>34</v>
      </c>
      <c r="O15" s="2">
        <v>37170</v>
      </c>
      <c r="P15" s="2">
        <v>38436</v>
      </c>
      <c r="Q15" s="2">
        <v>38525</v>
      </c>
      <c r="R15" s="4">
        <v>24495</v>
      </c>
    </row>
    <row r="16" spans="1:18">
      <c r="A16" s="3" t="s">
        <v>1295</v>
      </c>
      <c r="B16" s="2">
        <v>17.5</v>
      </c>
      <c r="C16" s="2">
        <v>12</v>
      </c>
      <c r="D16" s="2">
        <v>9.5</v>
      </c>
      <c r="E16" s="9" t="s">
        <v>1580</v>
      </c>
      <c r="F16" s="51" t="e">
        <f>INDEX('Ductless cross'!$E$8:$E$301,MATCH(E16,'Ductless cross'!$B$8:$B$301,0))</f>
        <v>#N/A</v>
      </c>
      <c r="G16" s="2" t="s">
        <v>1552</v>
      </c>
      <c r="H16" s="51" t="e">
        <f>INDEX('Ductless cross'!$E$8:$E$301,MATCH(G16,'Ductless cross'!$B$8:$B$301,0))</f>
        <v>#N/A</v>
      </c>
      <c r="I16" s="2" t="s">
        <v>1284</v>
      </c>
      <c r="J16" s="2" t="s">
        <v>1286</v>
      </c>
      <c r="K16" s="2" t="s">
        <v>1288</v>
      </c>
      <c r="L16" s="2" t="s">
        <v>1293</v>
      </c>
      <c r="M16" s="2" t="s">
        <v>1285</v>
      </c>
      <c r="N16" s="2" t="s">
        <v>65</v>
      </c>
      <c r="O16" s="2">
        <v>43387</v>
      </c>
      <c r="P16" s="2">
        <v>48328</v>
      </c>
      <c r="Q16" s="2">
        <v>45560</v>
      </c>
      <c r="R16" s="4">
        <v>32789</v>
      </c>
    </row>
    <row r="17" spans="1:18" ht="15" thickBot="1">
      <c r="A17" s="6" t="s">
        <v>1296</v>
      </c>
      <c r="B17" s="7">
        <v>17.5</v>
      </c>
      <c r="C17" s="7">
        <v>12</v>
      </c>
      <c r="D17" s="7">
        <v>9.5</v>
      </c>
      <c r="E17" s="10" t="s">
        <v>1580</v>
      </c>
      <c r="F17" s="51" t="e">
        <f>INDEX('Ductless cross'!$E$8:$E$301,MATCH(E17,'Ductless cross'!$B$8:$B$301,0))</f>
        <v>#N/A</v>
      </c>
      <c r="G17" s="7" t="s">
        <v>1553</v>
      </c>
      <c r="H17" s="51" t="e">
        <f>INDEX('Ductless cross'!$E$8:$E$301,MATCH(G17,'Ductless cross'!$B$8:$B$301,0))</f>
        <v>#N/A</v>
      </c>
      <c r="I17" s="7" t="s">
        <v>1284</v>
      </c>
      <c r="J17" s="7" t="s">
        <v>1286</v>
      </c>
      <c r="K17" s="7" t="s">
        <v>1288</v>
      </c>
      <c r="L17" s="7" t="s">
        <v>1293</v>
      </c>
      <c r="M17" s="7" t="s">
        <v>1297</v>
      </c>
      <c r="N17" s="7" t="s">
        <v>65</v>
      </c>
      <c r="O17" s="7">
        <v>49989</v>
      </c>
      <c r="P17" s="7">
        <v>56830</v>
      </c>
      <c r="Q17" s="7">
        <v>53125</v>
      </c>
      <c r="R17" s="8">
        <v>33738</v>
      </c>
    </row>
    <row r="18" spans="1:18" ht="15" thickBot="1">
      <c r="A18" s="475" t="s">
        <v>1652</v>
      </c>
      <c r="B18" s="476"/>
      <c r="C18" s="476"/>
      <c r="D18" s="476"/>
      <c r="E18" s="476"/>
      <c r="F18" s="476"/>
      <c r="G18" s="476"/>
      <c r="H18" s="476"/>
      <c r="I18" s="476"/>
      <c r="J18" s="476"/>
      <c r="K18" s="476"/>
      <c r="L18" s="476"/>
      <c r="M18" s="476"/>
      <c r="N18" s="476"/>
      <c r="O18" s="476"/>
      <c r="P18" s="476"/>
      <c r="Q18" s="476"/>
      <c r="R18" s="477"/>
    </row>
    <row r="19" spans="1:18">
      <c r="A19" s="481" t="s">
        <v>1658</v>
      </c>
      <c r="B19" s="481"/>
      <c r="C19" s="481"/>
      <c r="D19" s="481"/>
      <c r="E19" s="481"/>
      <c r="F19" s="481"/>
      <c r="G19" s="481"/>
      <c r="H19" s="481"/>
      <c r="I19" s="481"/>
      <c r="J19" s="481"/>
      <c r="K19" s="481"/>
      <c r="L19" s="481"/>
      <c r="M19" s="481"/>
      <c r="N19" s="481"/>
      <c r="O19" s="481"/>
      <c r="P19" s="481"/>
      <c r="Q19" s="481"/>
      <c r="R19" s="481"/>
    </row>
    <row r="20" spans="1:18">
      <c r="A20" s="37" t="s">
        <v>1653</v>
      </c>
      <c r="B20" s="37">
        <v>19</v>
      </c>
      <c r="C20" s="37">
        <v>12.5</v>
      </c>
      <c r="D20" s="37">
        <v>9.8000000000000007</v>
      </c>
      <c r="E20" s="37" t="s">
        <v>1134</v>
      </c>
      <c r="F20" s="51" t="e">
        <f>INDEX('Ductless cross'!$E$8:$E$301,MATCH(E20,'Ductless cross'!$B$8:$B$301,0))</f>
        <v>#N/A</v>
      </c>
      <c r="G20" s="37" t="s">
        <v>1548</v>
      </c>
      <c r="H20" s="51" t="e">
        <f>INDEX('Ductless cross'!$E$8:$E$301,MATCH(G20,'Ductless cross'!$B$8:$B$301,0))</f>
        <v>#N/A</v>
      </c>
      <c r="I20" s="37" t="s">
        <v>1284</v>
      </c>
      <c r="J20" s="37" t="s">
        <v>1273</v>
      </c>
      <c r="K20" s="37" t="s">
        <v>1288</v>
      </c>
      <c r="L20" s="37" t="s">
        <v>1275</v>
      </c>
      <c r="M20" s="37" t="s">
        <v>28</v>
      </c>
      <c r="N20" s="37" t="s">
        <v>29</v>
      </c>
      <c r="O20" s="183">
        <v>16780</v>
      </c>
      <c r="P20" s="183">
        <v>19813</v>
      </c>
      <c r="Q20" s="183">
        <v>18855</v>
      </c>
      <c r="R20" s="183">
        <v>15316</v>
      </c>
    </row>
    <row r="21" spans="1:18">
      <c r="A21" s="2" t="s">
        <v>1654</v>
      </c>
      <c r="B21" s="2">
        <v>18.399999999999999</v>
      </c>
      <c r="C21" s="2">
        <v>11.7</v>
      </c>
      <c r="D21" s="2">
        <v>10</v>
      </c>
      <c r="E21" s="2" t="s">
        <v>1135</v>
      </c>
      <c r="F21" s="51" t="e">
        <f>INDEX('Ductless cross'!$E$8:$E$301,MATCH(E21,'Ductless cross'!$B$8:$B$301,0))</f>
        <v>#N/A</v>
      </c>
      <c r="G21" s="2" t="s">
        <v>1549</v>
      </c>
      <c r="H21" s="51" t="e">
        <f>INDEX('Ductless cross'!$E$8:$E$301,MATCH(G21,'Ductless cross'!$B$8:$B$301,0))</f>
        <v>#N/A</v>
      </c>
      <c r="I21" s="2" t="s">
        <v>1284</v>
      </c>
      <c r="J21" s="2" t="s">
        <v>1279</v>
      </c>
      <c r="K21" s="2" t="s">
        <v>1288</v>
      </c>
      <c r="L21" s="2" t="s">
        <v>1281</v>
      </c>
      <c r="M21" s="2" t="s">
        <v>1276</v>
      </c>
      <c r="N21" s="2" t="s">
        <v>29</v>
      </c>
      <c r="O21" s="55">
        <v>17309</v>
      </c>
      <c r="P21" s="55">
        <v>22891</v>
      </c>
      <c r="Q21" s="55">
        <v>25051</v>
      </c>
      <c r="R21" s="55">
        <v>16371</v>
      </c>
    </row>
    <row r="22" spans="1:18">
      <c r="A22" s="2" t="s">
        <v>1655</v>
      </c>
      <c r="B22" s="2">
        <v>16.899999999999999</v>
      </c>
      <c r="C22" s="2">
        <v>11.7</v>
      </c>
      <c r="D22" s="2">
        <v>10</v>
      </c>
      <c r="E22" s="2" t="s">
        <v>1136</v>
      </c>
      <c r="F22" s="51" t="e">
        <f>INDEX('Ductless cross'!$E$8:$E$301,MATCH(E22,'Ductless cross'!$B$8:$B$301,0))</f>
        <v>#N/A</v>
      </c>
      <c r="G22" s="2" t="s">
        <v>1550</v>
      </c>
      <c r="H22" s="51" t="e">
        <f>INDEX('Ductless cross'!$E$8:$E$301,MATCH(G22,'Ductless cross'!$B$8:$B$301,0))</f>
        <v>#N/A</v>
      </c>
      <c r="I22" s="2" t="s">
        <v>1284</v>
      </c>
      <c r="J22" s="2" t="s">
        <v>1279</v>
      </c>
      <c r="K22" s="2" t="s">
        <v>1288</v>
      </c>
      <c r="L22" s="2" t="s">
        <v>1281</v>
      </c>
      <c r="M22" s="2" t="s">
        <v>1291</v>
      </c>
      <c r="N22" s="2" t="s">
        <v>34</v>
      </c>
      <c r="O22" s="55">
        <v>28190</v>
      </c>
      <c r="P22" s="55">
        <v>33287</v>
      </c>
      <c r="Q22" s="55">
        <v>32404</v>
      </c>
      <c r="R22" s="55">
        <v>21287</v>
      </c>
    </row>
    <row r="23" spans="1:18">
      <c r="A23" s="2" t="s">
        <v>1292</v>
      </c>
      <c r="B23" s="2">
        <v>17.399999999999999</v>
      </c>
      <c r="C23" s="2">
        <v>11.7</v>
      </c>
      <c r="D23" s="2">
        <v>10.3</v>
      </c>
      <c r="E23" s="2" t="s">
        <v>1137</v>
      </c>
      <c r="F23" s="51" t="e">
        <f>INDEX('Ductless cross'!$E$8:$E$301,MATCH(E23,'Ductless cross'!$B$8:$B$301,0))</f>
        <v>#N/A</v>
      </c>
      <c r="G23" s="2" t="s">
        <v>1551</v>
      </c>
      <c r="H23" s="51" t="e">
        <f>INDEX('Ductless cross'!$E$8:$E$301,MATCH(G23,'Ductless cross'!$B$8:$B$301,0))</f>
        <v>#N/A</v>
      </c>
      <c r="I23" s="2" t="s">
        <v>1284</v>
      </c>
      <c r="J23" s="2" t="s">
        <v>1286</v>
      </c>
      <c r="K23" s="2" t="s">
        <v>1288</v>
      </c>
      <c r="L23" s="2" t="s">
        <v>1293</v>
      </c>
      <c r="M23" s="2" t="s">
        <v>1294</v>
      </c>
      <c r="N23" s="2" t="s">
        <v>34</v>
      </c>
      <c r="O23" s="55">
        <v>35662</v>
      </c>
      <c r="P23" s="55">
        <v>41538</v>
      </c>
      <c r="Q23" s="55">
        <v>36996</v>
      </c>
      <c r="R23" s="55">
        <v>24959</v>
      </c>
    </row>
    <row r="24" spans="1:18">
      <c r="A24" s="2" t="s">
        <v>1656</v>
      </c>
      <c r="B24" s="2">
        <v>16.5</v>
      </c>
      <c r="C24" s="2">
        <v>10.5</v>
      </c>
      <c r="D24" s="2">
        <v>9.5</v>
      </c>
      <c r="E24" s="2" t="s">
        <v>1138</v>
      </c>
      <c r="F24" s="51" t="e">
        <f>INDEX('Ductless cross'!$E$8:$E$301,MATCH(E24,'Ductless cross'!$B$8:$B$301,0))</f>
        <v>#N/A</v>
      </c>
      <c r="G24" s="2" t="s">
        <v>1552</v>
      </c>
      <c r="H24" s="51" t="e">
        <f>INDEX('Ductless cross'!$E$8:$E$301,MATCH(G24,'Ductless cross'!$B$8:$B$301,0))</f>
        <v>#N/A</v>
      </c>
      <c r="I24" s="2" t="s">
        <v>1284</v>
      </c>
      <c r="J24" s="2" t="s">
        <v>1286</v>
      </c>
      <c r="K24" s="2" t="s">
        <v>1288</v>
      </c>
      <c r="L24" s="2" t="s">
        <v>1293</v>
      </c>
      <c r="M24" s="2" t="s">
        <v>1285</v>
      </c>
      <c r="N24" s="2" t="s">
        <v>65</v>
      </c>
      <c r="O24" s="55">
        <v>40674</v>
      </c>
      <c r="P24" s="55">
        <v>46850</v>
      </c>
      <c r="Q24" s="55">
        <v>42234</v>
      </c>
      <c r="R24" s="55">
        <v>30465</v>
      </c>
    </row>
    <row r="25" spans="1:18" ht="15" thickBot="1">
      <c r="A25" s="2" t="s">
        <v>1657</v>
      </c>
      <c r="B25" s="2">
        <v>16</v>
      </c>
      <c r="C25" s="2">
        <v>10</v>
      </c>
      <c r="D25" s="2">
        <v>9</v>
      </c>
      <c r="E25" s="7" t="s">
        <v>1139</v>
      </c>
      <c r="F25" s="51" t="e">
        <f>INDEX('Ductless cross'!$E$8:$E$301,MATCH(E25,'Ductless cross'!$B$8:$B$301,0))</f>
        <v>#N/A</v>
      </c>
      <c r="G25" s="7" t="s">
        <v>1553</v>
      </c>
      <c r="H25" s="51" t="e">
        <f>INDEX('Ductless cross'!$E$8:$E$301,MATCH(G25,'Ductless cross'!$B$8:$B$301,0))</f>
        <v>#N/A</v>
      </c>
      <c r="I25" s="2" t="s">
        <v>1284</v>
      </c>
      <c r="J25" s="2" t="s">
        <v>1286</v>
      </c>
      <c r="K25" s="2" t="s">
        <v>1288</v>
      </c>
      <c r="L25" s="2" t="s">
        <v>1293</v>
      </c>
      <c r="M25" s="2" t="s">
        <v>1297</v>
      </c>
      <c r="N25" s="2" t="s">
        <v>65</v>
      </c>
      <c r="O25" s="55">
        <v>46714</v>
      </c>
      <c r="P25" s="55">
        <v>54228</v>
      </c>
      <c r="Q25" s="55">
        <v>50848</v>
      </c>
      <c r="R25" s="55">
        <v>34671</v>
      </c>
    </row>
    <row r="26" spans="1:18" ht="15" thickBot="1">
      <c r="A26" s="475" t="s">
        <v>1659</v>
      </c>
      <c r="B26" s="476"/>
      <c r="C26" s="476"/>
      <c r="D26" s="476"/>
      <c r="E26" s="476"/>
      <c r="F26" s="476"/>
      <c r="G26" s="476"/>
      <c r="H26" s="476"/>
      <c r="I26" s="476"/>
      <c r="J26" s="476"/>
      <c r="K26" s="476"/>
      <c r="L26" s="476"/>
      <c r="M26" s="476"/>
      <c r="N26" s="476"/>
      <c r="O26" s="476"/>
      <c r="P26" s="476"/>
      <c r="Q26" s="476"/>
      <c r="R26" s="477"/>
    </row>
    <row r="27" spans="1:18">
      <c r="A27" s="481" t="s">
        <v>1658</v>
      </c>
      <c r="B27" s="481"/>
      <c r="C27" s="481"/>
      <c r="D27" s="481"/>
      <c r="E27" s="481"/>
      <c r="F27" s="481"/>
      <c r="G27" s="481"/>
      <c r="H27" s="481"/>
      <c r="I27" s="481"/>
      <c r="J27" s="481"/>
      <c r="K27" s="481"/>
      <c r="L27" s="481"/>
      <c r="M27" s="481"/>
      <c r="N27" s="481"/>
      <c r="O27" s="481"/>
      <c r="P27" s="481"/>
      <c r="Q27" s="481"/>
      <c r="R27" s="481"/>
    </row>
    <row r="28" spans="1:18">
      <c r="A28" s="38" t="s">
        <v>1287</v>
      </c>
      <c r="B28" s="37">
        <v>18.8</v>
      </c>
      <c r="C28" s="37">
        <v>11</v>
      </c>
      <c r="D28" s="37">
        <v>9.1999999999999993</v>
      </c>
      <c r="E28" s="37" t="s">
        <v>1134</v>
      </c>
      <c r="F28" s="51" t="e">
        <f>INDEX('Ductless cross'!$E$8:$E$301,MATCH(E28,'Ductless cross'!$B$8:$B$301,0))</f>
        <v>#N/A</v>
      </c>
      <c r="G28" s="37" t="s">
        <v>1554</v>
      </c>
      <c r="H28" s="51" t="e">
        <f>INDEX('Ductless cross'!$E$8:$E$301,MATCH(G28,'Ductless cross'!$B$8:$B$301,0))</f>
        <v>#N/A</v>
      </c>
      <c r="I28" s="37" t="s">
        <v>1284</v>
      </c>
      <c r="J28" s="37" t="s">
        <v>1273</v>
      </c>
      <c r="K28" s="37" t="s">
        <v>1288</v>
      </c>
      <c r="L28" s="37" t="s">
        <v>1275</v>
      </c>
      <c r="M28" s="37" t="s">
        <v>28</v>
      </c>
      <c r="N28" s="37" t="s">
        <v>29</v>
      </c>
      <c r="O28" s="37">
        <v>9175</v>
      </c>
      <c r="P28" s="37">
        <v>11379</v>
      </c>
      <c r="Q28" s="37">
        <v>15815</v>
      </c>
      <c r="R28" s="39">
        <v>9543</v>
      </c>
    </row>
    <row r="29" spans="1:18">
      <c r="A29" s="3" t="s">
        <v>1298</v>
      </c>
      <c r="B29" s="2">
        <v>18.2</v>
      </c>
      <c r="C29" s="2">
        <v>11</v>
      </c>
      <c r="D29" s="2">
        <v>9.6999999999999993</v>
      </c>
      <c r="E29" s="2" t="s">
        <v>1135</v>
      </c>
      <c r="F29" s="51" t="e">
        <f>INDEX('Ductless cross'!$E$8:$E$301,MATCH(E29,'Ductless cross'!$B$8:$B$301,0))</f>
        <v>#N/A</v>
      </c>
      <c r="G29" s="2" t="s">
        <v>1555</v>
      </c>
      <c r="H29" s="51" t="e">
        <f>INDEX('Ductless cross'!$E$8:$E$301,MATCH(G29,'Ductless cross'!$B$8:$B$301,0))</f>
        <v>#N/A</v>
      </c>
      <c r="I29" s="2" t="s">
        <v>1284</v>
      </c>
      <c r="J29" s="2" t="s">
        <v>1279</v>
      </c>
      <c r="K29" s="2" t="s">
        <v>1288</v>
      </c>
      <c r="L29" s="2" t="s">
        <v>1281</v>
      </c>
      <c r="M29" s="2" t="s">
        <v>1276</v>
      </c>
      <c r="N29" s="2" t="s">
        <v>29</v>
      </c>
      <c r="O29" s="2">
        <v>16963</v>
      </c>
      <c r="P29" s="2">
        <v>22433</v>
      </c>
      <c r="Q29" s="2">
        <v>24550</v>
      </c>
      <c r="R29" s="4">
        <v>16043</v>
      </c>
    </row>
    <row r="30" spans="1:18">
      <c r="A30" s="3" t="s">
        <v>1299</v>
      </c>
      <c r="B30" s="2">
        <v>17</v>
      </c>
      <c r="C30" s="2">
        <v>10.8</v>
      </c>
      <c r="D30" s="2">
        <v>8.5</v>
      </c>
      <c r="E30" s="2" t="s">
        <v>1136</v>
      </c>
      <c r="F30" s="51" t="e">
        <f>INDEX('Ductless cross'!$E$8:$E$301,MATCH(E30,'Ductless cross'!$B$8:$B$301,0))</f>
        <v>#N/A</v>
      </c>
      <c r="G30" s="2" t="s">
        <v>1556</v>
      </c>
      <c r="H30" s="51" t="e">
        <f>INDEX('Ductless cross'!$E$8:$E$301,MATCH(G30,'Ductless cross'!$B$8:$B$301,0))</f>
        <v>#N/A</v>
      </c>
      <c r="I30" s="2" t="s">
        <v>1284</v>
      </c>
      <c r="J30" s="2" t="s">
        <v>1279</v>
      </c>
      <c r="K30" s="2" t="s">
        <v>1288</v>
      </c>
      <c r="L30" s="2" t="s">
        <v>1281</v>
      </c>
      <c r="M30" s="2" t="s">
        <v>1300</v>
      </c>
      <c r="N30" s="2" t="s">
        <v>53</v>
      </c>
      <c r="O30" s="2">
        <v>15521</v>
      </c>
      <c r="P30" s="2">
        <v>19356</v>
      </c>
      <c r="Q30" s="2">
        <v>29603</v>
      </c>
      <c r="R30" s="4">
        <v>14498</v>
      </c>
    </row>
    <row r="31" spans="1:18">
      <c r="A31" s="3" t="s">
        <v>1301</v>
      </c>
      <c r="B31" s="2">
        <v>16.2</v>
      </c>
      <c r="C31" s="2">
        <v>10</v>
      </c>
      <c r="D31" s="2">
        <v>8.6999999999999993</v>
      </c>
      <c r="E31" s="2" t="s">
        <v>1137</v>
      </c>
      <c r="F31" s="51" t="e">
        <f>INDEX('Ductless cross'!$E$8:$E$301,MATCH(E31,'Ductless cross'!$B$8:$B$301,0))</f>
        <v>#N/A</v>
      </c>
      <c r="G31" s="2" t="s">
        <v>1557</v>
      </c>
      <c r="H31" s="51" t="e">
        <f>INDEX('Ductless cross'!$E$8:$E$301,MATCH(G31,'Ductless cross'!$B$8:$B$301,0))</f>
        <v>#N/A</v>
      </c>
      <c r="I31" s="2" t="s">
        <v>1284</v>
      </c>
      <c r="J31" s="2" t="s">
        <v>1286</v>
      </c>
      <c r="K31" s="2" t="s">
        <v>1288</v>
      </c>
      <c r="L31" s="2" t="s">
        <v>1273</v>
      </c>
      <c r="M31" s="2" t="s">
        <v>1302</v>
      </c>
      <c r="N31" s="2" t="s">
        <v>34</v>
      </c>
      <c r="O31" s="2">
        <v>22765</v>
      </c>
      <c r="P31" s="2">
        <v>26515</v>
      </c>
      <c r="Q31" s="2">
        <v>32032</v>
      </c>
      <c r="R31" s="4">
        <v>18926</v>
      </c>
    </row>
    <row r="32" spans="1:18">
      <c r="A32" s="3" t="s">
        <v>1295</v>
      </c>
      <c r="B32" s="2">
        <v>16</v>
      </c>
      <c r="C32" s="2">
        <v>10</v>
      </c>
      <c r="D32" s="2">
        <v>8.5</v>
      </c>
      <c r="E32" s="2" t="s">
        <v>1138</v>
      </c>
      <c r="F32" s="51" t="e">
        <f>INDEX('Ductless cross'!$E$8:$E$301,MATCH(E32,'Ductless cross'!$B$8:$B$301,0))</f>
        <v>#N/A</v>
      </c>
      <c r="G32" s="2" t="s">
        <v>1558</v>
      </c>
      <c r="H32" s="51" t="e">
        <f>INDEX('Ductless cross'!$E$8:$E$301,MATCH(G32,'Ductless cross'!$B$8:$B$301,0))</f>
        <v>#N/A</v>
      </c>
      <c r="I32" s="2" t="s">
        <v>1284</v>
      </c>
      <c r="J32" s="2" t="s">
        <v>1286</v>
      </c>
      <c r="K32" s="2" t="s">
        <v>1288</v>
      </c>
      <c r="L32" s="2" t="s">
        <v>1273</v>
      </c>
      <c r="M32" s="2" t="s">
        <v>1303</v>
      </c>
      <c r="N32" s="2" t="s">
        <v>65</v>
      </c>
      <c r="O32" s="2">
        <v>35908</v>
      </c>
      <c r="P32" s="2">
        <v>43152</v>
      </c>
      <c r="Q32" s="2">
        <v>42022</v>
      </c>
      <c r="R32" s="4">
        <v>30316</v>
      </c>
    </row>
    <row r="33" spans="1:18" ht="15" thickBot="1">
      <c r="A33" s="6" t="s">
        <v>1304</v>
      </c>
      <c r="B33" s="7">
        <v>15.2</v>
      </c>
      <c r="C33" s="7">
        <v>8.6999999999999993</v>
      </c>
      <c r="D33" s="7">
        <v>8.4</v>
      </c>
      <c r="E33" s="7" t="s">
        <v>1139</v>
      </c>
      <c r="F33" s="51" t="e">
        <f>INDEX('Ductless cross'!$E$8:$E$301,MATCH(E33,'Ductless cross'!$B$8:$B$301,0))</f>
        <v>#N/A</v>
      </c>
      <c r="G33" s="7" t="s">
        <v>1559</v>
      </c>
      <c r="H33" s="51" t="e">
        <f>INDEX('Ductless cross'!$E$8:$E$301,MATCH(G33,'Ductless cross'!$B$8:$B$301,0))</f>
        <v>#N/A</v>
      </c>
      <c r="I33" s="7" t="s">
        <v>1284</v>
      </c>
      <c r="J33" s="7" t="s">
        <v>1286</v>
      </c>
      <c r="K33" s="7" t="s">
        <v>1288</v>
      </c>
      <c r="L33" s="7" t="s">
        <v>1273</v>
      </c>
      <c r="M33" s="7" t="s">
        <v>1305</v>
      </c>
      <c r="N33" s="7" t="s">
        <v>65</v>
      </c>
      <c r="O33" s="7">
        <v>35597</v>
      </c>
      <c r="P33" s="7">
        <v>41473</v>
      </c>
      <c r="Q33" s="7">
        <v>41858</v>
      </c>
      <c r="R33" s="8">
        <v>32571</v>
      </c>
    </row>
    <row r="34" spans="1:18" ht="15" customHeight="1" thickBot="1">
      <c r="A34" s="464" t="s">
        <v>1650</v>
      </c>
      <c r="B34" s="465"/>
      <c r="C34" s="465"/>
      <c r="D34" s="465"/>
      <c r="E34" s="465"/>
      <c r="F34" s="465"/>
      <c r="G34" s="465"/>
      <c r="H34" s="465"/>
      <c r="I34" s="465"/>
      <c r="J34" s="465"/>
      <c r="K34" s="465"/>
      <c r="L34" s="465"/>
      <c r="M34" s="465"/>
      <c r="N34" s="465"/>
      <c r="O34" s="465"/>
      <c r="P34" s="465"/>
      <c r="Q34" s="465"/>
      <c r="R34" s="466"/>
    </row>
    <row r="35" spans="1:18">
      <c r="A35" s="495" t="s">
        <v>1306</v>
      </c>
      <c r="B35" s="496"/>
      <c r="C35" s="496"/>
      <c r="D35" s="496"/>
      <c r="E35" s="496"/>
      <c r="F35" s="501"/>
      <c r="G35" s="498" t="s">
        <v>1307</v>
      </c>
      <c r="H35" s="499"/>
      <c r="I35" s="499"/>
      <c r="J35" s="499"/>
      <c r="K35" s="500"/>
      <c r="L35" s="495" t="s">
        <v>1308</v>
      </c>
      <c r="M35" s="496"/>
      <c r="N35" s="496"/>
      <c r="O35" s="496"/>
      <c r="P35" s="496"/>
      <c r="Q35" s="496"/>
      <c r="R35" s="497"/>
    </row>
    <row r="36" spans="1:18">
      <c r="A36" s="357" t="s">
        <v>339</v>
      </c>
      <c r="B36" s="358" t="s">
        <v>340</v>
      </c>
      <c r="C36" s="492" t="s">
        <v>341</v>
      </c>
      <c r="D36" s="493"/>
      <c r="E36" s="494"/>
      <c r="F36" s="359" t="s">
        <v>367</v>
      </c>
      <c r="G36" s="367" t="s">
        <v>339</v>
      </c>
      <c r="H36" s="368" t="s">
        <v>340</v>
      </c>
      <c r="I36" s="490" t="s">
        <v>341</v>
      </c>
      <c r="J36" s="491"/>
      <c r="K36" s="369" t="s">
        <v>367</v>
      </c>
      <c r="L36" s="489" t="s">
        <v>339</v>
      </c>
      <c r="M36" s="480"/>
      <c r="N36" s="479" t="s">
        <v>342</v>
      </c>
      <c r="O36" s="480"/>
      <c r="P36" s="479" t="s">
        <v>341</v>
      </c>
      <c r="Q36" s="480"/>
      <c r="R36" s="359" t="s">
        <v>367</v>
      </c>
    </row>
    <row r="37" spans="1:18">
      <c r="A37" s="285" t="s">
        <v>1587</v>
      </c>
      <c r="B37" s="214" t="s">
        <v>344</v>
      </c>
      <c r="C37" s="450" t="s">
        <v>345</v>
      </c>
      <c r="D37" s="478"/>
      <c r="E37" s="451"/>
      <c r="F37" s="360" t="e">
        <f>INDEX('Ductless cross'!$E$8:$E$301,MATCH(A37,'Ductless cross'!$B$8:$B$301,0))</f>
        <v>#N/A</v>
      </c>
      <c r="G37" s="11" t="s">
        <v>1581</v>
      </c>
      <c r="H37" s="9" t="s">
        <v>344</v>
      </c>
      <c r="I37" s="473" t="s">
        <v>1309</v>
      </c>
      <c r="J37" s="474" t="s">
        <v>1309</v>
      </c>
      <c r="K37" s="370" t="e">
        <f>INDEX('Ductless cross'!$E$8:$E$301,MATCH(G37,'Ductless cross'!$B$8:$B$301,0))</f>
        <v>#N/A</v>
      </c>
      <c r="L37" s="363" t="s">
        <v>729</v>
      </c>
      <c r="M37" s="364"/>
      <c r="N37" s="450" t="s">
        <v>518</v>
      </c>
      <c r="O37" s="451"/>
      <c r="P37" s="478" t="s">
        <v>350</v>
      </c>
      <c r="Q37" s="451"/>
      <c r="R37" s="360" t="e">
        <f>INDEX('Ductless cross'!$E$8:$E$301,MATCH(L37,'Ductless cross'!$B$8:$B$301,0))</f>
        <v>#N/A</v>
      </c>
    </row>
    <row r="38" spans="1:18">
      <c r="A38" s="285" t="s">
        <v>1588</v>
      </c>
      <c r="B38" s="214" t="s">
        <v>352</v>
      </c>
      <c r="C38" s="450" t="s">
        <v>353</v>
      </c>
      <c r="D38" s="478"/>
      <c r="E38" s="451"/>
      <c r="F38" s="360" t="e">
        <f>INDEX('Ductless cross'!$E$8:$E$301,MATCH(A38,'Ductless cross'!$B$8:$B$301,0))</f>
        <v>#N/A</v>
      </c>
      <c r="G38" s="11" t="s">
        <v>1582</v>
      </c>
      <c r="H38" s="9" t="s">
        <v>352</v>
      </c>
      <c r="I38" s="473" t="s">
        <v>1309</v>
      </c>
      <c r="J38" s="474" t="s">
        <v>1309</v>
      </c>
      <c r="K38" s="370" t="e">
        <f>INDEX('Ductless cross'!$E$8:$E$301,MATCH(G38,'Ductless cross'!$B$8:$B$301,0))</f>
        <v>#N/A</v>
      </c>
      <c r="L38" s="363" t="s">
        <v>731</v>
      </c>
      <c r="M38" s="364"/>
      <c r="N38" s="478" t="s">
        <v>519</v>
      </c>
      <c r="O38" s="451"/>
      <c r="P38" s="450" t="s">
        <v>358</v>
      </c>
      <c r="Q38" s="451"/>
      <c r="R38" s="360" t="e">
        <f>INDEX('Ductless cross'!$E$8:$E$301,MATCH(L38,'Ductless cross'!$B$8:$B$301,0))</f>
        <v>#N/A</v>
      </c>
    </row>
    <row r="39" spans="1:18">
      <c r="A39" s="285" t="s">
        <v>1589</v>
      </c>
      <c r="B39" s="214" t="s">
        <v>360</v>
      </c>
      <c r="C39" s="450" t="s">
        <v>361</v>
      </c>
      <c r="D39" s="478"/>
      <c r="E39" s="451"/>
      <c r="F39" s="360" t="e">
        <f>INDEX('Ductless cross'!$E$8:$E$301,MATCH(A39,'Ductless cross'!$B$8:$B$301,0))</f>
        <v>#N/A</v>
      </c>
      <c r="G39" s="11" t="s">
        <v>1583</v>
      </c>
      <c r="H39" s="9" t="s">
        <v>360</v>
      </c>
      <c r="I39" s="473" t="s">
        <v>1310</v>
      </c>
      <c r="J39" s="474" t="s">
        <v>1310</v>
      </c>
      <c r="K39" s="370" t="e">
        <f>INDEX('Ductless cross'!$E$8:$E$301,MATCH(G39,'Ductless cross'!$B$8:$B$301,0))</f>
        <v>#N/A</v>
      </c>
      <c r="L39" s="363" t="s">
        <v>733</v>
      </c>
      <c r="M39" s="364"/>
      <c r="N39" s="450" t="s">
        <v>520</v>
      </c>
      <c r="O39" s="451"/>
      <c r="P39" s="450" t="s">
        <v>364</v>
      </c>
      <c r="Q39" s="451"/>
      <c r="R39" s="360" t="e">
        <f>INDEX('Ductless cross'!$E$8:$E$301,MATCH(L39,'Ductless cross'!$B$8:$B$301,0))</f>
        <v>#N/A</v>
      </c>
    </row>
    <row r="40" spans="1:18">
      <c r="A40" s="285" t="s">
        <v>1590</v>
      </c>
      <c r="B40" s="214" t="s">
        <v>347</v>
      </c>
      <c r="C40" s="450" t="s">
        <v>348</v>
      </c>
      <c r="D40" s="478"/>
      <c r="E40" s="451"/>
      <c r="F40" s="360" t="e">
        <f>INDEX('Ductless cross'!$E$8:$E$301,MATCH(A40,'Ductless cross'!$B$8:$B$301,0))</f>
        <v>#N/A</v>
      </c>
      <c r="G40" s="11" t="s">
        <v>1584</v>
      </c>
      <c r="H40" s="9" t="s">
        <v>347</v>
      </c>
      <c r="I40" s="473" t="s">
        <v>1310</v>
      </c>
      <c r="J40" s="474"/>
      <c r="K40" s="370" t="e">
        <f>INDEX('Ductless cross'!$E$8:$E$301,MATCH(G40,'Ductless cross'!$B$8:$B$301,0))</f>
        <v>#N/A</v>
      </c>
      <c r="L40" s="363" t="s">
        <v>972</v>
      </c>
      <c r="M40" s="364"/>
      <c r="N40" s="478" t="s">
        <v>1311</v>
      </c>
      <c r="O40" s="451"/>
      <c r="P40" s="450" t="s">
        <v>1312</v>
      </c>
      <c r="Q40" s="451"/>
      <c r="R40" s="360" t="e">
        <f>INDEX('Ductless cross'!$E$8:$E$301,MATCH(L40,'Ductless cross'!$B$8:$B$301,0))</f>
        <v>#N/A</v>
      </c>
    </row>
    <row r="41" spans="1:18" ht="14.4" customHeight="1">
      <c r="A41" s="285" t="s">
        <v>1591</v>
      </c>
      <c r="B41" s="214" t="s">
        <v>355</v>
      </c>
      <c r="C41" s="450" t="s">
        <v>356</v>
      </c>
      <c r="D41" s="478"/>
      <c r="E41" s="451"/>
      <c r="F41" s="360" t="e">
        <f>INDEX('Ductless cross'!$E$8:$E$301,MATCH(A41,'Ductless cross'!$B$8:$B$301,0))</f>
        <v>#N/A</v>
      </c>
      <c r="G41" s="11" t="s">
        <v>1585</v>
      </c>
      <c r="H41" s="9" t="s">
        <v>355</v>
      </c>
      <c r="I41" s="473" t="s">
        <v>1313</v>
      </c>
      <c r="J41" s="474"/>
      <c r="K41" s="370" t="e">
        <f>INDEX('Ductless cross'!$E$8:$E$301,MATCH(G41,'Ductless cross'!$B$8:$B$301,0))</f>
        <v>#N/A</v>
      </c>
      <c r="L41" s="365" t="s">
        <v>978</v>
      </c>
      <c r="M41" s="366"/>
      <c r="N41" s="478" t="s">
        <v>1311</v>
      </c>
      <c r="O41" s="451"/>
      <c r="P41" s="450" t="s">
        <v>1314</v>
      </c>
      <c r="Q41" s="451"/>
      <c r="R41" s="360" t="e">
        <f>INDEX('Ductless cross'!$E$8:$E$301,MATCH(L41,'Ductless cross'!$B$8:$B$301,0))</f>
        <v>#N/A</v>
      </c>
    </row>
    <row r="42" spans="1:18" ht="15" customHeight="1" thickBot="1">
      <c r="A42" s="361" t="s">
        <v>1592</v>
      </c>
      <c r="B42" s="362" t="s">
        <v>363</v>
      </c>
      <c r="C42" s="452" t="s">
        <v>364</v>
      </c>
      <c r="D42" s="453"/>
      <c r="E42" s="454"/>
      <c r="F42" s="360" t="e">
        <f>INDEX('Ductless cross'!$E$8:$E$301,MATCH(A42,'Ductless cross'!$B$8:$B$301,0))</f>
        <v>#N/A</v>
      </c>
      <c r="G42" s="12" t="s">
        <v>1586</v>
      </c>
      <c r="H42" s="10" t="s">
        <v>363</v>
      </c>
      <c r="I42" s="455" t="s">
        <v>364</v>
      </c>
      <c r="J42" s="456" t="s">
        <v>364</v>
      </c>
      <c r="K42" s="370" t="e">
        <f>INDEX('Ductless cross'!$E$8:$E$301,MATCH(G42,'Ductless cross'!$B$8:$B$301,0))</f>
        <v>#N/A</v>
      </c>
      <c r="L42" s="363" t="s">
        <v>1315</v>
      </c>
      <c r="M42" s="364"/>
      <c r="N42" s="453" t="s">
        <v>1311</v>
      </c>
      <c r="O42" s="454"/>
      <c r="P42" s="452" t="s">
        <v>1316</v>
      </c>
      <c r="Q42" s="454"/>
      <c r="R42" s="360" t="e">
        <f>INDEX('Ductless cross'!$E$8:$E$301,MATCH(L42,'Ductless cross'!$B$8:$B$301,0))</f>
        <v>#N/A</v>
      </c>
    </row>
    <row r="43" spans="1:18" ht="15" thickBot="1">
      <c r="A43" s="460" t="s">
        <v>1899</v>
      </c>
      <c r="B43" s="461"/>
      <c r="C43" s="461"/>
      <c r="D43" s="461"/>
      <c r="E43" s="461"/>
      <c r="F43" s="461"/>
      <c r="G43" s="461"/>
      <c r="H43" s="461"/>
      <c r="I43" s="461"/>
      <c r="J43" s="461"/>
      <c r="K43" s="461"/>
      <c r="L43" s="462"/>
      <c r="M43" s="462"/>
      <c r="N43" s="461"/>
      <c r="O43" s="461"/>
      <c r="P43" s="461"/>
      <c r="Q43" s="461"/>
      <c r="R43" s="463"/>
    </row>
    <row r="44" spans="1:18" ht="15" thickBot="1">
      <c r="A44" s="464" t="s">
        <v>1317</v>
      </c>
      <c r="B44" s="465"/>
      <c r="C44" s="465"/>
      <c r="D44" s="465"/>
      <c r="E44" s="465"/>
      <c r="F44" s="465"/>
      <c r="G44" s="465"/>
      <c r="H44" s="465"/>
      <c r="I44" s="465"/>
      <c r="J44" s="465"/>
      <c r="K44" s="465"/>
      <c r="L44" s="465"/>
      <c r="M44" s="465"/>
      <c r="N44" s="465"/>
      <c r="O44" s="465"/>
      <c r="P44" s="465"/>
      <c r="Q44" s="465"/>
      <c r="R44" s="466"/>
    </row>
    <row r="45" spans="1:18">
      <c r="A45" s="467" t="s">
        <v>1318</v>
      </c>
      <c r="B45" s="468"/>
      <c r="C45" s="468"/>
      <c r="D45" s="468"/>
      <c r="E45" s="468"/>
      <c r="F45" s="468"/>
      <c r="G45" s="468"/>
      <c r="H45" s="468"/>
      <c r="I45" s="468"/>
      <c r="J45" s="468"/>
      <c r="K45" s="468"/>
      <c r="L45" s="468"/>
      <c r="M45" s="468"/>
      <c r="N45" s="468"/>
      <c r="O45" s="468"/>
      <c r="P45" s="468"/>
      <c r="Q45" s="468"/>
      <c r="R45" s="469"/>
    </row>
    <row r="46" spans="1:18">
      <c r="A46" s="470" t="s">
        <v>1319</v>
      </c>
      <c r="B46" s="471"/>
      <c r="C46" s="471"/>
      <c r="D46" s="471"/>
      <c r="E46" s="471"/>
      <c r="F46" s="471"/>
      <c r="G46" s="471"/>
      <c r="H46" s="471"/>
      <c r="I46" s="471"/>
      <c r="J46" s="471"/>
      <c r="K46" s="471"/>
      <c r="L46" s="471"/>
      <c r="M46" s="471"/>
      <c r="N46" s="471"/>
      <c r="O46" s="471"/>
      <c r="P46" s="471"/>
      <c r="Q46" s="471"/>
      <c r="R46" s="472"/>
    </row>
    <row r="47" spans="1:18">
      <c r="A47" s="470" t="s">
        <v>1320</v>
      </c>
      <c r="B47" s="471"/>
      <c r="C47" s="471"/>
      <c r="D47" s="471"/>
      <c r="E47" s="471"/>
      <c r="F47" s="471"/>
      <c r="G47" s="471"/>
      <c r="H47" s="471"/>
      <c r="I47" s="471"/>
      <c r="J47" s="471"/>
      <c r="K47" s="471"/>
      <c r="L47" s="471"/>
      <c r="M47" s="471"/>
      <c r="N47" s="471"/>
      <c r="O47" s="471"/>
      <c r="P47" s="471"/>
      <c r="Q47" s="471"/>
      <c r="R47" s="472"/>
    </row>
    <row r="48" spans="1:18" ht="15" thickBot="1">
      <c r="A48" s="457" t="s">
        <v>1321</v>
      </c>
      <c r="B48" s="458"/>
      <c r="C48" s="458"/>
      <c r="D48" s="458"/>
      <c r="E48" s="458"/>
      <c r="F48" s="458"/>
      <c r="G48" s="458"/>
      <c r="H48" s="458"/>
      <c r="I48" s="458"/>
      <c r="J48" s="458"/>
      <c r="K48" s="458"/>
      <c r="L48" s="458"/>
      <c r="M48" s="458"/>
      <c r="N48" s="458"/>
      <c r="O48" s="458"/>
      <c r="P48" s="458"/>
      <c r="Q48" s="458"/>
      <c r="R48" s="459"/>
    </row>
    <row r="49" spans="1:18" ht="15" thickBot="1">
      <c r="A49" s="464" t="s">
        <v>1322</v>
      </c>
      <c r="B49" s="465"/>
      <c r="C49" s="465"/>
      <c r="D49" s="465"/>
      <c r="E49" s="465"/>
      <c r="F49" s="465"/>
      <c r="G49" s="465"/>
      <c r="H49" s="465"/>
      <c r="I49" s="465"/>
      <c r="J49" s="465"/>
      <c r="K49" s="465"/>
      <c r="L49" s="465"/>
      <c r="M49" s="465"/>
      <c r="N49" s="465"/>
      <c r="O49" s="465"/>
      <c r="P49" s="465"/>
      <c r="Q49" s="465"/>
      <c r="R49" s="466"/>
    </row>
    <row r="50" spans="1:18">
      <c r="A50" s="467" t="s">
        <v>93</v>
      </c>
      <c r="B50" s="468"/>
      <c r="C50" s="468"/>
      <c r="D50" s="468"/>
      <c r="E50" s="468"/>
      <c r="F50" s="468"/>
      <c r="G50" s="468"/>
      <c r="H50" s="468"/>
      <c r="I50" s="468"/>
      <c r="J50" s="468"/>
      <c r="K50" s="468"/>
      <c r="L50" s="468"/>
      <c r="M50" s="468"/>
      <c r="N50" s="468"/>
      <c r="O50" s="468"/>
      <c r="P50" s="468"/>
      <c r="Q50" s="468"/>
      <c r="R50" s="469"/>
    </row>
    <row r="51" spans="1:18" ht="15" thickBot="1">
      <c r="A51" s="457" t="s">
        <v>1323</v>
      </c>
      <c r="B51" s="458"/>
      <c r="C51" s="458"/>
      <c r="D51" s="458"/>
      <c r="E51" s="458"/>
      <c r="F51" s="458"/>
      <c r="G51" s="458"/>
      <c r="H51" s="458"/>
      <c r="I51" s="458"/>
      <c r="J51" s="458"/>
      <c r="K51" s="458"/>
      <c r="L51" s="458"/>
      <c r="M51" s="458"/>
      <c r="N51" s="458"/>
      <c r="O51" s="458"/>
      <c r="P51" s="458"/>
      <c r="Q51" s="458"/>
      <c r="R51" s="459"/>
    </row>
    <row r="66" spans="2:2">
      <c r="B66" s="5"/>
    </row>
  </sheetData>
  <mergeCells count="52">
    <mergeCell ref="A27:R27"/>
    <mergeCell ref="A11:R11"/>
    <mergeCell ref="C38:E38"/>
    <mergeCell ref="I38:J38"/>
    <mergeCell ref="N38:O38"/>
    <mergeCell ref="P38:Q38"/>
    <mergeCell ref="C37:E37"/>
    <mergeCell ref="I37:J37"/>
    <mergeCell ref="N37:O37"/>
    <mergeCell ref="L36:M36"/>
    <mergeCell ref="I36:J36"/>
    <mergeCell ref="C36:E36"/>
    <mergeCell ref="L35:R35"/>
    <mergeCell ref="G35:K35"/>
    <mergeCell ref="A35:F35"/>
    <mergeCell ref="A18:R18"/>
    <mergeCell ref="A19:R19"/>
    <mergeCell ref="C1:P1"/>
    <mergeCell ref="O5:P5"/>
    <mergeCell ref="Q5:R5"/>
    <mergeCell ref="A6:R6"/>
    <mergeCell ref="A7:R7"/>
    <mergeCell ref="P40:Q40"/>
    <mergeCell ref="I40:J40"/>
    <mergeCell ref="I41:J41"/>
    <mergeCell ref="A26:R26"/>
    <mergeCell ref="A34:R34"/>
    <mergeCell ref="C39:E39"/>
    <mergeCell ref="I39:J39"/>
    <mergeCell ref="P36:Q36"/>
    <mergeCell ref="N36:O36"/>
    <mergeCell ref="P37:Q37"/>
    <mergeCell ref="N39:O39"/>
    <mergeCell ref="P39:Q39"/>
    <mergeCell ref="C40:E40"/>
    <mergeCell ref="N40:O40"/>
    <mergeCell ref="C41:E41"/>
    <mergeCell ref="N41:O41"/>
    <mergeCell ref="A51:R51"/>
    <mergeCell ref="A43:R43"/>
    <mergeCell ref="A44:R44"/>
    <mergeCell ref="A45:R45"/>
    <mergeCell ref="A46:R46"/>
    <mergeCell ref="A47:R47"/>
    <mergeCell ref="A48:R48"/>
    <mergeCell ref="A49:R49"/>
    <mergeCell ref="A50:R50"/>
    <mergeCell ref="P41:Q41"/>
    <mergeCell ref="C42:E42"/>
    <mergeCell ref="I42:J42"/>
    <mergeCell ref="N42:O42"/>
    <mergeCell ref="P42:Q42"/>
  </mergeCells>
  <printOptions horizontalCentered="1" verticalCentered="1"/>
  <pageMargins left="0.15" right="0.15" top="0.15" bottom="0.15" header="0.3" footer="0.3"/>
  <pageSetup scale="49"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AA8ED-C834-413B-BB66-BD20DA4DA44D}">
  <sheetPr>
    <pageSetUpPr fitToPage="1"/>
  </sheetPr>
  <dimension ref="A1:R58"/>
  <sheetViews>
    <sheetView zoomScale="80" zoomScaleNormal="80" workbookViewId="0">
      <selection activeCell="F2" sqref="F2:F4"/>
    </sheetView>
  </sheetViews>
  <sheetFormatPr defaultRowHeight="14.4"/>
  <cols>
    <col min="1" max="1" width="20.109375" style="1" customWidth="1"/>
    <col min="2" max="2" width="9.33203125" style="1" customWidth="1"/>
    <col min="3" max="3" width="8.88671875" style="1" customWidth="1"/>
    <col min="4" max="4" width="10" style="1" customWidth="1"/>
    <col min="5" max="5" width="20.109375" style="1" customWidth="1"/>
    <col min="6" max="6" width="15.77734375" style="1" customWidth="1"/>
    <col min="7" max="7" width="22" style="1" customWidth="1"/>
    <col min="8" max="8" width="14.77734375" style="1" customWidth="1"/>
    <col min="9" max="9" width="16.21875" style="1" customWidth="1"/>
    <col min="10" max="10" width="10" style="1" customWidth="1"/>
    <col min="11" max="11" width="14" style="1" customWidth="1"/>
    <col min="12" max="12" width="10.21875" style="1" customWidth="1"/>
    <col min="13" max="13" width="15.109375" style="1" customWidth="1"/>
    <col min="14" max="14" width="14.21875" style="1" customWidth="1"/>
    <col min="15" max="15" width="14.88671875" style="1" customWidth="1"/>
    <col min="16" max="16" width="14.44140625" style="1" customWidth="1"/>
    <col min="17" max="18" width="14.109375" style="1" customWidth="1"/>
  </cols>
  <sheetData>
    <row r="1" spans="1:18" ht="33" customHeight="1" thickBot="1">
      <c r="A1" s="46"/>
      <c r="B1" s="47"/>
      <c r="C1" s="47"/>
      <c r="D1" s="47"/>
      <c r="E1" s="482" t="s">
        <v>1351</v>
      </c>
      <c r="F1" s="482"/>
      <c r="G1" s="482"/>
      <c r="H1" s="482"/>
      <c r="I1" s="482"/>
      <c r="J1" s="482"/>
      <c r="K1" s="482"/>
      <c r="L1" s="482"/>
      <c r="M1" s="482"/>
      <c r="N1" s="482"/>
      <c r="O1" s="482"/>
      <c r="P1" s="47"/>
      <c r="Q1" s="47"/>
      <c r="R1" s="45" t="s">
        <v>0</v>
      </c>
    </row>
    <row r="2" spans="1:18">
      <c r="A2" s="126" t="s">
        <v>1</v>
      </c>
      <c r="B2" s="126"/>
      <c r="C2" s="126"/>
      <c r="D2" s="126"/>
      <c r="E2" s="126"/>
      <c r="F2" s="532" t="s">
        <v>369</v>
      </c>
      <c r="G2" s="532" t="s">
        <v>1330</v>
      </c>
      <c r="H2" s="532" t="s">
        <v>370</v>
      </c>
      <c r="I2" s="126" t="s">
        <v>2</v>
      </c>
      <c r="J2" s="532" t="s">
        <v>371</v>
      </c>
      <c r="K2" s="126" t="s">
        <v>3</v>
      </c>
      <c r="L2" s="532" t="s">
        <v>313</v>
      </c>
      <c r="M2" s="126"/>
      <c r="N2" s="532" t="s">
        <v>372</v>
      </c>
      <c r="O2" s="126" t="s">
        <v>4</v>
      </c>
      <c r="P2" s="126" t="s">
        <v>4</v>
      </c>
      <c r="Q2" s="126" t="s">
        <v>4</v>
      </c>
      <c r="R2" s="126" t="s">
        <v>4</v>
      </c>
    </row>
    <row r="3" spans="1:18">
      <c r="A3" s="127" t="s">
        <v>5</v>
      </c>
      <c r="B3" s="127" t="s">
        <v>535</v>
      </c>
      <c r="C3" s="127" t="s">
        <v>534</v>
      </c>
      <c r="D3" s="127" t="s">
        <v>533</v>
      </c>
      <c r="E3" s="127" t="s">
        <v>1328</v>
      </c>
      <c r="F3" s="533"/>
      <c r="G3" s="533"/>
      <c r="H3" s="533"/>
      <c r="I3" s="127" t="s">
        <v>7</v>
      </c>
      <c r="J3" s="533"/>
      <c r="K3" s="127" t="s">
        <v>9</v>
      </c>
      <c r="L3" s="533"/>
      <c r="M3" s="127" t="s">
        <v>10</v>
      </c>
      <c r="N3" s="533"/>
      <c r="O3" s="127" t="s">
        <v>12</v>
      </c>
      <c r="P3" s="127" t="s">
        <v>12</v>
      </c>
      <c r="Q3" s="127" t="s">
        <v>13</v>
      </c>
      <c r="R3" s="127" t="s">
        <v>13</v>
      </c>
    </row>
    <row r="4" spans="1:18" ht="15" thickBot="1">
      <c r="A4" s="127" t="s">
        <v>14</v>
      </c>
      <c r="B4" s="127"/>
      <c r="C4" s="127"/>
      <c r="D4" s="127"/>
      <c r="E4" s="127" t="s">
        <v>1329</v>
      </c>
      <c r="F4" s="534"/>
      <c r="G4" s="534"/>
      <c r="H4" s="534"/>
      <c r="I4" s="127" t="s">
        <v>16</v>
      </c>
      <c r="J4" s="534"/>
      <c r="K4" s="127" t="s">
        <v>18</v>
      </c>
      <c r="L4" s="534"/>
      <c r="M4" s="127"/>
      <c r="N4" s="534"/>
      <c r="O4" s="127" t="s">
        <v>20</v>
      </c>
      <c r="P4" s="127" t="s">
        <v>21</v>
      </c>
      <c r="Q4" s="127" t="s">
        <v>1333</v>
      </c>
      <c r="R4" s="127" t="s">
        <v>22</v>
      </c>
    </row>
    <row r="5" spans="1:18" ht="15" thickBot="1">
      <c r="A5" s="520" t="s">
        <v>25</v>
      </c>
      <c r="B5" s="521"/>
      <c r="C5" s="521"/>
      <c r="D5" s="521"/>
      <c r="E5" s="521"/>
      <c r="F5" s="521"/>
      <c r="G5" s="521"/>
      <c r="H5" s="521"/>
      <c r="I5" s="521"/>
      <c r="J5" s="521"/>
      <c r="K5" s="521"/>
      <c r="L5" s="521"/>
      <c r="M5" s="521"/>
      <c r="N5" s="521"/>
      <c r="O5" s="521"/>
      <c r="P5" s="521"/>
      <c r="Q5" s="521"/>
      <c r="R5" s="522"/>
    </row>
    <row r="6" spans="1:18">
      <c r="A6" s="523" t="s">
        <v>511</v>
      </c>
      <c r="B6" s="524"/>
      <c r="C6" s="524"/>
      <c r="D6" s="524"/>
      <c r="E6" s="524"/>
      <c r="F6" s="524"/>
      <c r="G6" s="524"/>
      <c r="H6" s="524"/>
      <c r="I6" s="524"/>
      <c r="J6" s="524"/>
      <c r="K6" s="524"/>
      <c r="L6" s="524"/>
      <c r="M6" s="524"/>
      <c r="N6" s="524"/>
      <c r="O6" s="524"/>
      <c r="P6" s="524"/>
      <c r="Q6" s="524"/>
      <c r="R6" s="525"/>
    </row>
    <row r="7" spans="1:18">
      <c r="A7" s="125" t="s">
        <v>1324</v>
      </c>
      <c r="B7" s="2">
        <v>35.1</v>
      </c>
      <c r="C7" s="2">
        <v>17.5</v>
      </c>
      <c r="D7" s="2">
        <v>30</v>
      </c>
      <c r="E7" s="2" t="s">
        <v>1517</v>
      </c>
      <c r="F7" s="51" t="e">
        <f>INDEX('Ductless cross'!$E$8:$E$296,MATCH('DUCTLESS Single-Zone'!E7,'Ductless cross'!$B$8:$B$296,0))</f>
        <v>#N/A</v>
      </c>
      <c r="G7" s="2" t="s">
        <v>1615</v>
      </c>
      <c r="H7" s="51" t="e">
        <f>INDEX('Ductless cross'!$E$8:$E$296,MATCH('DUCTLESS Single-Zone'!G7,'Ductless cross'!$B$8:$B$296,0))</f>
        <v>#N/A</v>
      </c>
      <c r="I7" s="2" t="s">
        <v>1331</v>
      </c>
      <c r="J7" s="2" t="s">
        <v>1281</v>
      </c>
      <c r="K7" s="2" t="s">
        <v>1274</v>
      </c>
      <c r="L7" s="2" t="s">
        <v>1332</v>
      </c>
      <c r="M7" s="2" t="s">
        <v>28</v>
      </c>
      <c r="N7" s="2" t="s">
        <v>29</v>
      </c>
      <c r="O7" s="55">
        <v>10130</v>
      </c>
      <c r="P7" s="55">
        <v>13965</v>
      </c>
      <c r="Q7" s="55">
        <v>15085</v>
      </c>
      <c r="R7" s="55">
        <v>7892</v>
      </c>
    </row>
    <row r="8" spans="1:18">
      <c r="A8" s="125" t="s">
        <v>1325</v>
      </c>
      <c r="B8" s="2">
        <v>33.5</v>
      </c>
      <c r="C8" s="2">
        <v>17</v>
      </c>
      <c r="D8" s="2">
        <v>22</v>
      </c>
      <c r="E8" s="2" t="s">
        <v>1613</v>
      </c>
      <c r="F8" s="51" t="e">
        <f>INDEX('Ductless cross'!$E$8:$E$296,MATCH('DUCTLESS Single-Zone'!E8,'Ductless cross'!$B$8:$B$296,0))</f>
        <v>#N/A</v>
      </c>
      <c r="G8" s="2" t="s">
        <v>1545</v>
      </c>
      <c r="H8" s="51" t="e">
        <f>INDEX('Ductless cross'!$E$8:$E$296,MATCH('DUCTLESS Single-Zone'!G8,'Ductless cross'!$B$8:$B$296,0))</f>
        <v>#N/A</v>
      </c>
      <c r="I8" s="2" t="s">
        <v>1331</v>
      </c>
      <c r="J8" s="2" t="s">
        <v>1281</v>
      </c>
      <c r="K8" s="2" t="s">
        <v>1274</v>
      </c>
      <c r="L8" s="2" t="s">
        <v>1332</v>
      </c>
      <c r="M8" s="2" t="s">
        <v>28</v>
      </c>
      <c r="N8" s="2" t="s">
        <v>29</v>
      </c>
      <c r="O8" s="55">
        <v>10130</v>
      </c>
      <c r="P8" s="55">
        <v>13965</v>
      </c>
      <c r="Q8" s="55">
        <v>15085</v>
      </c>
      <c r="R8" s="55">
        <v>7892</v>
      </c>
    </row>
    <row r="9" spans="1:18">
      <c r="A9" s="125" t="s">
        <v>1326</v>
      </c>
      <c r="B9" s="2">
        <v>29.5</v>
      </c>
      <c r="C9" s="2">
        <v>14.3</v>
      </c>
      <c r="D9" s="2">
        <v>14.5</v>
      </c>
      <c r="E9" s="2" t="s">
        <v>1614</v>
      </c>
      <c r="F9" s="51" t="e">
        <f>INDEX('Ductless cross'!$E$8:$E$296,MATCH('DUCTLESS Single-Zone'!E9,'Ductless cross'!$B$8:$B$296,0))</f>
        <v>#N/A</v>
      </c>
      <c r="G9" s="2" t="s">
        <v>1546</v>
      </c>
      <c r="H9" s="51" t="e">
        <f>INDEX('Ductless cross'!$E$8:$E$296,MATCH('DUCTLESS Single-Zone'!G9,'Ductless cross'!$B$8:$B$296,0))</f>
        <v>#N/A</v>
      </c>
      <c r="I9" s="2" t="s">
        <v>1331</v>
      </c>
      <c r="J9" s="2" t="s">
        <v>1281</v>
      </c>
      <c r="K9" s="2" t="s">
        <v>1274</v>
      </c>
      <c r="L9" s="2" t="s">
        <v>1332</v>
      </c>
      <c r="M9" s="2" t="s">
        <v>28</v>
      </c>
      <c r="N9" s="2" t="s">
        <v>29</v>
      </c>
      <c r="O9" s="55">
        <v>10130</v>
      </c>
      <c r="P9" s="55">
        <v>13965</v>
      </c>
      <c r="Q9" s="55">
        <v>15085</v>
      </c>
      <c r="R9" s="55">
        <v>7892</v>
      </c>
    </row>
    <row r="10" spans="1:18">
      <c r="A10" s="125" t="s">
        <v>1327</v>
      </c>
      <c r="B10" s="2">
        <v>25.8</v>
      </c>
      <c r="C10" s="2">
        <v>15</v>
      </c>
      <c r="D10" s="2">
        <v>16.2</v>
      </c>
      <c r="E10" s="2" t="s">
        <v>1520</v>
      </c>
      <c r="F10" s="51" t="e">
        <f>INDEX('Ductless cross'!$E$8:$E$296,MATCH('DUCTLESS Single-Zone'!E10,'Ductless cross'!$B$8:$B$296,0))</f>
        <v>#N/A</v>
      </c>
      <c r="G10" s="2" t="s">
        <v>1547</v>
      </c>
      <c r="H10" s="51" t="e">
        <f>INDEX('Ductless cross'!$E$8:$E$296,MATCH('DUCTLESS Single-Zone'!G10,'Ductless cross'!$B$8:$B$296,0))</f>
        <v>#N/A</v>
      </c>
      <c r="I10" s="2" t="s">
        <v>1278</v>
      </c>
      <c r="J10" s="2" t="s">
        <v>1279</v>
      </c>
      <c r="K10" s="2" t="s">
        <v>1280</v>
      </c>
      <c r="L10" s="2" t="s">
        <v>1281</v>
      </c>
      <c r="M10" s="2" t="s">
        <v>1282</v>
      </c>
      <c r="N10" s="2" t="s">
        <v>53</v>
      </c>
      <c r="O10" s="55">
        <v>20482</v>
      </c>
      <c r="P10" s="55">
        <v>24809</v>
      </c>
      <c r="Q10" s="55">
        <v>23263</v>
      </c>
      <c r="R10" s="55">
        <v>13286</v>
      </c>
    </row>
    <row r="11" spans="1:18">
      <c r="A11" s="517" t="s">
        <v>512</v>
      </c>
      <c r="B11" s="518"/>
      <c r="C11" s="518"/>
      <c r="D11" s="518"/>
      <c r="E11" s="518"/>
      <c r="F11" s="518"/>
      <c r="G11" s="518"/>
      <c r="H11" s="518"/>
      <c r="I11" s="518"/>
      <c r="J11" s="518"/>
      <c r="K11" s="518"/>
      <c r="L11" s="518"/>
      <c r="M11" s="518"/>
      <c r="N11" s="518"/>
      <c r="O11" s="518"/>
      <c r="P11" s="518"/>
      <c r="Q11" s="518"/>
      <c r="R11" s="519"/>
    </row>
    <row r="12" spans="1:18">
      <c r="A12" s="125" t="s">
        <v>1334</v>
      </c>
      <c r="B12" s="2">
        <v>25.7</v>
      </c>
      <c r="C12" s="2">
        <v>18</v>
      </c>
      <c r="D12" s="2">
        <v>14.8</v>
      </c>
      <c r="E12" s="125" t="s">
        <v>1508</v>
      </c>
      <c r="F12" s="51" t="e">
        <f>INDEX('Ductless cross'!$E$8:$E$296,MATCH('DUCTLESS Single-Zone'!E12,'Ductless cross'!$B$8:$B$296,0))</f>
        <v>#N/A</v>
      </c>
      <c r="G12" s="124" t="s">
        <v>1521</v>
      </c>
      <c r="H12" s="51" t="e">
        <f>INDEX('Ductless cross'!$E$8:$E$296,MATCH('DUCTLESS Single-Zone'!G12,'Ductless cross'!$B$8:$B$296,0))</f>
        <v>#N/A</v>
      </c>
      <c r="I12" s="2" t="s">
        <v>1331</v>
      </c>
      <c r="J12" s="2" t="s">
        <v>1281</v>
      </c>
      <c r="K12" s="2" t="s">
        <v>1274</v>
      </c>
      <c r="L12" s="2" t="s">
        <v>1332</v>
      </c>
      <c r="M12" s="2" t="s">
        <v>83</v>
      </c>
      <c r="N12" s="2" t="s">
        <v>40</v>
      </c>
      <c r="O12" s="55">
        <v>5125</v>
      </c>
      <c r="P12" s="55">
        <v>7700</v>
      </c>
      <c r="Q12" s="55">
        <v>10717</v>
      </c>
      <c r="R12" s="55">
        <v>7571</v>
      </c>
    </row>
    <row r="13" spans="1:18">
      <c r="A13" s="125" t="s">
        <v>1325</v>
      </c>
      <c r="B13" s="2">
        <v>27.5</v>
      </c>
      <c r="C13" s="2">
        <v>15.5</v>
      </c>
      <c r="D13" s="2">
        <v>12.5</v>
      </c>
      <c r="E13" s="125" t="s">
        <v>1509</v>
      </c>
      <c r="F13" s="51" t="e">
        <f>INDEX('Ductless cross'!$E$8:$E$296,MATCH('DUCTLESS Single-Zone'!E13,'Ductless cross'!$B$8:$B$296,0))</f>
        <v>#N/A</v>
      </c>
      <c r="G13" s="124" t="s">
        <v>1522</v>
      </c>
      <c r="H13" s="51" t="e">
        <f>INDEX('Ductless cross'!$E$8:$E$296,MATCH('DUCTLESS Single-Zone'!G13,'Ductless cross'!$B$8:$B$296,0))</f>
        <v>#N/A</v>
      </c>
      <c r="I13" s="2" t="s">
        <v>1331</v>
      </c>
      <c r="J13" s="2" t="s">
        <v>1281</v>
      </c>
      <c r="K13" s="2" t="s">
        <v>1274</v>
      </c>
      <c r="L13" s="2" t="s">
        <v>1332</v>
      </c>
      <c r="M13" s="2" t="s">
        <v>43</v>
      </c>
      <c r="N13" s="2" t="s">
        <v>40</v>
      </c>
      <c r="O13" s="55">
        <v>8080</v>
      </c>
      <c r="P13" s="55">
        <v>11500</v>
      </c>
      <c r="Q13" s="55">
        <v>11215</v>
      </c>
      <c r="R13" s="55">
        <v>7447</v>
      </c>
    </row>
    <row r="14" spans="1:18">
      <c r="A14" s="125" t="s">
        <v>1326</v>
      </c>
      <c r="B14" s="2">
        <v>25.5</v>
      </c>
      <c r="C14" s="2">
        <v>13.5</v>
      </c>
      <c r="D14" s="2">
        <v>10.5</v>
      </c>
      <c r="E14" s="125" t="s">
        <v>1511</v>
      </c>
      <c r="F14" s="51" t="e">
        <f>INDEX('Ductless cross'!$E$8:$E$296,MATCH('DUCTLESS Single-Zone'!E14,'Ductless cross'!$B$8:$B$296,0))</f>
        <v>#N/A</v>
      </c>
      <c r="G14" s="124" t="s">
        <v>1523</v>
      </c>
      <c r="H14" s="51" t="e">
        <f>INDEX('Ductless cross'!$E$8:$E$296,MATCH('DUCTLESS Single-Zone'!G14,'Ductless cross'!$B$8:$B$296,0))</f>
        <v>#N/A</v>
      </c>
      <c r="I14" s="2" t="s">
        <v>1331</v>
      </c>
      <c r="J14" s="2" t="s">
        <v>1281</v>
      </c>
      <c r="K14" s="2" t="s">
        <v>1274</v>
      </c>
      <c r="L14" s="2" t="s">
        <v>1332</v>
      </c>
      <c r="M14" s="2" t="s">
        <v>43</v>
      </c>
      <c r="N14" s="2" t="s">
        <v>40</v>
      </c>
      <c r="O14" s="55">
        <v>9260</v>
      </c>
      <c r="P14" s="55">
        <v>11500</v>
      </c>
      <c r="Q14" s="55">
        <v>12194</v>
      </c>
      <c r="R14" s="55">
        <v>6490</v>
      </c>
    </row>
    <row r="15" spans="1:18">
      <c r="A15" s="125" t="s">
        <v>1287</v>
      </c>
      <c r="B15" s="2">
        <v>21.5</v>
      </c>
      <c r="C15" s="2">
        <v>12.5</v>
      </c>
      <c r="D15" s="2">
        <v>11</v>
      </c>
      <c r="E15" s="125" t="s">
        <v>1512</v>
      </c>
      <c r="F15" s="51" t="e">
        <f>INDEX('Ductless cross'!$E$8:$E$296,MATCH('DUCTLESS Single-Zone'!E15,'Ductless cross'!$B$8:$B$296,0))</f>
        <v>#N/A</v>
      </c>
      <c r="G15" s="124" t="s">
        <v>1524</v>
      </c>
      <c r="H15" s="51" t="e">
        <f>INDEX('Ductless cross'!$E$8:$E$296,MATCH('DUCTLESS Single-Zone'!G15,'Ductless cross'!$B$8:$B$296,0))</f>
        <v>#N/A</v>
      </c>
      <c r="I15" s="2" t="s">
        <v>1272</v>
      </c>
      <c r="J15" s="2" t="s">
        <v>1273</v>
      </c>
      <c r="K15" s="2" t="s">
        <v>1274</v>
      </c>
      <c r="L15" s="2" t="s">
        <v>1275</v>
      </c>
      <c r="M15" s="2" t="s">
        <v>1276</v>
      </c>
      <c r="N15" s="2" t="s">
        <v>29</v>
      </c>
      <c r="O15" s="55">
        <v>15050</v>
      </c>
      <c r="P15" s="55">
        <v>18000</v>
      </c>
      <c r="Q15" s="55">
        <v>14794</v>
      </c>
      <c r="R15" s="55">
        <v>10590</v>
      </c>
    </row>
    <row r="16" spans="1:18">
      <c r="A16" s="125" t="s">
        <v>1335</v>
      </c>
      <c r="B16" s="2">
        <v>21.2</v>
      </c>
      <c r="C16" s="2">
        <v>13</v>
      </c>
      <c r="D16" s="2">
        <v>13.5</v>
      </c>
      <c r="E16" s="125" t="s">
        <v>1513</v>
      </c>
      <c r="F16" s="51" t="e">
        <f>INDEX('Ductless cross'!$E$8:$E$296,MATCH('DUCTLESS Single-Zone'!E16,'Ductless cross'!$B$8:$B$296,0))</f>
        <v>#N/A</v>
      </c>
      <c r="G16" s="124" t="s">
        <v>1525</v>
      </c>
      <c r="H16" s="51" t="e">
        <f>INDEX('Ductless cross'!$E$8:$E$296,MATCH('DUCTLESS Single-Zone'!G16,'Ductless cross'!$B$8:$B$296,0))</f>
        <v>#N/A</v>
      </c>
      <c r="I16" s="2" t="s">
        <v>1278</v>
      </c>
      <c r="J16" s="2" t="s">
        <v>1279</v>
      </c>
      <c r="K16" s="2" t="s">
        <v>1280</v>
      </c>
      <c r="L16" s="2" t="s">
        <v>1281</v>
      </c>
      <c r="M16" s="2" t="s">
        <v>1282</v>
      </c>
      <c r="N16" s="2" t="s">
        <v>53</v>
      </c>
      <c r="O16" s="55">
        <v>20482</v>
      </c>
      <c r="P16" s="55">
        <v>24200</v>
      </c>
      <c r="Q16" s="55">
        <v>23263</v>
      </c>
      <c r="R16" s="55">
        <v>13286</v>
      </c>
    </row>
    <row r="17" spans="1:18">
      <c r="A17" s="125" t="s">
        <v>1336</v>
      </c>
      <c r="B17" s="2">
        <v>19.600000000000001</v>
      </c>
      <c r="C17" s="2">
        <v>12</v>
      </c>
      <c r="D17" s="2">
        <v>10.5</v>
      </c>
      <c r="E17" s="125" t="s">
        <v>1515</v>
      </c>
      <c r="F17" s="51" t="e">
        <f>INDEX('Ductless cross'!$E$8:$E$296,MATCH('DUCTLESS Single-Zone'!E17,'Ductless cross'!$B$8:$B$296,0))</f>
        <v>#N/A</v>
      </c>
      <c r="G17" s="124" t="s">
        <v>1526</v>
      </c>
      <c r="H17" s="51" t="e">
        <f>INDEX('Ductless cross'!$E$8:$E$296,MATCH('DUCTLESS Single-Zone'!G17,'Ductless cross'!$B$8:$B$296,0))</f>
        <v>#N/A</v>
      </c>
      <c r="I17" s="2" t="s">
        <v>1284</v>
      </c>
      <c r="J17" s="2" t="s">
        <v>1279</v>
      </c>
      <c r="K17" s="2" t="s">
        <v>1280</v>
      </c>
      <c r="L17" s="2" t="s">
        <v>1281</v>
      </c>
      <c r="M17" s="2" t="s">
        <v>1337</v>
      </c>
      <c r="N17" s="2" t="s">
        <v>62</v>
      </c>
      <c r="O17" s="55">
        <v>29178</v>
      </c>
      <c r="P17" s="55">
        <v>35000</v>
      </c>
      <c r="Q17" s="55">
        <v>32895</v>
      </c>
      <c r="R17" s="55">
        <v>21554</v>
      </c>
    </row>
    <row r="18" spans="1:18">
      <c r="A18" s="125" t="s">
        <v>1326</v>
      </c>
      <c r="B18" s="2">
        <v>23.5</v>
      </c>
      <c r="C18" s="2">
        <v>13</v>
      </c>
      <c r="D18" s="2">
        <v>9.5</v>
      </c>
      <c r="E18" s="125" t="s">
        <v>1510</v>
      </c>
      <c r="F18" s="51" t="e">
        <f>INDEX('Ductless cross'!$E$8:$E$297,MATCH('DUCTLESS Single-Zone'!E18,'Ductless cross'!$B$8:$B$297,0))</f>
        <v>#N/A</v>
      </c>
      <c r="G18" s="124" t="s">
        <v>1527</v>
      </c>
      <c r="H18" s="51" t="e">
        <f>INDEX('Ductless cross'!$E$8:$E$298,MATCH('DUCTLESS Single-Zone'!G18,'Ductless cross'!$B$8:$B$298,0))</f>
        <v>#N/A</v>
      </c>
      <c r="I18" s="2" t="s">
        <v>1331</v>
      </c>
      <c r="J18" s="2" t="s">
        <v>1281</v>
      </c>
      <c r="K18" s="2" t="s">
        <v>1274</v>
      </c>
      <c r="L18" s="2" t="s">
        <v>1332</v>
      </c>
      <c r="M18" s="2" t="s">
        <v>1338</v>
      </c>
      <c r="N18" s="2" t="s">
        <v>29</v>
      </c>
      <c r="O18" s="55">
        <v>4374</v>
      </c>
      <c r="P18" s="55">
        <v>7700</v>
      </c>
      <c r="Q18" s="55">
        <v>11229</v>
      </c>
      <c r="R18" s="55">
        <v>6401</v>
      </c>
    </row>
    <row r="19" spans="1:18">
      <c r="A19" s="517" t="s">
        <v>1339</v>
      </c>
      <c r="B19" s="518"/>
      <c r="C19" s="518"/>
      <c r="D19" s="518"/>
      <c r="E19" s="518"/>
      <c r="F19" s="518"/>
      <c r="G19" s="518"/>
      <c r="H19" s="518"/>
      <c r="I19" s="518"/>
      <c r="J19" s="518"/>
      <c r="K19" s="518"/>
      <c r="L19" s="518"/>
      <c r="M19" s="518"/>
      <c r="N19" s="518"/>
      <c r="O19" s="518"/>
      <c r="P19" s="518"/>
      <c r="Q19" s="518"/>
      <c r="R19" s="519"/>
    </row>
    <row r="20" spans="1:18">
      <c r="A20" s="2" t="s">
        <v>1340</v>
      </c>
      <c r="B20" s="2">
        <v>22.7</v>
      </c>
      <c r="C20" s="2">
        <v>14</v>
      </c>
      <c r="D20" s="2">
        <v>12.2</v>
      </c>
      <c r="E20" s="2" t="s">
        <v>1560</v>
      </c>
      <c r="F20" s="51" t="e">
        <f>INDEX('Ductless cross'!$E$8:$E$296,MATCH('DUCTLESS Single-Zone'!E20,'Ductless cross'!$B$8:$B$296,0))</f>
        <v>#N/A</v>
      </c>
      <c r="G20" s="2" t="s">
        <v>1522</v>
      </c>
      <c r="H20" s="51" t="e">
        <f>INDEX('Ductless cross'!$E$8:$E$296,MATCH('DUCTLESS Single-Zone'!G20,'Ductless cross'!$B$8:$B$296,0))</f>
        <v>#N/A</v>
      </c>
      <c r="I20" s="2" t="s">
        <v>1331</v>
      </c>
      <c r="J20" s="2" t="s">
        <v>1281</v>
      </c>
      <c r="K20" s="2" t="s">
        <v>1274</v>
      </c>
      <c r="L20" s="2" t="s">
        <v>1332</v>
      </c>
      <c r="M20" s="2" t="s">
        <v>43</v>
      </c>
      <c r="N20" s="2" t="s">
        <v>40</v>
      </c>
      <c r="O20" s="55">
        <v>7400</v>
      </c>
      <c r="P20" s="55">
        <v>11000</v>
      </c>
      <c r="Q20" s="55">
        <v>11100</v>
      </c>
      <c r="R20" s="55">
        <v>6483</v>
      </c>
    </row>
    <row r="21" spans="1:18">
      <c r="A21" s="2" t="s">
        <v>1326</v>
      </c>
      <c r="B21" s="2">
        <v>23.7</v>
      </c>
      <c r="C21" s="2">
        <v>12.7</v>
      </c>
      <c r="D21" s="2">
        <v>11.6</v>
      </c>
      <c r="E21" s="2" t="s">
        <v>1560</v>
      </c>
      <c r="F21" s="51" t="e">
        <f>INDEX('Ductless cross'!$E$8:$E$296,MATCH('DUCTLESS Single-Zone'!E21,'Ductless cross'!$B$8:$B$296,0))</f>
        <v>#N/A</v>
      </c>
      <c r="G21" s="2" t="s">
        <v>1523</v>
      </c>
      <c r="H21" s="51" t="e">
        <f>INDEX('Ductless cross'!$E$8:$E$296,MATCH('DUCTLESS Single-Zone'!G21,'Ductless cross'!$B$8:$B$296,0))</f>
        <v>#N/A</v>
      </c>
      <c r="I21" s="2" t="s">
        <v>1331</v>
      </c>
      <c r="J21" s="2" t="s">
        <v>1281</v>
      </c>
      <c r="K21" s="2" t="s">
        <v>1274</v>
      </c>
      <c r="L21" s="2" t="s">
        <v>1332</v>
      </c>
      <c r="M21" s="2" t="s">
        <v>43</v>
      </c>
      <c r="N21" s="2" t="s">
        <v>40</v>
      </c>
      <c r="O21" s="55">
        <v>7500</v>
      </c>
      <c r="P21" s="55">
        <v>11500</v>
      </c>
      <c r="Q21" s="55">
        <v>11700</v>
      </c>
      <c r="R21" s="55">
        <v>6558</v>
      </c>
    </row>
    <row r="22" spans="1:18">
      <c r="A22" s="2" t="s">
        <v>1341</v>
      </c>
      <c r="B22" s="2">
        <v>20</v>
      </c>
      <c r="C22" s="2">
        <v>12.5</v>
      </c>
      <c r="D22" s="2">
        <v>12.4</v>
      </c>
      <c r="E22" s="2" t="s">
        <v>1561</v>
      </c>
      <c r="F22" s="51" t="e">
        <f>INDEX('Ductless cross'!$E$8:$E$296,MATCH('DUCTLESS Single-Zone'!E22,'Ductless cross'!$B$8:$B$296,0))</f>
        <v>#N/A</v>
      </c>
      <c r="G22" s="2" t="s">
        <v>1524</v>
      </c>
      <c r="H22" s="51" t="e">
        <f>INDEX('Ductless cross'!$E$8:$E$296,MATCH('DUCTLESS Single-Zone'!G22,'Ductless cross'!$B$8:$B$296,0))</f>
        <v>#N/A</v>
      </c>
      <c r="I22" s="2" t="s">
        <v>1272</v>
      </c>
      <c r="J22" s="2" t="s">
        <v>1273</v>
      </c>
      <c r="K22" s="2" t="s">
        <v>1274</v>
      </c>
      <c r="L22" s="2" t="s">
        <v>1275</v>
      </c>
      <c r="M22" s="2" t="s">
        <v>1276</v>
      </c>
      <c r="N22" s="2" t="s">
        <v>29</v>
      </c>
      <c r="O22" s="55">
        <v>14000</v>
      </c>
      <c r="P22" s="55">
        <v>17000</v>
      </c>
      <c r="Q22" s="55">
        <v>14000</v>
      </c>
      <c r="R22" s="55">
        <v>9879</v>
      </c>
    </row>
    <row r="23" spans="1:18">
      <c r="A23" s="2" t="s">
        <v>1342</v>
      </c>
      <c r="B23" s="2">
        <v>20.8</v>
      </c>
      <c r="C23" s="2">
        <v>12</v>
      </c>
      <c r="D23" s="2">
        <v>11.6</v>
      </c>
      <c r="E23" s="2" t="s">
        <v>1562</v>
      </c>
      <c r="F23" s="51" t="e">
        <f>INDEX('Ductless cross'!$E$8:$E$296,MATCH('DUCTLESS Single-Zone'!E23,'Ductless cross'!$B$8:$B$296,0))</f>
        <v>#N/A</v>
      </c>
      <c r="G23" s="2" t="s">
        <v>1525</v>
      </c>
      <c r="H23" s="51" t="e">
        <f>INDEX('Ductless cross'!$E$8:$E$296,MATCH('DUCTLESS Single-Zone'!G23,'Ductless cross'!$B$8:$B$296,0))</f>
        <v>#N/A</v>
      </c>
      <c r="I23" s="2" t="s">
        <v>1278</v>
      </c>
      <c r="J23" s="2" t="s">
        <v>1279</v>
      </c>
      <c r="K23" s="2" t="s">
        <v>1280</v>
      </c>
      <c r="L23" s="2" t="s">
        <v>1281</v>
      </c>
      <c r="M23" s="2" t="s">
        <v>1282</v>
      </c>
      <c r="N23" s="2" t="s">
        <v>53</v>
      </c>
      <c r="O23" s="55">
        <v>17300</v>
      </c>
      <c r="P23" s="55">
        <v>23800</v>
      </c>
      <c r="Q23" s="55">
        <v>21000</v>
      </c>
      <c r="R23" s="55">
        <v>13293</v>
      </c>
    </row>
    <row r="24" spans="1:18">
      <c r="A24" s="53" t="s">
        <v>374</v>
      </c>
      <c r="B24" s="61"/>
      <c r="C24" s="61"/>
      <c r="D24" s="61"/>
      <c r="E24" s="61"/>
      <c r="F24" s="62" t="s">
        <v>1563</v>
      </c>
      <c r="G24" s="51" t="e">
        <f>INDEX('Ductless cross'!$E$8:$E$296,MATCH('DUCTLESS Single-Zone'!F24,'Ductless cross'!$B$8:$B$296,0))</f>
        <v>#N/A</v>
      </c>
      <c r="H24" s="62" t="s">
        <v>376</v>
      </c>
      <c r="I24" s="61"/>
      <c r="J24" s="61"/>
      <c r="K24" s="61"/>
      <c r="L24" s="61"/>
      <c r="M24" s="63" t="s">
        <v>1620</v>
      </c>
      <c r="N24" s="51" t="e">
        <f>INDEX('Ductless cross'!$E$8:$E$296,MATCH('DUCTLESS Single-Zone'!M24,'Ductless cross'!$B$8:$B$296,0))</f>
        <v>#N/A</v>
      </c>
      <c r="O24" s="61"/>
      <c r="P24" s="61"/>
      <c r="Q24" s="61"/>
      <c r="R24" s="52" t="s">
        <v>377</v>
      </c>
    </row>
    <row r="25" spans="1:18">
      <c r="A25" s="517" t="s">
        <v>557</v>
      </c>
      <c r="B25" s="518"/>
      <c r="C25" s="518"/>
      <c r="D25" s="518"/>
      <c r="E25" s="518"/>
      <c r="F25" s="518"/>
      <c r="G25" s="518"/>
      <c r="H25" s="518"/>
      <c r="I25" s="518"/>
      <c r="J25" s="518"/>
      <c r="K25" s="518"/>
      <c r="L25" s="518"/>
      <c r="M25" s="518"/>
      <c r="N25" s="518"/>
      <c r="O25" s="518"/>
      <c r="P25" s="518"/>
      <c r="Q25" s="518"/>
      <c r="R25" s="519"/>
    </row>
    <row r="26" spans="1:18">
      <c r="A26" s="3" t="s">
        <v>536</v>
      </c>
      <c r="B26" s="54">
        <v>22</v>
      </c>
      <c r="C26" s="2">
        <v>15.2</v>
      </c>
      <c r="D26" s="2">
        <v>12</v>
      </c>
      <c r="E26" s="2" t="s">
        <v>1571</v>
      </c>
      <c r="F26" s="51" t="e">
        <f>INDEX('Ductless cross'!$E$8:$E$296,MATCH('DUCTLESS Single-Zone'!E26,'Ductless cross'!$B$8:$B$296,0))</f>
        <v>#N/A</v>
      </c>
      <c r="G26" s="2" t="s">
        <v>1521</v>
      </c>
      <c r="H26" s="51" t="e">
        <f>INDEX('Ductless cross'!$E$8:$E$296,MATCH('DUCTLESS Single-Zone'!G26,'Ductless cross'!$B$8:$B$296,0))</f>
        <v>#N/A</v>
      </c>
      <c r="I26" s="2" t="s">
        <v>1331</v>
      </c>
      <c r="J26" s="2" t="s">
        <v>1281</v>
      </c>
      <c r="K26" s="2" t="s">
        <v>1274</v>
      </c>
      <c r="L26" s="2" t="s">
        <v>1332</v>
      </c>
      <c r="M26" s="2" t="s">
        <v>83</v>
      </c>
      <c r="N26" s="2" t="s">
        <v>40</v>
      </c>
      <c r="O26" s="55">
        <v>6400</v>
      </c>
      <c r="P26" s="55">
        <v>8100</v>
      </c>
      <c r="Q26" s="55">
        <v>11200</v>
      </c>
      <c r="R26" s="55">
        <v>6483</v>
      </c>
    </row>
    <row r="27" spans="1:18">
      <c r="A27" s="3" t="s">
        <v>537</v>
      </c>
      <c r="B27" s="54">
        <v>24</v>
      </c>
      <c r="C27" s="54">
        <v>14.7</v>
      </c>
      <c r="D27" s="54">
        <v>12.2</v>
      </c>
      <c r="E27" s="2" t="s">
        <v>1572</v>
      </c>
      <c r="F27" s="51" t="e">
        <f>INDEX('Ductless cross'!$E$8:$E$296,MATCH('DUCTLESS Single-Zone'!E27,'Ductless cross'!$B$8:$B$296,0))</f>
        <v>#N/A</v>
      </c>
      <c r="G27" s="2" t="s">
        <v>1522</v>
      </c>
      <c r="H27" s="51" t="e">
        <f>INDEX('Ductless cross'!$E$8:$E$296,MATCH('DUCTLESS Single-Zone'!G27,'Ductless cross'!$B$8:$B$296,0))</f>
        <v>#N/A</v>
      </c>
      <c r="I27" s="2" t="s">
        <v>1331</v>
      </c>
      <c r="J27" s="2" t="s">
        <v>1281</v>
      </c>
      <c r="K27" s="2" t="s">
        <v>1274</v>
      </c>
      <c r="L27" s="2" t="s">
        <v>1332</v>
      </c>
      <c r="M27" s="2" t="s">
        <v>43</v>
      </c>
      <c r="N27" s="2" t="s">
        <v>40</v>
      </c>
      <c r="O27" s="55">
        <v>8600</v>
      </c>
      <c r="P27" s="55">
        <v>10600</v>
      </c>
      <c r="Q27" s="55">
        <v>11200</v>
      </c>
      <c r="R27" s="55">
        <v>6483</v>
      </c>
    </row>
    <row r="28" spans="1:18">
      <c r="A28" s="3" t="s">
        <v>538</v>
      </c>
      <c r="B28" s="54">
        <v>23</v>
      </c>
      <c r="C28" s="54">
        <v>13</v>
      </c>
      <c r="D28" s="54">
        <v>10.199999999999999</v>
      </c>
      <c r="E28" s="2" t="s">
        <v>1572</v>
      </c>
      <c r="F28" s="51" t="e">
        <f>INDEX('Ductless cross'!$E$8:$E$296,MATCH('DUCTLESS Single-Zone'!E28,'Ductless cross'!$B$8:$B$296,0))</f>
        <v>#N/A</v>
      </c>
      <c r="G28" s="2" t="s">
        <v>1523</v>
      </c>
      <c r="H28" s="51" t="e">
        <f>INDEX('Ductless cross'!$E$8:$E$296,MATCH('DUCTLESS Single-Zone'!G28,'Ductless cross'!$B$8:$B$296,0))</f>
        <v>#N/A</v>
      </c>
      <c r="I28" s="2" t="s">
        <v>1331</v>
      </c>
      <c r="J28" s="2" t="s">
        <v>1281</v>
      </c>
      <c r="K28" s="2" t="s">
        <v>1274</v>
      </c>
      <c r="L28" s="2" t="s">
        <v>1332</v>
      </c>
      <c r="M28" s="2" t="s">
        <v>43</v>
      </c>
      <c r="N28" s="2" t="s">
        <v>40</v>
      </c>
      <c r="O28" s="55">
        <v>8600</v>
      </c>
      <c r="P28" s="55">
        <v>11500</v>
      </c>
      <c r="Q28" s="55">
        <v>11900</v>
      </c>
      <c r="R28" s="55">
        <v>6558</v>
      </c>
    </row>
    <row r="29" spans="1:18">
      <c r="A29" s="3" t="s">
        <v>539</v>
      </c>
      <c r="B29" s="2">
        <v>20.7</v>
      </c>
      <c r="C29" s="2">
        <v>12.5</v>
      </c>
      <c r="D29" s="2">
        <v>12.2</v>
      </c>
      <c r="E29" s="2" t="s">
        <v>1573</v>
      </c>
      <c r="F29" s="51" t="e">
        <f>INDEX('Ductless cross'!$E$8:$E$296,MATCH('DUCTLESS Single-Zone'!E29,'Ductless cross'!$B$8:$B$296,0))</f>
        <v>#N/A</v>
      </c>
      <c r="G29" s="2" t="s">
        <v>1524</v>
      </c>
      <c r="H29" s="51" t="e">
        <f>INDEX('Ductless cross'!$E$8:$E$296,MATCH('DUCTLESS Single-Zone'!G29,'Ductless cross'!$B$8:$B$296,0))</f>
        <v>#N/A</v>
      </c>
      <c r="I29" s="2" t="s">
        <v>1272</v>
      </c>
      <c r="J29" s="2" t="s">
        <v>1273</v>
      </c>
      <c r="K29" s="2" t="s">
        <v>1274</v>
      </c>
      <c r="L29" s="2" t="s">
        <v>1275</v>
      </c>
      <c r="M29" s="2" t="s">
        <v>1276</v>
      </c>
      <c r="N29" s="2" t="s">
        <v>29</v>
      </c>
      <c r="O29" s="55">
        <v>14500</v>
      </c>
      <c r="P29" s="55">
        <v>17500</v>
      </c>
      <c r="Q29" s="55">
        <v>14500</v>
      </c>
      <c r="R29" s="55">
        <v>10289</v>
      </c>
    </row>
    <row r="30" spans="1:18">
      <c r="A30" s="526" t="s">
        <v>540</v>
      </c>
      <c r="B30" s="527"/>
      <c r="C30" s="527"/>
      <c r="D30" s="527"/>
      <c r="E30" s="528"/>
      <c r="F30" s="529" t="s">
        <v>551</v>
      </c>
      <c r="G30" s="530"/>
      <c r="H30" s="530"/>
      <c r="I30" s="530"/>
      <c r="J30" s="530"/>
      <c r="K30" s="530"/>
      <c r="L30" s="530"/>
      <c r="M30" s="530"/>
      <c r="N30" s="530"/>
      <c r="O30" s="530"/>
      <c r="P30" s="530"/>
      <c r="Q30" s="530"/>
      <c r="R30" s="531"/>
    </row>
    <row r="31" spans="1:18">
      <c r="A31" s="517" t="s">
        <v>1343</v>
      </c>
      <c r="B31" s="518"/>
      <c r="C31" s="518"/>
      <c r="D31" s="518"/>
      <c r="E31" s="518"/>
      <c r="F31" s="518"/>
      <c r="G31" s="518"/>
      <c r="H31" s="518"/>
      <c r="I31" s="518"/>
      <c r="J31" s="518"/>
      <c r="K31" s="518"/>
      <c r="L31" s="518"/>
      <c r="M31" s="518"/>
      <c r="N31" s="518"/>
      <c r="O31" s="518"/>
      <c r="P31" s="518"/>
      <c r="Q31" s="518"/>
      <c r="R31" s="519"/>
    </row>
    <row r="32" spans="1:18">
      <c r="A32" s="125" t="s">
        <v>1344</v>
      </c>
      <c r="B32" s="2">
        <v>21.5</v>
      </c>
      <c r="C32" s="2">
        <v>14.5</v>
      </c>
      <c r="D32" s="2">
        <v>13.8</v>
      </c>
      <c r="E32" s="2" t="s">
        <v>1564</v>
      </c>
      <c r="F32" s="51" t="e">
        <f>INDEX('Ductless cross'!$E$8:$E$296,MATCH('DUCTLESS Single-Zone'!E32,'Ductless cross'!$B$8:$B$296,0))</f>
        <v>#N/A</v>
      </c>
      <c r="G32" s="2" t="s">
        <v>1521</v>
      </c>
      <c r="H32" s="51" t="e">
        <f>INDEX('Ductless cross'!$E$8:$E$296,MATCH('DUCTLESS Single-Zone'!G32,'Ductless cross'!$B$8:$B$296,0))</f>
        <v>#N/A</v>
      </c>
      <c r="I32" s="2" t="s">
        <v>1331</v>
      </c>
      <c r="J32" s="2" t="s">
        <v>1281</v>
      </c>
      <c r="K32" s="2" t="s">
        <v>1274</v>
      </c>
      <c r="L32" s="2" t="s">
        <v>1332</v>
      </c>
      <c r="M32" s="2" t="s">
        <v>83</v>
      </c>
      <c r="N32" s="2" t="s">
        <v>40</v>
      </c>
      <c r="O32" s="128">
        <v>6302</v>
      </c>
      <c r="P32" s="128">
        <v>7800</v>
      </c>
      <c r="Q32" s="128">
        <v>10448</v>
      </c>
      <c r="R32" s="128">
        <v>7387</v>
      </c>
    </row>
    <row r="33" spans="1:18">
      <c r="A33" s="125" t="s">
        <v>1340</v>
      </c>
      <c r="B33" s="2">
        <v>21.5</v>
      </c>
      <c r="C33" s="2">
        <v>13.5</v>
      </c>
      <c r="D33" s="2">
        <v>12.5</v>
      </c>
      <c r="E33" s="2" t="s">
        <v>1565</v>
      </c>
      <c r="F33" s="51" t="e">
        <f>INDEX('Ductless cross'!$E$8:$E$296,MATCH('DUCTLESS Single-Zone'!E33,'Ductless cross'!$B$8:$B$296,0))</f>
        <v>#N/A</v>
      </c>
      <c r="G33" s="2" t="s">
        <v>1522</v>
      </c>
      <c r="H33" s="51" t="e">
        <f>INDEX('Ductless cross'!$E$8:$E$296,MATCH('DUCTLESS Single-Zone'!G33,'Ductless cross'!$B$8:$B$296,0))</f>
        <v>#N/A</v>
      </c>
      <c r="I33" s="2" t="s">
        <v>1331</v>
      </c>
      <c r="J33" s="2" t="s">
        <v>1281</v>
      </c>
      <c r="K33" s="2" t="s">
        <v>1274</v>
      </c>
      <c r="L33" s="2" t="s">
        <v>1332</v>
      </c>
      <c r="M33" s="2" t="s">
        <v>43</v>
      </c>
      <c r="N33" s="2" t="s">
        <v>40</v>
      </c>
      <c r="O33" s="128">
        <v>9704</v>
      </c>
      <c r="P33" s="128">
        <v>11200</v>
      </c>
      <c r="Q33" s="128">
        <v>11147</v>
      </c>
      <c r="R33" s="128">
        <v>6056</v>
      </c>
    </row>
    <row r="34" spans="1:18">
      <c r="A34" s="125" t="s">
        <v>1345</v>
      </c>
      <c r="B34" s="2">
        <v>20</v>
      </c>
      <c r="C34" s="2">
        <v>12</v>
      </c>
      <c r="D34" s="2">
        <v>10.199999999999999</v>
      </c>
      <c r="E34" s="2" t="s">
        <v>1565</v>
      </c>
      <c r="F34" s="51" t="e">
        <f>INDEX('Ductless cross'!$E$8:$E$296,MATCH('DUCTLESS Single-Zone'!E34,'Ductless cross'!$B$8:$B$296,0))</f>
        <v>#N/A</v>
      </c>
      <c r="G34" s="2" t="s">
        <v>1523</v>
      </c>
      <c r="H34" s="51" t="e">
        <f>INDEX('Ductless cross'!$E$8:$E$296,MATCH('DUCTLESS Single-Zone'!G34,'Ductless cross'!$B$8:$B$296,0))</f>
        <v>#N/A</v>
      </c>
      <c r="I34" s="2" t="s">
        <v>1331</v>
      </c>
      <c r="J34" s="2" t="s">
        <v>1281</v>
      </c>
      <c r="K34" s="2" t="s">
        <v>1274</v>
      </c>
      <c r="L34" s="2" t="s">
        <v>1332</v>
      </c>
      <c r="M34" s="2" t="s">
        <v>43</v>
      </c>
      <c r="N34" s="2" t="s">
        <v>40</v>
      </c>
      <c r="O34" s="128">
        <v>10256</v>
      </c>
      <c r="P34" s="128">
        <v>11800</v>
      </c>
      <c r="Q34" s="128">
        <v>11430</v>
      </c>
      <c r="R34" s="128">
        <v>6220</v>
      </c>
    </row>
    <row r="35" spans="1:18">
      <c r="A35" s="125" t="s">
        <v>1346</v>
      </c>
      <c r="B35" s="2">
        <v>18</v>
      </c>
      <c r="C35" s="2">
        <v>12</v>
      </c>
      <c r="D35" s="2">
        <v>10.8</v>
      </c>
      <c r="E35" s="2" t="s">
        <v>1616</v>
      </c>
      <c r="F35" s="51" t="e">
        <f>INDEX('Ductless cross'!$E$8:$E$296,MATCH('DUCTLESS Single-Zone'!E35,'Ductless cross'!$B$8:$B$296,0))</f>
        <v>#N/A</v>
      </c>
      <c r="G35" s="2" t="s">
        <v>1524</v>
      </c>
      <c r="H35" s="51" t="e">
        <f>INDEX('Ductless cross'!$E$8:$E$296,MATCH('DUCTLESS Single-Zone'!G35,'Ductless cross'!$B$8:$B$296,0))</f>
        <v>#N/A</v>
      </c>
      <c r="I35" s="2" t="s">
        <v>1272</v>
      </c>
      <c r="J35" s="2" t="s">
        <v>1273</v>
      </c>
      <c r="K35" s="2" t="s">
        <v>1274</v>
      </c>
      <c r="L35" s="2" t="s">
        <v>1275</v>
      </c>
      <c r="M35" s="2" t="s">
        <v>1276</v>
      </c>
      <c r="N35" s="2" t="s">
        <v>29</v>
      </c>
      <c r="O35" s="128">
        <v>15917</v>
      </c>
      <c r="P35" s="128">
        <v>18000</v>
      </c>
      <c r="Q35" s="128">
        <v>14525</v>
      </c>
      <c r="R35" s="128">
        <v>10543</v>
      </c>
    </row>
    <row r="36" spans="1:18">
      <c r="A36" s="517" t="s">
        <v>558</v>
      </c>
      <c r="B36" s="518"/>
      <c r="C36" s="518"/>
      <c r="D36" s="518"/>
      <c r="E36" s="518"/>
      <c r="F36" s="518"/>
      <c r="G36" s="518"/>
      <c r="H36" s="518"/>
      <c r="I36" s="518"/>
      <c r="J36" s="518"/>
      <c r="K36" s="518"/>
      <c r="L36" s="518"/>
      <c r="M36" s="518"/>
      <c r="N36" s="518"/>
      <c r="O36" s="518"/>
      <c r="P36" s="518"/>
      <c r="Q36" s="518"/>
      <c r="R36" s="519"/>
    </row>
    <row r="37" spans="1:18">
      <c r="A37" s="125" t="s">
        <v>1347</v>
      </c>
      <c r="B37" s="2">
        <v>20.6</v>
      </c>
      <c r="C37" s="2">
        <v>14</v>
      </c>
      <c r="D37" s="2">
        <v>13.8</v>
      </c>
      <c r="E37" s="214" t="s">
        <v>1566</v>
      </c>
      <c r="F37" s="51" t="e">
        <f>INDEX('Ductless cross'!$E$8:$E$296,MATCH('DUCTLESS Single-Zone'!E37,'Ductless cross'!$B$8:$B$296,0))</f>
        <v>#N/A</v>
      </c>
      <c r="G37" s="2" t="s">
        <v>1522</v>
      </c>
      <c r="H37" s="51" t="e">
        <f>INDEX('Ductless cross'!$E$8:$E$296,MATCH('DUCTLESS Single-Zone'!G37,'Ductless cross'!$B$8:$B$296,0))</f>
        <v>#N/A</v>
      </c>
      <c r="I37" s="2" t="s">
        <v>1331</v>
      </c>
      <c r="J37" s="2" t="s">
        <v>1281</v>
      </c>
      <c r="K37" s="2" t="s">
        <v>1274</v>
      </c>
      <c r="L37" s="2" t="s">
        <v>1332</v>
      </c>
      <c r="M37" s="2" t="s">
        <v>43</v>
      </c>
      <c r="N37" s="2" t="s">
        <v>40</v>
      </c>
      <c r="O37" s="55">
        <v>8448</v>
      </c>
      <c r="P37" s="55">
        <v>11900</v>
      </c>
      <c r="Q37" s="55">
        <v>11048</v>
      </c>
      <c r="R37" s="55">
        <v>6060</v>
      </c>
    </row>
    <row r="38" spans="1:18">
      <c r="A38" s="125" t="s">
        <v>1326</v>
      </c>
      <c r="B38" s="2">
        <v>20.2</v>
      </c>
      <c r="C38" s="2">
        <v>12</v>
      </c>
      <c r="D38" s="2">
        <v>10.6</v>
      </c>
      <c r="E38" s="214" t="s">
        <v>1566</v>
      </c>
      <c r="F38" s="51" t="e">
        <f>INDEX('Ductless cross'!$E$8:$E$296,MATCH('DUCTLESS Single-Zone'!E38,'Ductless cross'!$B$8:$B$296,0))</f>
        <v>#N/A</v>
      </c>
      <c r="G38" s="2" t="s">
        <v>1523</v>
      </c>
      <c r="H38" s="51" t="e">
        <f>INDEX('Ductless cross'!$E$8:$E$296,MATCH('DUCTLESS Single-Zone'!G38,'Ductless cross'!$B$8:$B$296,0))</f>
        <v>#N/A</v>
      </c>
      <c r="I38" s="2" t="s">
        <v>1331</v>
      </c>
      <c r="J38" s="2" t="s">
        <v>1281</v>
      </c>
      <c r="K38" s="2" t="s">
        <v>1274</v>
      </c>
      <c r="L38" s="2" t="s">
        <v>1332</v>
      </c>
      <c r="M38" s="2" t="s">
        <v>43</v>
      </c>
      <c r="N38" s="2" t="s">
        <v>40</v>
      </c>
      <c r="O38" s="55">
        <v>10171</v>
      </c>
      <c r="P38" s="55">
        <v>12000</v>
      </c>
      <c r="Q38" s="55">
        <v>11089</v>
      </c>
      <c r="R38" s="55">
        <v>6537</v>
      </c>
    </row>
    <row r="39" spans="1:18">
      <c r="A39" s="125" t="s">
        <v>1298</v>
      </c>
      <c r="B39" s="2">
        <v>19.2</v>
      </c>
      <c r="C39" s="2">
        <v>12</v>
      </c>
      <c r="D39" s="2">
        <v>11.7</v>
      </c>
      <c r="E39" s="214" t="s">
        <v>1567</v>
      </c>
      <c r="F39" s="51" t="e">
        <f>INDEX('Ductless cross'!$E$8:$E$296,MATCH('DUCTLESS Single-Zone'!E39,'Ductless cross'!$B$8:$B$296,0))</f>
        <v>#N/A</v>
      </c>
      <c r="G39" s="2" t="s">
        <v>1525</v>
      </c>
      <c r="H39" s="51" t="e">
        <f>INDEX('Ductless cross'!$E$8:$E$296,MATCH('DUCTLESS Single-Zone'!G39,'Ductless cross'!$B$8:$B$296,0))</f>
        <v>#N/A</v>
      </c>
      <c r="I39" s="2" t="s">
        <v>1278</v>
      </c>
      <c r="J39" s="2" t="s">
        <v>1279</v>
      </c>
      <c r="K39" s="2" t="s">
        <v>1280</v>
      </c>
      <c r="L39" s="2" t="s">
        <v>1281</v>
      </c>
      <c r="M39" s="2" t="s">
        <v>1282</v>
      </c>
      <c r="N39" s="2" t="s">
        <v>53</v>
      </c>
      <c r="O39" s="55">
        <v>19339</v>
      </c>
      <c r="P39" s="55">
        <v>24000</v>
      </c>
      <c r="Q39" s="55">
        <v>20858</v>
      </c>
      <c r="R39" s="55">
        <v>13979</v>
      </c>
    </row>
    <row r="40" spans="1:18">
      <c r="A40" s="517" t="s">
        <v>513</v>
      </c>
      <c r="B40" s="518"/>
      <c r="C40" s="518"/>
      <c r="D40" s="518"/>
      <c r="E40" s="518"/>
      <c r="F40" s="518"/>
      <c r="G40" s="518"/>
      <c r="H40" s="518"/>
      <c r="I40" s="518"/>
      <c r="J40" s="518"/>
      <c r="K40" s="518"/>
      <c r="L40" s="518"/>
      <c r="M40" s="518"/>
      <c r="N40" s="518"/>
      <c r="O40" s="518"/>
      <c r="P40" s="518"/>
      <c r="Q40" s="518"/>
      <c r="R40" s="519"/>
    </row>
    <row r="41" spans="1:18">
      <c r="A41" s="125" t="s">
        <v>1348</v>
      </c>
      <c r="B41" s="2">
        <v>27.3</v>
      </c>
      <c r="C41" s="2">
        <v>15.2</v>
      </c>
      <c r="D41" s="2">
        <v>10.9</v>
      </c>
      <c r="E41" s="2" t="s">
        <v>1568</v>
      </c>
      <c r="F41" s="51" t="e">
        <f>INDEX('Ductless cross'!$E$8:$E$296,MATCH('DUCTLESS Single-Zone'!E41,'Ductless cross'!$B$8:$B$296,0))</f>
        <v>#N/A</v>
      </c>
      <c r="G41" s="2" t="s">
        <v>1522</v>
      </c>
      <c r="H41" s="51" t="e">
        <f>INDEX('Ductless cross'!$E$8:$E$296,MATCH('DUCTLESS Single-Zone'!G41,'Ductless cross'!$B$8:$B$296,0))</f>
        <v>#N/A</v>
      </c>
      <c r="I41" s="2" t="s">
        <v>1331</v>
      </c>
      <c r="J41" s="2" t="s">
        <v>1281</v>
      </c>
      <c r="K41" s="2" t="s">
        <v>1274</v>
      </c>
      <c r="L41" s="2" t="s">
        <v>1332</v>
      </c>
      <c r="M41" s="2" t="s">
        <v>43</v>
      </c>
      <c r="N41" s="2" t="s">
        <v>40</v>
      </c>
      <c r="O41" s="55">
        <v>8100</v>
      </c>
      <c r="P41" s="55">
        <v>11300</v>
      </c>
      <c r="Q41" s="55">
        <v>11300</v>
      </c>
      <c r="R41" s="55">
        <v>6483</v>
      </c>
    </row>
    <row r="42" spans="1:18">
      <c r="A42" s="125" t="s">
        <v>1326</v>
      </c>
      <c r="B42" s="2">
        <v>25</v>
      </c>
      <c r="C42" s="2">
        <v>12.7</v>
      </c>
      <c r="D42" s="2">
        <v>10.6</v>
      </c>
      <c r="E42" s="2" t="s">
        <v>1569</v>
      </c>
      <c r="F42" s="51" t="e">
        <f>INDEX('Ductless cross'!$E$8:$E$296,MATCH('DUCTLESS Single-Zone'!E42,'Ductless cross'!$B$8:$B$296,0))</f>
        <v>#N/A</v>
      </c>
      <c r="G42" s="2" t="s">
        <v>1523</v>
      </c>
      <c r="H42" s="51" t="e">
        <f>INDEX('Ductless cross'!$E$8:$E$296,MATCH('DUCTLESS Single-Zone'!G42,'Ductless cross'!$B$8:$B$296,0))</f>
        <v>#N/A</v>
      </c>
      <c r="I42" s="2" t="s">
        <v>1331</v>
      </c>
      <c r="J42" s="2" t="s">
        <v>1281</v>
      </c>
      <c r="K42" s="2" t="s">
        <v>1274</v>
      </c>
      <c r="L42" s="2" t="s">
        <v>1332</v>
      </c>
      <c r="M42" s="2" t="s">
        <v>43</v>
      </c>
      <c r="N42" s="2" t="s">
        <v>40</v>
      </c>
      <c r="O42" s="55">
        <v>8200</v>
      </c>
      <c r="P42" s="55">
        <v>11300</v>
      </c>
      <c r="Q42" s="55">
        <v>11600</v>
      </c>
      <c r="R42" s="55">
        <v>6558</v>
      </c>
    </row>
    <row r="43" spans="1:18">
      <c r="A43" s="125" t="s">
        <v>1349</v>
      </c>
      <c r="B43" s="2">
        <v>20.2</v>
      </c>
      <c r="C43" s="2">
        <v>12.5</v>
      </c>
      <c r="D43" s="2">
        <v>10.199999999999999</v>
      </c>
      <c r="E43" s="2" t="s">
        <v>1570</v>
      </c>
      <c r="F43" s="51" t="e">
        <f>INDEX('Ductless cross'!$E$8:$E$296,MATCH('DUCTLESS Single-Zone'!E43,'Ductless cross'!$B$8:$B$296,0))</f>
        <v>#N/A</v>
      </c>
      <c r="G43" s="2" t="s">
        <v>1524</v>
      </c>
      <c r="H43" s="51" t="e">
        <f>INDEX('Ductless cross'!$E$8:$E$296,MATCH('DUCTLESS Single-Zone'!G43,'Ductless cross'!$B$8:$B$296,0))</f>
        <v>#N/A</v>
      </c>
      <c r="I43" s="2" t="s">
        <v>1272</v>
      </c>
      <c r="J43" s="2" t="s">
        <v>1273</v>
      </c>
      <c r="K43" s="2" t="s">
        <v>1274</v>
      </c>
      <c r="L43" s="2" t="s">
        <v>1275</v>
      </c>
      <c r="M43" s="2" t="s">
        <v>1276</v>
      </c>
      <c r="N43" s="2" t="s">
        <v>29</v>
      </c>
      <c r="O43" s="55">
        <v>13600</v>
      </c>
      <c r="P43" s="55">
        <v>17500</v>
      </c>
      <c r="Q43" s="55">
        <v>13000</v>
      </c>
      <c r="R43" s="55">
        <v>9107</v>
      </c>
    </row>
    <row r="44" spans="1:18">
      <c r="A44" s="517" t="s">
        <v>1662</v>
      </c>
      <c r="B44" s="518"/>
      <c r="C44" s="518"/>
      <c r="D44" s="518"/>
      <c r="E44" s="518"/>
      <c r="F44" s="518"/>
      <c r="G44" s="518"/>
      <c r="H44" s="518"/>
      <c r="I44" s="518"/>
      <c r="J44" s="518"/>
      <c r="K44" s="518"/>
      <c r="L44" s="518"/>
      <c r="M44" s="518"/>
      <c r="N44" s="518"/>
      <c r="O44" s="518"/>
      <c r="P44" s="518"/>
      <c r="Q44" s="518"/>
      <c r="R44" s="519"/>
    </row>
    <row r="45" spans="1:18">
      <c r="A45" s="125" t="s">
        <v>1287</v>
      </c>
      <c r="B45" s="2">
        <v>22.4</v>
      </c>
      <c r="C45" s="2">
        <v>12.5</v>
      </c>
      <c r="D45" s="2">
        <v>10.4</v>
      </c>
      <c r="E45" s="2" t="s">
        <v>1901</v>
      </c>
      <c r="F45" s="51" t="e">
        <f>INDEX('Ductless cross'!$E$8:$E$303,MATCH('DUCTLESS Single-Zone'!E45,'Ductless cross'!$B$8:$B$303,0))</f>
        <v>#N/A</v>
      </c>
      <c r="G45" s="2" t="s">
        <v>1524</v>
      </c>
      <c r="H45" s="51" t="e">
        <f>INDEX('Ductless cross'!$E$8:$E$296,MATCH('DUCTLESS Single-Zone'!G45,'Ductless cross'!$B$8:$B$296,0))</f>
        <v>#N/A</v>
      </c>
      <c r="I45" s="2" t="s">
        <v>1272</v>
      </c>
      <c r="J45" s="2" t="s">
        <v>1273</v>
      </c>
      <c r="K45" s="2" t="s">
        <v>1274</v>
      </c>
      <c r="L45" s="2" t="s">
        <v>1275</v>
      </c>
      <c r="M45" s="2" t="s">
        <v>1276</v>
      </c>
      <c r="N45" s="2" t="s">
        <v>29</v>
      </c>
      <c r="O45" s="55">
        <v>14500</v>
      </c>
      <c r="P45" s="55">
        <v>17000</v>
      </c>
      <c r="Q45" s="55">
        <v>14500</v>
      </c>
      <c r="R45" s="55">
        <v>10289</v>
      </c>
    </row>
    <row r="46" spans="1:18">
      <c r="A46" s="517" t="s">
        <v>514</v>
      </c>
      <c r="B46" s="518"/>
      <c r="C46" s="518"/>
      <c r="D46" s="518"/>
      <c r="E46" s="518"/>
      <c r="F46" s="518"/>
      <c r="G46" s="518"/>
      <c r="H46" s="518"/>
      <c r="I46" s="518"/>
      <c r="J46" s="518"/>
      <c r="K46" s="518"/>
      <c r="L46" s="518"/>
      <c r="M46" s="518"/>
      <c r="N46" s="518"/>
      <c r="O46" s="518"/>
      <c r="P46" s="518"/>
      <c r="Q46" s="518"/>
      <c r="R46" s="519"/>
    </row>
    <row r="47" spans="1:18">
      <c r="A47" s="125" t="s">
        <v>1340</v>
      </c>
      <c r="B47" s="2">
        <v>21.5</v>
      </c>
      <c r="C47" s="2">
        <v>12.5</v>
      </c>
      <c r="D47" s="2">
        <v>9.1</v>
      </c>
      <c r="E47" s="2" t="s">
        <v>1617</v>
      </c>
      <c r="F47" s="51" t="e">
        <f>INDEX('Ductless cross'!$E$8:$E$296,MATCH('DUCTLESS Single-Zone'!E47,'Ductless cross'!$B$8:$B$296,0))</f>
        <v>#N/A</v>
      </c>
      <c r="G47" s="2" t="s">
        <v>1539</v>
      </c>
      <c r="H47" s="51" t="e">
        <f>INDEX('Ductless cross'!$E$8:$E$296,MATCH('DUCTLESS Single-Zone'!G47,'Ductless cross'!$B$8:$B$296,0))</f>
        <v>#N/A</v>
      </c>
      <c r="I47" s="2" t="s">
        <v>1331</v>
      </c>
      <c r="J47" s="2" t="s">
        <v>1281</v>
      </c>
      <c r="K47" s="2" t="s">
        <v>1274</v>
      </c>
      <c r="L47" s="2" t="s">
        <v>1332</v>
      </c>
      <c r="M47" s="2" t="s">
        <v>1338</v>
      </c>
      <c r="N47" s="2" t="s">
        <v>29</v>
      </c>
      <c r="O47" s="129"/>
      <c r="P47" s="55">
        <v>6797</v>
      </c>
      <c r="Q47" s="55">
        <v>8585</v>
      </c>
      <c r="R47" s="55">
        <v>6128</v>
      </c>
    </row>
    <row r="48" spans="1:18">
      <c r="A48" s="125" t="s">
        <v>1326</v>
      </c>
      <c r="B48" s="2">
        <v>21.4</v>
      </c>
      <c r="C48" s="2">
        <v>10</v>
      </c>
      <c r="D48" s="2">
        <v>8.6999999999999993</v>
      </c>
      <c r="E48" s="2" t="s">
        <v>1575</v>
      </c>
      <c r="F48" s="51" t="e">
        <f>INDEX('Ductless cross'!$E$8:$E$296,MATCH('DUCTLESS Single-Zone'!E48,'Ductless cross'!$B$8:$B$296,0))</f>
        <v>#N/A</v>
      </c>
      <c r="G48" s="2" t="s">
        <v>1541</v>
      </c>
      <c r="H48" s="51" t="e">
        <f>INDEX('Ductless cross'!$E$8:$E$296,MATCH('DUCTLESS Single-Zone'!G48,'Ductless cross'!$B$8:$B$296,0))</f>
        <v>#N/A</v>
      </c>
      <c r="I48" s="2" t="s">
        <v>1331</v>
      </c>
      <c r="J48" s="2" t="s">
        <v>1281</v>
      </c>
      <c r="K48" s="2" t="s">
        <v>1274</v>
      </c>
      <c r="L48" s="2" t="s">
        <v>1332</v>
      </c>
      <c r="M48" s="2" t="s">
        <v>1276</v>
      </c>
      <c r="N48" s="2" t="s">
        <v>29</v>
      </c>
      <c r="O48" s="129"/>
      <c r="P48" s="55">
        <v>6264</v>
      </c>
      <c r="Q48" s="55">
        <v>9325</v>
      </c>
      <c r="R48" s="55">
        <v>4917</v>
      </c>
    </row>
    <row r="49" spans="1:18">
      <c r="A49" s="125" t="s">
        <v>1340</v>
      </c>
      <c r="B49" s="2">
        <v>21.7</v>
      </c>
      <c r="C49" s="2">
        <v>12.6</v>
      </c>
      <c r="D49" s="2">
        <v>9.4</v>
      </c>
      <c r="E49" s="2" t="s">
        <v>1574</v>
      </c>
      <c r="F49" s="51" t="e">
        <f>INDEX('Ductless cross'!$E$8:$E$296,MATCH('DUCTLESS Single-Zone'!E49,'Ductless cross'!$B$8:$B$296,0))</f>
        <v>#N/A</v>
      </c>
      <c r="G49" s="2" t="s">
        <v>1540</v>
      </c>
      <c r="H49" s="51" t="e">
        <f>INDEX('Ductless cross'!$E$8:$E$296,MATCH('DUCTLESS Single-Zone'!G49,'Ductless cross'!$B$8:$B$296,0))</f>
        <v>#N/A</v>
      </c>
      <c r="I49" s="2" t="s">
        <v>1331</v>
      </c>
      <c r="J49" s="2" t="s">
        <v>1281</v>
      </c>
      <c r="K49" s="2" t="s">
        <v>1274</v>
      </c>
      <c r="L49" s="2" t="s">
        <v>1332</v>
      </c>
      <c r="M49" s="2" t="s">
        <v>83</v>
      </c>
      <c r="N49" s="2" t="s">
        <v>40</v>
      </c>
      <c r="O49" s="129"/>
      <c r="P49" s="55">
        <v>6459</v>
      </c>
      <c r="Q49" s="55">
        <v>8759</v>
      </c>
      <c r="R49" s="55">
        <v>6483</v>
      </c>
    </row>
    <row r="50" spans="1:18">
      <c r="A50" s="125" t="s">
        <v>1326</v>
      </c>
      <c r="B50" s="2">
        <v>21.4</v>
      </c>
      <c r="C50" s="2">
        <v>10.8</v>
      </c>
      <c r="D50" s="2">
        <v>9.1999999999999993</v>
      </c>
      <c r="E50" s="2" t="s">
        <v>1576</v>
      </c>
      <c r="F50" s="51" t="e">
        <f>INDEX('Ductless cross'!$E$8:$E$296,MATCH('DUCTLESS Single-Zone'!E50,'Ductless cross'!$B$8:$B$296,0))</f>
        <v>#N/A</v>
      </c>
      <c r="G50" s="2" t="s">
        <v>1542</v>
      </c>
      <c r="H50" s="51" t="e">
        <f>INDEX('Ductless cross'!$E$8:$E$296,MATCH('DUCTLESS Single-Zone'!G50,'Ductless cross'!$B$8:$B$296,0))</f>
        <v>#N/A</v>
      </c>
      <c r="I50" s="2" t="s">
        <v>1331</v>
      </c>
      <c r="J50" s="2" t="s">
        <v>1281</v>
      </c>
      <c r="K50" s="2" t="s">
        <v>1274</v>
      </c>
      <c r="L50" s="2" t="s">
        <v>1332</v>
      </c>
      <c r="M50" s="2" t="s">
        <v>39</v>
      </c>
      <c r="N50" s="2" t="s">
        <v>40</v>
      </c>
      <c r="O50" s="129"/>
      <c r="P50" s="55">
        <v>7752</v>
      </c>
      <c r="Q50" s="55">
        <v>9427</v>
      </c>
      <c r="R50" s="55">
        <v>4640</v>
      </c>
    </row>
    <row r="51" spans="1:18">
      <c r="A51" s="125" t="s">
        <v>1350</v>
      </c>
      <c r="B51" s="2">
        <v>20.3</v>
      </c>
      <c r="C51" s="2">
        <v>11.5</v>
      </c>
      <c r="D51" s="2">
        <v>9.1</v>
      </c>
      <c r="E51" s="2" t="s">
        <v>1577</v>
      </c>
      <c r="F51" s="51" t="e">
        <f>INDEX('Ductless cross'!$E$8:$E$296,MATCH('DUCTLESS Single-Zone'!E51,'Ductless cross'!$B$8:$B$296,0))</f>
        <v>#N/A</v>
      </c>
      <c r="G51" s="2" t="s">
        <v>1543</v>
      </c>
      <c r="H51" s="51" t="e">
        <f>INDEX('Ductless cross'!$E$8:$E$296,MATCH('DUCTLESS Single-Zone'!G51,'Ductless cross'!$B$8:$B$296,0))</f>
        <v>#N/A</v>
      </c>
      <c r="I51" s="2" t="s">
        <v>1272</v>
      </c>
      <c r="J51" s="2" t="s">
        <v>1273</v>
      </c>
      <c r="K51" s="2" t="s">
        <v>1274</v>
      </c>
      <c r="L51" s="2" t="s">
        <v>1275</v>
      </c>
      <c r="M51" s="2" t="s">
        <v>88</v>
      </c>
      <c r="N51" s="2" t="s">
        <v>29</v>
      </c>
      <c r="O51" s="129"/>
      <c r="P51" s="55">
        <v>11493</v>
      </c>
      <c r="Q51" s="55">
        <v>14684</v>
      </c>
      <c r="R51" s="55">
        <v>10539</v>
      </c>
    </row>
    <row r="52" spans="1:18">
      <c r="A52" s="125" t="s">
        <v>1289</v>
      </c>
      <c r="B52" s="2">
        <v>18.5</v>
      </c>
      <c r="C52" s="2">
        <v>9.6999999999999993</v>
      </c>
      <c r="D52" s="2">
        <v>9</v>
      </c>
      <c r="E52" s="2" t="s">
        <v>1578</v>
      </c>
      <c r="F52" s="51" t="e">
        <f>INDEX('Ductless cross'!$E$8:$E$296,MATCH('DUCTLESS Single-Zone'!E52,'Ductless cross'!$B$8:$B$296,0))</f>
        <v>#N/A</v>
      </c>
      <c r="G52" s="2" t="s">
        <v>1544</v>
      </c>
      <c r="H52" s="51" t="e">
        <f>INDEX('Ductless cross'!$E$8:$E$296,MATCH('DUCTLESS Single-Zone'!G52,'Ductless cross'!$B$8:$B$296,0))</f>
        <v>#N/A</v>
      </c>
      <c r="I52" s="2" t="s">
        <v>1278</v>
      </c>
      <c r="J52" s="2" t="s">
        <v>1279</v>
      </c>
      <c r="K52" s="2" t="s">
        <v>1280</v>
      </c>
      <c r="L52" s="2" t="s">
        <v>1281</v>
      </c>
      <c r="M52" s="2" t="s">
        <v>1276</v>
      </c>
      <c r="N52" s="2" t="s">
        <v>29</v>
      </c>
      <c r="O52" s="129"/>
      <c r="P52" s="55">
        <v>16443</v>
      </c>
      <c r="Q52" s="55">
        <v>19646</v>
      </c>
      <c r="R52" s="55">
        <v>14260</v>
      </c>
    </row>
    <row r="53" spans="1:18">
      <c r="A53" s="505" t="s">
        <v>92</v>
      </c>
      <c r="B53" s="506"/>
      <c r="C53" s="506"/>
      <c r="D53" s="506"/>
      <c r="E53" s="506"/>
      <c r="F53" s="506"/>
      <c r="G53" s="506"/>
      <c r="H53" s="506"/>
      <c r="I53" s="506"/>
      <c r="J53" s="506"/>
      <c r="K53" s="506"/>
      <c r="L53" s="506"/>
      <c r="M53" s="506"/>
      <c r="N53" s="506"/>
      <c r="O53" s="506"/>
      <c r="P53" s="506"/>
      <c r="Q53" s="506"/>
      <c r="R53" s="507"/>
    </row>
    <row r="54" spans="1:18">
      <c r="A54" s="508" t="s">
        <v>1736</v>
      </c>
      <c r="B54" s="509"/>
      <c r="C54" s="509"/>
      <c r="D54" s="509"/>
      <c r="E54" s="509"/>
      <c r="F54" s="509"/>
      <c r="G54" s="509"/>
      <c r="H54" s="509"/>
      <c r="I54" s="509"/>
      <c r="J54" s="509"/>
      <c r="K54" s="509"/>
      <c r="L54" s="509"/>
      <c r="M54" s="509"/>
      <c r="N54" s="509"/>
      <c r="O54" s="509"/>
      <c r="P54" s="509"/>
      <c r="Q54" s="509"/>
      <c r="R54" s="510"/>
    </row>
    <row r="55" spans="1:18">
      <c r="A55" s="511" t="s">
        <v>1672</v>
      </c>
      <c r="B55" s="512"/>
      <c r="C55" s="512"/>
      <c r="D55" s="512"/>
      <c r="E55" s="512"/>
      <c r="F55" s="512"/>
      <c r="G55" s="512"/>
      <c r="H55" s="512"/>
      <c r="I55" s="512"/>
      <c r="J55" s="512"/>
      <c r="K55" s="512"/>
      <c r="L55" s="512"/>
      <c r="M55" s="512"/>
      <c r="N55" s="512"/>
      <c r="O55" s="512"/>
      <c r="P55" s="512"/>
      <c r="Q55" s="512"/>
      <c r="R55" s="513"/>
    </row>
    <row r="56" spans="1:18">
      <c r="A56" s="514" t="s">
        <v>93</v>
      </c>
      <c r="B56" s="515"/>
      <c r="C56" s="515"/>
      <c r="D56" s="515"/>
      <c r="E56" s="515"/>
      <c r="F56" s="515"/>
      <c r="G56" s="515"/>
      <c r="H56" s="515"/>
      <c r="I56" s="515"/>
      <c r="J56" s="515"/>
      <c r="K56" s="515"/>
      <c r="L56" s="515"/>
      <c r="M56" s="515"/>
      <c r="N56" s="515"/>
      <c r="O56" s="515"/>
      <c r="P56" s="515"/>
      <c r="Q56" s="515"/>
      <c r="R56" s="516"/>
    </row>
    <row r="57" spans="1:18" ht="15" thickBot="1">
      <c r="A57" s="502" t="s">
        <v>1323</v>
      </c>
      <c r="B57" s="503"/>
      <c r="C57" s="503"/>
      <c r="D57" s="503"/>
      <c r="E57" s="503"/>
      <c r="F57" s="503"/>
      <c r="G57" s="503"/>
      <c r="H57" s="503"/>
      <c r="I57" s="503"/>
      <c r="J57" s="503"/>
      <c r="K57" s="503"/>
      <c r="L57" s="503"/>
      <c r="M57" s="503"/>
      <c r="N57" s="503"/>
      <c r="O57" s="503"/>
      <c r="P57" s="503"/>
      <c r="Q57" s="503"/>
      <c r="R57" s="504"/>
    </row>
    <row r="58" spans="1:18">
      <c r="A58" s="5" t="str">
        <f>IF('Ductless cross'!E2=0," ",'Ductless cross'!E2)</f>
        <v xml:space="preserve"> </v>
      </c>
      <c r="D58" s="5">
        <f>'Ductless cross'!E3</f>
        <v>0</v>
      </c>
      <c r="F58" s="89" t="str">
        <f>IF('Ductless cross'!E1="","","Acct #")</f>
        <v/>
      </c>
      <c r="G58" s="5" t="str">
        <f>IF('Ductless cross'!E1="","",'Ductless cross'!E1)</f>
        <v/>
      </c>
      <c r="R58" s="41">
        <f>'Ductless cross'!E4</f>
        <v>0</v>
      </c>
    </row>
  </sheetData>
  <mergeCells count="24">
    <mergeCell ref="E1:O1"/>
    <mergeCell ref="F2:F4"/>
    <mergeCell ref="G2:G4"/>
    <mergeCell ref="H2:H4"/>
    <mergeCell ref="J2:J4"/>
    <mergeCell ref="L2:L4"/>
    <mergeCell ref="N2:N4"/>
    <mergeCell ref="A31:R31"/>
    <mergeCell ref="A36:R36"/>
    <mergeCell ref="A40:R40"/>
    <mergeCell ref="A46:R46"/>
    <mergeCell ref="A5:R5"/>
    <mergeCell ref="A6:R6"/>
    <mergeCell ref="A11:R11"/>
    <mergeCell ref="A19:R19"/>
    <mergeCell ref="A25:R25"/>
    <mergeCell ref="A30:E30"/>
    <mergeCell ref="F30:R30"/>
    <mergeCell ref="A44:R44"/>
    <mergeCell ref="A57:R57"/>
    <mergeCell ref="A53:R53"/>
    <mergeCell ref="A54:R54"/>
    <mergeCell ref="A55:R55"/>
    <mergeCell ref="A56:R56"/>
  </mergeCells>
  <printOptions horizontalCentered="1" verticalCentered="1"/>
  <pageMargins left="0.15" right="0.15" top="0.15" bottom="0.15" header="0.3" footer="0.3"/>
  <pageSetup scale="5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36C3C-C723-49AA-BDC1-AF78D466BF59}">
  <dimension ref="A1:R84"/>
  <sheetViews>
    <sheetView view="pageBreakPreview" zoomScale="60" zoomScaleNormal="80" workbookViewId="0">
      <selection activeCell="C2" sqref="C2:C4"/>
    </sheetView>
  </sheetViews>
  <sheetFormatPr defaultRowHeight="14.4"/>
  <cols>
    <col min="1" max="1" width="20" customWidth="1"/>
    <col min="2" max="2" width="18.77734375" customWidth="1"/>
    <col min="3" max="3" width="11.44140625" customWidth="1"/>
    <col min="4" max="4" width="19.109375" customWidth="1"/>
    <col min="5" max="5" width="10.33203125" customWidth="1"/>
    <col min="6" max="6" width="15.6640625" customWidth="1"/>
    <col min="7" max="7" width="13.21875" customWidth="1"/>
    <col min="8" max="8" width="12.109375" customWidth="1"/>
    <col min="9" max="9" width="19.33203125" customWidth="1"/>
    <col min="10" max="10" width="10.33203125" customWidth="1"/>
    <col min="11" max="11" width="18.44140625" customWidth="1"/>
    <col min="12" max="12" width="12.33203125" customWidth="1"/>
    <col min="13" max="13" width="18.5546875" customWidth="1"/>
    <col min="14" max="14" width="11.21875" customWidth="1"/>
    <col min="15" max="15" width="18.6640625" customWidth="1"/>
    <col min="16" max="16" width="8.21875" customWidth="1"/>
    <col min="17" max="17" width="19.44140625" customWidth="1"/>
    <col min="18" max="18" width="14.77734375" customWidth="1"/>
  </cols>
  <sheetData>
    <row r="1" spans="1:18" s="40" customFormat="1" ht="34.200000000000003" customHeight="1" thickBot="1">
      <c r="A1" s="48"/>
      <c r="B1" s="49"/>
      <c r="C1" s="192" t="s">
        <v>1461</v>
      </c>
      <c r="D1" s="192"/>
      <c r="E1" s="192"/>
      <c r="F1" s="192"/>
      <c r="G1" s="192"/>
      <c r="H1" s="192"/>
      <c r="I1" s="192"/>
      <c r="J1" s="192"/>
      <c r="K1" s="192"/>
      <c r="L1" s="192"/>
      <c r="M1" s="192"/>
      <c r="N1" s="192"/>
      <c r="O1" s="192"/>
      <c r="P1" s="49"/>
      <c r="Q1" s="49"/>
      <c r="R1" s="50" t="s">
        <v>0</v>
      </c>
    </row>
    <row r="2" spans="1:18" ht="14.4" customHeight="1">
      <c r="A2" s="126" t="s">
        <v>6</v>
      </c>
      <c r="B2" s="550" t="s">
        <v>367</v>
      </c>
      <c r="C2" s="532" t="s">
        <v>379</v>
      </c>
      <c r="D2" s="552" t="s">
        <v>96</v>
      </c>
      <c r="E2" s="553"/>
      <c r="F2" s="554"/>
      <c r="G2" s="188" t="s">
        <v>1664</v>
      </c>
      <c r="H2" s="189"/>
      <c r="I2" s="552" t="s">
        <v>97</v>
      </c>
      <c r="J2" s="553"/>
      <c r="K2" s="554"/>
      <c r="L2" s="134" t="s">
        <v>1663</v>
      </c>
      <c r="M2" s="126" t="s">
        <v>94</v>
      </c>
      <c r="N2" s="126" t="s">
        <v>95</v>
      </c>
      <c r="O2" s="135"/>
      <c r="P2" s="532" t="s">
        <v>98</v>
      </c>
      <c r="Q2" s="532" t="s">
        <v>99</v>
      </c>
      <c r="R2" s="532" t="s">
        <v>372</v>
      </c>
    </row>
    <row r="3" spans="1:18">
      <c r="A3" s="127" t="s">
        <v>312</v>
      </c>
      <c r="B3" s="551"/>
      <c r="C3" s="533"/>
      <c r="D3" s="555"/>
      <c r="E3" s="556"/>
      <c r="F3" s="557"/>
      <c r="G3" s="190"/>
      <c r="H3" s="191"/>
      <c r="I3" s="555"/>
      <c r="J3" s="556"/>
      <c r="K3" s="557"/>
      <c r="L3" s="136" t="s">
        <v>17</v>
      </c>
      <c r="M3" s="127" t="s">
        <v>2</v>
      </c>
      <c r="N3" s="127" t="s">
        <v>9</v>
      </c>
      <c r="O3" s="127" t="s">
        <v>380</v>
      </c>
      <c r="P3" s="533"/>
      <c r="Q3" s="533"/>
      <c r="R3" s="533"/>
    </row>
    <row r="4" spans="1:18" ht="15" thickBot="1">
      <c r="A4" s="127" t="s">
        <v>15</v>
      </c>
      <c r="B4" s="551"/>
      <c r="C4" s="533"/>
      <c r="D4" s="137" t="s">
        <v>100</v>
      </c>
      <c r="E4" s="138" t="s">
        <v>1357</v>
      </c>
      <c r="F4" s="139" t="s">
        <v>101</v>
      </c>
      <c r="G4" s="137" t="s">
        <v>102</v>
      </c>
      <c r="H4" s="184" t="s">
        <v>1665</v>
      </c>
      <c r="I4" s="562" t="s">
        <v>103</v>
      </c>
      <c r="J4" s="563"/>
      <c r="K4" s="139" t="s">
        <v>16</v>
      </c>
      <c r="L4" s="136" t="s">
        <v>104</v>
      </c>
      <c r="M4" s="127" t="s">
        <v>17</v>
      </c>
      <c r="N4" s="127" t="s">
        <v>17</v>
      </c>
      <c r="O4" s="127"/>
      <c r="P4" s="533"/>
      <c r="Q4" s="533"/>
      <c r="R4" s="533"/>
    </row>
    <row r="5" spans="1:18" ht="15" thickBot="1">
      <c r="A5" s="185" t="s">
        <v>25</v>
      </c>
      <c r="B5" s="186"/>
      <c r="C5" s="186"/>
      <c r="D5" s="186"/>
      <c r="E5" s="186"/>
      <c r="F5" s="186"/>
      <c r="G5" s="186"/>
      <c r="H5" s="186"/>
      <c r="I5" s="186"/>
      <c r="J5" s="186"/>
      <c r="K5" s="186"/>
      <c r="L5" s="186"/>
      <c r="M5" s="186"/>
      <c r="N5" s="186"/>
      <c r="O5" s="186"/>
      <c r="P5" s="186"/>
      <c r="Q5" s="186"/>
      <c r="R5" s="187"/>
    </row>
    <row r="6" spans="1:18">
      <c r="A6" s="574" t="s">
        <v>1501</v>
      </c>
      <c r="B6" s="575"/>
      <c r="C6" s="575"/>
      <c r="D6" s="575"/>
      <c r="E6" s="575"/>
      <c r="F6" s="575"/>
      <c r="G6" s="575"/>
      <c r="H6" s="575"/>
      <c r="I6" s="575"/>
      <c r="J6" s="575"/>
      <c r="K6" s="575"/>
      <c r="L6" s="575"/>
      <c r="M6" s="575"/>
      <c r="N6" s="575"/>
      <c r="O6" s="575"/>
      <c r="P6" s="575"/>
      <c r="Q6" s="575"/>
      <c r="R6" s="576"/>
    </row>
    <row r="7" spans="1:18">
      <c r="A7" s="203" t="s">
        <v>1528</v>
      </c>
      <c r="B7" s="51" t="e">
        <f>INDEX('Ductless cross'!$E$8:$E$296,MATCH(A7,'Ductless cross'!$B$8:$B$296,0))</f>
        <v>#N/A</v>
      </c>
      <c r="C7" s="2" t="s">
        <v>106</v>
      </c>
      <c r="D7" s="132">
        <v>19000</v>
      </c>
      <c r="E7" s="2">
        <v>13600</v>
      </c>
      <c r="F7" s="2">
        <v>11000</v>
      </c>
      <c r="G7" s="132">
        <v>19000</v>
      </c>
      <c r="H7" s="2">
        <v>24000</v>
      </c>
      <c r="I7" s="2" t="s">
        <v>107</v>
      </c>
      <c r="J7" s="560" t="s">
        <v>108</v>
      </c>
      <c r="K7" s="561"/>
      <c r="L7" s="2" t="s">
        <v>532</v>
      </c>
      <c r="M7" s="2" t="s">
        <v>1362</v>
      </c>
      <c r="N7" s="2" t="s">
        <v>1363</v>
      </c>
      <c r="O7" s="2" t="s">
        <v>105</v>
      </c>
      <c r="P7" s="2">
        <v>17.5</v>
      </c>
      <c r="Q7" s="2">
        <v>20</v>
      </c>
      <c r="R7" s="4">
        <v>20</v>
      </c>
    </row>
    <row r="8" spans="1:18">
      <c r="A8" s="204" t="s">
        <v>1529</v>
      </c>
      <c r="B8" s="51" t="e">
        <f>INDEX('Ductless cross'!$E$8:$E$296,MATCH(A8,'Ductless cross'!$B$8:$B$296,0))</f>
        <v>#N/A</v>
      </c>
      <c r="C8" s="2">
        <v>4</v>
      </c>
      <c r="D8" s="132">
        <v>25000</v>
      </c>
      <c r="E8" s="2">
        <v>17000</v>
      </c>
      <c r="F8" s="2">
        <v>14000</v>
      </c>
      <c r="G8" s="132">
        <v>24000</v>
      </c>
      <c r="H8" s="2">
        <v>32000</v>
      </c>
      <c r="I8" s="2" t="s">
        <v>109</v>
      </c>
      <c r="J8" s="560" t="s">
        <v>1358</v>
      </c>
      <c r="K8" s="561"/>
      <c r="L8" s="2" t="s">
        <v>1364</v>
      </c>
      <c r="M8" s="2" t="s">
        <v>1365</v>
      </c>
      <c r="N8" s="2" t="s">
        <v>532</v>
      </c>
      <c r="O8" s="2" t="s">
        <v>105</v>
      </c>
      <c r="P8" s="2">
        <v>30</v>
      </c>
      <c r="Q8" s="2">
        <v>35</v>
      </c>
      <c r="R8" s="4">
        <v>35</v>
      </c>
    </row>
    <row r="9" spans="1:18">
      <c r="A9" s="204" t="s">
        <v>1530</v>
      </c>
      <c r="B9" s="51" t="e">
        <f>INDEX('Ductless cross'!$E$8:$E$296,MATCH(A9,'Ductless cross'!$B$8:$B$296,0))</f>
        <v>#N/A</v>
      </c>
      <c r="C9" s="2">
        <v>5</v>
      </c>
      <c r="D9" s="132">
        <v>36000</v>
      </c>
      <c r="E9" s="2">
        <v>28000</v>
      </c>
      <c r="F9" s="2">
        <v>22400</v>
      </c>
      <c r="G9" s="132">
        <v>30000</v>
      </c>
      <c r="H9" s="2">
        <v>39000</v>
      </c>
      <c r="I9" s="2" t="s">
        <v>111</v>
      </c>
      <c r="J9" s="560" t="s">
        <v>1359</v>
      </c>
      <c r="K9" s="561"/>
      <c r="L9" s="2" t="s">
        <v>1364</v>
      </c>
      <c r="M9" s="2" t="s">
        <v>1365</v>
      </c>
      <c r="N9" s="2" t="s">
        <v>110</v>
      </c>
      <c r="O9" s="2" t="s">
        <v>105</v>
      </c>
      <c r="P9" s="2">
        <v>37</v>
      </c>
      <c r="Q9" s="2">
        <v>40</v>
      </c>
      <c r="R9" s="4">
        <v>40</v>
      </c>
    </row>
    <row r="10" spans="1:18">
      <c r="A10" s="204" t="s">
        <v>1531</v>
      </c>
      <c r="B10" s="51" t="e">
        <f>INDEX('Ductless cross'!$E$8:$E$296,MATCH(A10,'Ductless cross'!$B$8:$B$296,0))</f>
        <v>#N/A</v>
      </c>
      <c r="C10" s="2">
        <v>5</v>
      </c>
      <c r="D10" s="132">
        <v>36000</v>
      </c>
      <c r="E10" s="2">
        <v>28000</v>
      </c>
      <c r="F10" s="2">
        <v>22400</v>
      </c>
      <c r="G10" s="132">
        <v>36000</v>
      </c>
      <c r="H10" s="2">
        <v>39000</v>
      </c>
      <c r="I10" s="2" t="s">
        <v>111</v>
      </c>
      <c r="J10" s="560" t="s">
        <v>1359</v>
      </c>
      <c r="K10" s="561"/>
      <c r="L10" s="2" t="s">
        <v>1364</v>
      </c>
      <c r="M10" s="2" t="s">
        <v>1365</v>
      </c>
      <c r="N10" s="2" t="s">
        <v>110</v>
      </c>
      <c r="O10" s="2" t="s">
        <v>48</v>
      </c>
      <c r="P10" s="2">
        <v>37</v>
      </c>
      <c r="Q10" s="2">
        <v>40</v>
      </c>
      <c r="R10" s="4">
        <v>40</v>
      </c>
    </row>
    <row r="11" spans="1:18">
      <c r="A11" s="204" t="s">
        <v>1532</v>
      </c>
      <c r="B11" s="51" t="e">
        <f>INDEX('Ductless cross'!$E$8:$E$296,MATCH(A11,'Ductless cross'!$B$8:$B$296,0))</f>
        <v>#N/A</v>
      </c>
      <c r="C11" s="2">
        <v>6</v>
      </c>
      <c r="D11" s="132">
        <v>47000</v>
      </c>
      <c r="E11" s="2">
        <v>30000</v>
      </c>
      <c r="F11" s="2">
        <v>25000</v>
      </c>
      <c r="G11" s="132">
        <v>47000</v>
      </c>
      <c r="H11" s="2">
        <v>45000</v>
      </c>
      <c r="I11" s="2" t="s">
        <v>1360</v>
      </c>
      <c r="J11" s="560" t="s">
        <v>1361</v>
      </c>
      <c r="K11" s="561"/>
      <c r="L11" s="2" t="s">
        <v>1364</v>
      </c>
      <c r="M11" s="2" t="s">
        <v>1365</v>
      </c>
      <c r="N11" s="2" t="s">
        <v>1366</v>
      </c>
      <c r="O11" s="2" t="s">
        <v>48</v>
      </c>
      <c r="P11" s="2">
        <v>37</v>
      </c>
      <c r="Q11" s="2">
        <v>40</v>
      </c>
      <c r="R11" s="4">
        <v>40</v>
      </c>
    </row>
    <row r="12" spans="1:18">
      <c r="A12" s="204" t="s">
        <v>1618</v>
      </c>
      <c r="B12" s="51" t="e">
        <f>INDEX('Ductless cross'!$E$8:$E$296,MATCH(A12,'Ductless cross'!$B$8:$B$296,0))</f>
        <v>#N/A</v>
      </c>
      <c r="C12" s="2">
        <v>6</v>
      </c>
      <c r="D12" s="132">
        <v>47000</v>
      </c>
      <c r="E12" s="2">
        <v>32000</v>
      </c>
      <c r="F12" s="2">
        <v>26400</v>
      </c>
      <c r="G12" s="133">
        <v>51000</v>
      </c>
      <c r="H12" s="2">
        <v>46000</v>
      </c>
      <c r="I12" s="2" t="s">
        <v>1360</v>
      </c>
      <c r="J12" s="560" t="s">
        <v>1361</v>
      </c>
      <c r="K12" s="561"/>
      <c r="L12" s="2" t="s">
        <v>1364</v>
      </c>
      <c r="M12" s="2" t="s">
        <v>1365</v>
      </c>
      <c r="N12" s="2" t="s">
        <v>1366</v>
      </c>
      <c r="O12" s="2" t="s">
        <v>48</v>
      </c>
      <c r="P12" s="2">
        <v>39.5</v>
      </c>
      <c r="Q12" s="2">
        <v>40</v>
      </c>
      <c r="R12" s="4">
        <v>40</v>
      </c>
    </row>
    <row r="13" spans="1:18">
      <c r="A13" s="577" t="s">
        <v>515</v>
      </c>
      <c r="B13" s="578"/>
      <c r="C13" s="578"/>
      <c r="D13" s="578"/>
      <c r="E13" s="578"/>
      <c r="F13" s="578"/>
      <c r="G13" s="578"/>
      <c r="H13" s="578"/>
      <c r="I13" s="578"/>
      <c r="J13" s="578"/>
      <c r="K13" s="578"/>
      <c r="L13" s="578"/>
      <c r="M13" s="578"/>
      <c r="N13" s="578"/>
      <c r="O13" s="578"/>
      <c r="P13" s="578"/>
      <c r="Q13" s="578"/>
      <c r="R13" s="579"/>
    </row>
    <row r="14" spans="1:18">
      <c r="A14" s="203" t="s">
        <v>1533</v>
      </c>
      <c r="B14" s="51" t="e">
        <f>INDEX('Ductless cross'!$E$8:$E$296,MATCH(A14,'Ductless cross'!$B$8:$B$296,0))</f>
        <v>#N/A</v>
      </c>
      <c r="C14" s="2">
        <v>3</v>
      </c>
      <c r="D14" s="140">
        <v>13500</v>
      </c>
      <c r="E14" s="2">
        <v>8200</v>
      </c>
      <c r="F14" s="129"/>
      <c r="G14" s="140">
        <v>18000</v>
      </c>
      <c r="H14" s="2">
        <v>18800</v>
      </c>
      <c r="I14" s="2" t="s">
        <v>107</v>
      </c>
      <c r="J14" s="560" t="s">
        <v>108</v>
      </c>
      <c r="K14" s="561"/>
      <c r="L14" s="2" t="s">
        <v>532</v>
      </c>
      <c r="M14" s="2" t="s">
        <v>1362</v>
      </c>
      <c r="N14" s="2" t="s">
        <v>1363</v>
      </c>
      <c r="O14" s="2" t="s">
        <v>1332</v>
      </c>
      <c r="P14" s="2">
        <v>16</v>
      </c>
      <c r="Q14" s="2">
        <v>20</v>
      </c>
      <c r="R14" s="4">
        <v>20</v>
      </c>
    </row>
    <row r="15" spans="1:18">
      <c r="A15" s="203" t="s">
        <v>1534</v>
      </c>
      <c r="B15" s="51" t="e">
        <f>INDEX('Ductless cross'!$E$8:$E$296,MATCH(A15,'Ductless cross'!$B$8:$B$296,0))</f>
        <v>#N/A</v>
      </c>
      <c r="C15" s="2">
        <v>4</v>
      </c>
      <c r="D15" s="140">
        <v>18000</v>
      </c>
      <c r="E15" s="2">
        <v>12000</v>
      </c>
      <c r="F15" s="129"/>
      <c r="G15" s="140">
        <v>24000</v>
      </c>
      <c r="H15" s="2">
        <v>27400</v>
      </c>
      <c r="I15" s="2" t="s">
        <v>109</v>
      </c>
      <c r="J15" s="560" t="s">
        <v>1358</v>
      </c>
      <c r="K15" s="561"/>
      <c r="L15" s="2" t="s">
        <v>1364</v>
      </c>
      <c r="M15" s="2" t="s">
        <v>1365</v>
      </c>
      <c r="N15" s="2" t="s">
        <v>532</v>
      </c>
      <c r="O15" s="2" t="s">
        <v>1332</v>
      </c>
      <c r="P15" s="2">
        <v>23</v>
      </c>
      <c r="Q15" s="2">
        <v>25</v>
      </c>
      <c r="R15" s="4">
        <v>25</v>
      </c>
    </row>
    <row r="16" spans="1:18">
      <c r="A16" s="203" t="s">
        <v>1535</v>
      </c>
      <c r="B16" s="51" t="e">
        <f>INDEX('Ductless cross'!$E$8:$E$296,MATCH(A16,'Ductless cross'!$B$8:$B$296,0))</f>
        <v>#N/A</v>
      </c>
      <c r="C16" s="2">
        <v>5</v>
      </c>
      <c r="D16" s="140">
        <v>26000</v>
      </c>
      <c r="E16" s="2">
        <v>17500</v>
      </c>
      <c r="F16" s="129"/>
      <c r="G16" s="140">
        <v>30000</v>
      </c>
      <c r="H16" s="2">
        <v>30600</v>
      </c>
      <c r="I16" s="2" t="s">
        <v>111</v>
      </c>
      <c r="J16" s="560" t="s">
        <v>1359</v>
      </c>
      <c r="K16" s="561"/>
      <c r="L16" s="2" t="s">
        <v>1364</v>
      </c>
      <c r="M16" s="2" t="s">
        <v>1365</v>
      </c>
      <c r="N16" s="2" t="s">
        <v>110</v>
      </c>
      <c r="O16" s="2" t="s">
        <v>1332</v>
      </c>
      <c r="P16" s="2">
        <v>30.5</v>
      </c>
      <c r="Q16" s="2">
        <v>35</v>
      </c>
      <c r="R16" s="4">
        <v>35</v>
      </c>
    </row>
    <row r="17" spans="1:18">
      <c r="A17" s="204" t="s">
        <v>1536</v>
      </c>
      <c r="B17" s="51" t="e">
        <f>INDEX('Ductless cross'!$E$8:$E$296,MATCH(A17,'Ductless cross'!$B$8:$B$296,0))</f>
        <v>#N/A</v>
      </c>
      <c r="C17" s="2">
        <v>5</v>
      </c>
      <c r="D17" s="140">
        <v>26000</v>
      </c>
      <c r="E17" s="2">
        <v>17500</v>
      </c>
      <c r="F17" s="129"/>
      <c r="G17" s="140">
        <v>36000</v>
      </c>
      <c r="H17" s="2">
        <v>30600</v>
      </c>
      <c r="I17" s="2" t="s">
        <v>111</v>
      </c>
      <c r="J17" s="560" t="s">
        <v>1359</v>
      </c>
      <c r="K17" s="561"/>
      <c r="L17" s="2" t="s">
        <v>1364</v>
      </c>
      <c r="M17" s="2" t="s">
        <v>1365</v>
      </c>
      <c r="N17" s="2" t="s">
        <v>110</v>
      </c>
      <c r="O17" s="2" t="s">
        <v>1332</v>
      </c>
      <c r="P17" s="2">
        <v>30.5</v>
      </c>
      <c r="Q17" s="2">
        <v>35</v>
      </c>
      <c r="R17" s="4">
        <v>35</v>
      </c>
    </row>
    <row r="18" spans="1:18">
      <c r="A18" s="204" t="s">
        <v>1537</v>
      </c>
      <c r="B18" s="51" t="e">
        <f>INDEX('Ductless cross'!$E$8:$E$296,MATCH(A18,'Ductless cross'!$B$8:$B$296,0))</f>
        <v>#N/A</v>
      </c>
      <c r="C18" s="2">
        <v>6</v>
      </c>
      <c r="D18" s="140">
        <v>36000</v>
      </c>
      <c r="E18" s="2">
        <v>27000</v>
      </c>
      <c r="F18" s="129"/>
      <c r="G18" s="140">
        <v>47000</v>
      </c>
      <c r="H18" s="2">
        <v>42000</v>
      </c>
      <c r="I18" s="2" t="s">
        <v>1360</v>
      </c>
      <c r="J18" s="560" t="s">
        <v>1361</v>
      </c>
      <c r="K18" s="561"/>
      <c r="L18" s="2" t="s">
        <v>1364</v>
      </c>
      <c r="M18" s="2" t="s">
        <v>1365</v>
      </c>
      <c r="N18" s="2" t="s">
        <v>1366</v>
      </c>
      <c r="O18" s="2" t="s">
        <v>1332</v>
      </c>
      <c r="P18" s="2">
        <v>34</v>
      </c>
      <c r="Q18" s="2">
        <v>40</v>
      </c>
      <c r="R18" s="4">
        <v>40</v>
      </c>
    </row>
    <row r="19" spans="1:18">
      <c r="A19" s="204" t="s">
        <v>1538</v>
      </c>
      <c r="B19" s="51" t="e">
        <f>INDEX('Ductless cross'!$E$8:$E$296,MATCH(A19,'Ductless cross'!$B$8:$B$296,0))</f>
        <v>#N/A</v>
      </c>
      <c r="C19" s="2">
        <v>6</v>
      </c>
      <c r="D19" s="140">
        <v>39000</v>
      </c>
      <c r="E19" s="2">
        <v>27800</v>
      </c>
      <c r="F19" s="129"/>
      <c r="G19" s="141">
        <v>60000</v>
      </c>
      <c r="H19" s="2">
        <v>46000</v>
      </c>
      <c r="I19" s="2" t="s">
        <v>1360</v>
      </c>
      <c r="J19" s="560" t="s">
        <v>1361</v>
      </c>
      <c r="K19" s="561"/>
      <c r="L19" s="2" t="s">
        <v>1364</v>
      </c>
      <c r="M19" s="2" t="s">
        <v>1365</v>
      </c>
      <c r="N19" s="2" t="s">
        <v>1366</v>
      </c>
      <c r="O19" s="2" t="s">
        <v>1332</v>
      </c>
      <c r="P19" s="2">
        <v>36</v>
      </c>
      <c r="Q19" s="2">
        <v>40</v>
      </c>
      <c r="R19" s="4">
        <v>40</v>
      </c>
    </row>
    <row r="20" spans="1:18" ht="15" thickBot="1">
      <c r="A20" s="580" t="s">
        <v>119</v>
      </c>
      <c r="B20" s="581"/>
      <c r="C20" s="581"/>
      <c r="D20" s="581"/>
      <c r="E20" s="581"/>
      <c r="F20" s="581"/>
      <c r="G20" s="581"/>
      <c r="H20" s="581"/>
      <c r="I20" s="581"/>
      <c r="J20" s="581"/>
      <c r="K20" s="581"/>
      <c r="L20" s="581"/>
      <c r="M20" s="581"/>
      <c r="N20" s="581"/>
      <c r="O20" s="581"/>
      <c r="P20" s="581"/>
      <c r="Q20" s="581"/>
      <c r="R20" s="582"/>
    </row>
    <row r="21" spans="1:18">
      <c r="A21" s="583"/>
      <c r="B21" s="584"/>
      <c r="C21" s="584"/>
      <c r="D21" s="584"/>
      <c r="E21" s="584"/>
      <c r="F21" s="584"/>
      <c r="G21" s="584"/>
      <c r="H21" s="584"/>
      <c r="I21" s="584"/>
      <c r="J21" s="584"/>
      <c r="K21" s="584"/>
      <c r="L21" s="584"/>
      <c r="M21" s="584"/>
      <c r="N21" s="584"/>
      <c r="O21" s="584"/>
      <c r="P21" s="584"/>
      <c r="Q21" s="584"/>
      <c r="R21" s="585"/>
    </row>
    <row r="22" spans="1:18">
      <c r="A22" s="586"/>
      <c r="B22" s="587"/>
      <c r="C22" s="587"/>
      <c r="D22" s="587"/>
      <c r="E22" s="587"/>
      <c r="F22" s="587"/>
      <c r="G22" s="587"/>
      <c r="H22" s="587"/>
      <c r="I22" s="587"/>
      <c r="J22" s="587"/>
      <c r="K22" s="587"/>
      <c r="L22" s="587"/>
      <c r="M22" s="587"/>
      <c r="N22" s="587"/>
      <c r="O22" s="587"/>
      <c r="P22" s="587"/>
      <c r="Q22" s="587"/>
      <c r="R22" s="588"/>
    </row>
    <row r="23" spans="1:18">
      <c r="A23" s="586"/>
      <c r="B23" s="587"/>
      <c r="C23" s="587"/>
      <c r="D23" s="587"/>
      <c r="E23" s="587"/>
      <c r="F23" s="587"/>
      <c r="G23" s="587"/>
      <c r="H23" s="587"/>
      <c r="I23" s="587"/>
      <c r="J23" s="587"/>
      <c r="K23" s="587"/>
      <c r="L23" s="587"/>
      <c r="M23" s="587"/>
      <c r="N23" s="587"/>
      <c r="O23" s="587"/>
      <c r="P23" s="587"/>
      <c r="Q23" s="587"/>
      <c r="R23" s="588"/>
    </row>
    <row r="24" spans="1:18">
      <c r="A24" s="586"/>
      <c r="B24" s="587"/>
      <c r="C24" s="587"/>
      <c r="D24" s="587"/>
      <c r="E24" s="587"/>
      <c r="F24" s="587"/>
      <c r="G24" s="587"/>
      <c r="H24" s="587"/>
      <c r="I24" s="587"/>
      <c r="J24" s="587"/>
      <c r="K24" s="587"/>
      <c r="L24" s="587"/>
      <c r="M24" s="587"/>
      <c r="N24" s="587"/>
      <c r="O24" s="587"/>
      <c r="P24" s="587"/>
      <c r="Q24" s="587"/>
      <c r="R24" s="588"/>
    </row>
    <row r="25" spans="1:18">
      <c r="A25" s="586"/>
      <c r="B25" s="587"/>
      <c r="C25" s="587"/>
      <c r="D25" s="587"/>
      <c r="E25" s="587"/>
      <c r="F25" s="587"/>
      <c r="G25" s="587"/>
      <c r="H25" s="587"/>
      <c r="I25" s="587"/>
      <c r="J25" s="587"/>
      <c r="K25" s="587"/>
      <c r="L25" s="587"/>
      <c r="M25" s="587"/>
      <c r="N25" s="587"/>
      <c r="O25" s="587"/>
      <c r="P25" s="587"/>
      <c r="Q25" s="587"/>
      <c r="R25" s="588"/>
    </row>
    <row r="26" spans="1:18">
      <c r="A26" s="586"/>
      <c r="B26" s="587"/>
      <c r="C26" s="587"/>
      <c r="D26" s="587"/>
      <c r="E26" s="587"/>
      <c r="F26" s="587"/>
      <c r="G26" s="587"/>
      <c r="H26" s="587"/>
      <c r="I26" s="587"/>
      <c r="J26" s="587"/>
      <c r="K26" s="587"/>
      <c r="L26" s="587"/>
      <c r="M26" s="587"/>
      <c r="N26" s="587"/>
      <c r="O26" s="587"/>
      <c r="P26" s="587"/>
      <c r="Q26" s="587"/>
      <c r="R26" s="588"/>
    </row>
    <row r="27" spans="1:18">
      <c r="A27" s="586"/>
      <c r="B27" s="587"/>
      <c r="C27" s="587"/>
      <c r="D27" s="587"/>
      <c r="E27" s="587"/>
      <c r="F27" s="587"/>
      <c r="G27" s="587"/>
      <c r="H27" s="587"/>
      <c r="I27" s="587"/>
      <c r="J27" s="587"/>
      <c r="K27" s="587"/>
      <c r="L27" s="587"/>
      <c r="M27" s="587"/>
      <c r="N27" s="587"/>
      <c r="O27" s="587"/>
      <c r="P27" s="587"/>
      <c r="Q27" s="587"/>
      <c r="R27" s="588"/>
    </row>
    <row r="28" spans="1:18">
      <c r="A28" s="586"/>
      <c r="B28" s="587"/>
      <c r="C28" s="587"/>
      <c r="D28" s="587"/>
      <c r="E28" s="587"/>
      <c r="F28" s="587"/>
      <c r="G28" s="587"/>
      <c r="H28" s="587"/>
      <c r="I28" s="587"/>
      <c r="J28" s="587"/>
      <c r="K28" s="587"/>
      <c r="L28" s="587"/>
      <c r="M28" s="587"/>
      <c r="N28" s="587"/>
      <c r="O28" s="587"/>
      <c r="P28" s="587"/>
      <c r="Q28" s="587"/>
      <c r="R28" s="588"/>
    </row>
    <row r="29" spans="1:18">
      <c r="A29" s="586"/>
      <c r="B29" s="587"/>
      <c r="C29" s="587"/>
      <c r="D29" s="587"/>
      <c r="E29" s="587"/>
      <c r="F29" s="587"/>
      <c r="G29" s="587"/>
      <c r="H29" s="587"/>
      <c r="I29" s="587"/>
      <c r="J29" s="587"/>
      <c r="K29" s="587"/>
      <c r="L29" s="587"/>
      <c r="M29" s="587"/>
      <c r="N29" s="587"/>
      <c r="O29" s="587"/>
      <c r="P29" s="587"/>
      <c r="Q29" s="587"/>
      <c r="R29" s="588"/>
    </row>
    <row r="30" spans="1:18" ht="14.4" customHeight="1">
      <c r="A30" s="586"/>
      <c r="B30" s="587"/>
      <c r="C30" s="587"/>
      <c r="D30" s="587"/>
      <c r="E30" s="587"/>
      <c r="F30" s="587"/>
      <c r="G30" s="587"/>
      <c r="H30" s="587"/>
      <c r="I30" s="587"/>
      <c r="J30" s="587"/>
      <c r="K30" s="587"/>
      <c r="L30" s="587"/>
      <c r="M30" s="587"/>
      <c r="N30" s="587"/>
      <c r="O30" s="587"/>
      <c r="P30" s="587"/>
      <c r="Q30" s="587"/>
      <c r="R30" s="588"/>
    </row>
    <row r="31" spans="1:18">
      <c r="A31" s="586"/>
      <c r="B31" s="587"/>
      <c r="C31" s="587"/>
      <c r="D31" s="587"/>
      <c r="E31" s="587"/>
      <c r="F31" s="587"/>
      <c r="G31" s="587"/>
      <c r="H31" s="587"/>
      <c r="I31" s="587"/>
      <c r="J31" s="587"/>
      <c r="K31" s="587"/>
      <c r="L31" s="587"/>
      <c r="M31" s="587"/>
      <c r="N31" s="587"/>
      <c r="O31" s="587"/>
      <c r="P31" s="587"/>
      <c r="Q31" s="587"/>
      <c r="R31" s="588"/>
    </row>
    <row r="32" spans="1:18">
      <c r="A32" s="586"/>
      <c r="B32" s="587"/>
      <c r="C32" s="587"/>
      <c r="D32" s="587"/>
      <c r="E32" s="587"/>
      <c r="F32" s="587"/>
      <c r="G32" s="587"/>
      <c r="H32" s="587"/>
      <c r="I32" s="587"/>
      <c r="J32" s="587"/>
      <c r="K32" s="587"/>
      <c r="L32" s="587"/>
      <c r="M32" s="587"/>
      <c r="N32" s="587"/>
      <c r="O32" s="587"/>
      <c r="P32" s="587"/>
      <c r="Q32" s="587"/>
      <c r="R32" s="588"/>
    </row>
    <row r="33" spans="1:18" ht="15" thickBot="1">
      <c r="A33" s="589"/>
      <c r="B33" s="590"/>
      <c r="C33" s="590"/>
      <c r="D33" s="590"/>
      <c r="E33" s="590"/>
      <c r="F33" s="590"/>
      <c r="G33" s="590"/>
      <c r="H33" s="590"/>
      <c r="I33" s="590"/>
      <c r="J33" s="590"/>
      <c r="K33" s="590"/>
      <c r="L33" s="590"/>
      <c r="M33" s="590"/>
      <c r="N33" s="590"/>
      <c r="O33" s="590"/>
      <c r="P33" s="590"/>
      <c r="Q33" s="590"/>
      <c r="R33" s="591"/>
    </row>
    <row r="34" spans="1:18" ht="15" thickBot="1">
      <c r="A34" s="548" t="s">
        <v>121</v>
      </c>
      <c r="B34" s="193" t="s">
        <v>378</v>
      </c>
      <c r="C34" s="194"/>
      <c r="D34" s="194"/>
      <c r="E34" s="194"/>
      <c r="F34" s="569" t="s">
        <v>1666</v>
      </c>
      <c r="G34" s="570"/>
      <c r="H34" s="571"/>
      <c r="I34" s="540" t="s">
        <v>552</v>
      </c>
      <c r="J34" s="541"/>
      <c r="K34" s="540" t="s">
        <v>1367</v>
      </c>
      <c r="L34" s="541"/>
      <c r="M34" s="540" t="s">
        <v>1368</v>
      </c>
      <c r="N34" s="541"/>
      <c r="O34" s="540" t="s">
        <v>120</v>
      </c>
      <c r="P34" s="541"/>
      <c r="Q34" s="542" t="s">
        <v>124</v>
      </c>
      <c r="R34" s="543"/>
    </row>
    <row r="35" spans="1:18" ht="15" thickBot="1">
      <c r="A35" s="549"/>
      <c r="B35" s="558" t="s">
        <v>517</v>
      </c>
      <c r="C35" s="559"/>
      <c r="D35" s="558" t="s">
        <v>516</v>
      </c>
      <c r="E35" s="559"/>
      <c r="F35" s="549"/>
      <c r="G35" s="572"/>
      <c r="H35" s="573"/>
      <c r="I35" s="546" t="s">
        <v>122</v>
      </c>
      <c r="J35" s="547"/>
      <c r="K35" s="546" t="s">
        <v>553</v>
      </c>
      <c r="L35" s="547"/>
      <c r="M35" s="546" t="s">
        <v>553</v>
      </c>
      <c r="N35" s="547"/>
      <c r="O35" s="546" t="s">
        <v>123</v>
      </c>
      <c r="P35" s="547"/>
      <c r="Q35" s="544"/>
      <c r="R35" s="545"/>
    </row>
    <row r="36" spans="1:18" ht="14.4" customHeight="1">
      <c r="A36" s="56" t="s">
        <v>125</v>
      </c>
      <c r="B36" s="3" t="s">
        <v>1517</v>
      </c>
      <c r="C36" s="57" t="e">
        <f>INDEX('Ductless cross'!$E$8:$E$296,MATCH(B36,'Ductless cross'!$B$8:$B$296,0))</f>
        <v>#N/A</v>
      </c>
      <c r="D36" s="165" t="s">
        <v>1508</v>
      </c>
      <c r="E36" s="57" t="e">
        <f>INDEX('Ductless cross'!$E$8:$E$296,MATCH(D36,'Ductless cross'!$B$8:$B$296,0))</f>
        <v>#N/A</v>
      </c>
      <c r="F36" s="567"/>
      <c r="G36" s="568"/>
      <c r="H36" s="168"/>
      <c r="I36" s="169" t="s">
        <v>1571</v>
      </c>
      <c r="J36" s="57" t="e">
        <f>INDEX('Ductless cross'!$E$8:$E$296,MATCH(I36,'Ductless cross'!$B$8:$B$296,0))</f>
        <v>#N/A</v>
      </c>
      <c r="K36" s="169" t="s">
        <v>1564</v>
      </c>
      <c r="L36" s="57" t="e">
        <f>INDEX('Ductless cross'!$E$8:$E$296,MATCH(K36,'Ductless cross'!$B$8:$B$296,0))</f>
        <v>#N/A</v>
      </c>
      <c r="M36" s="167"/>
      <c r="N36" s="168"/>
      <c r="O36" s="167"/>
      <c r="P36" s="168"/>
      <c r="Q36" s="167"/>
      <c r="R36" s="168"/>
    </row>
    <row r="37" spans="1:18">
      <c r="A37" s="59" t="s">
        <v>126</v>
      </c>
      <c r="B37" s="2" t="s">
        <v>1613</v>
      </c>
      <c r="C37" s="60" t="e">
        <f>INDEX('Ductless cross'!$E$8:$E$301,MATCH(B37,'Ductless cross'!$B$8:$B$301,0))</f>
        <v>#N/A</v>
      </c>
      <c r="D37" s="165" t="s">
        <v>1509</v>
      </c>
      <c r="E37" s="60" t="e">
        <f>INDEX('Ductless cross'!$E$8:$E$296,MATCH(D37,'Ductless cross'!$B$8:$B$296,0))</f>
        <v>#N/A</v>
      </c>
      <c r="F37" s="535" t="s">
        <v>1560</v>
      </c>
      <c r="G37" s="451"/>
      <c r="H37" s="60" t="e">
        <f>INDEX('Ductless cross'!$E$8:$E$296,MATCH(F37,'Ductless cross'!$B$8:$B$296,0))</f>
        <v>#N/A</v>
      </c>
      <c r="I37" s="142" t="s">
        <v>1572</v>
      </c>
      <c r="J37" s="60" t="e">
        <f>INDEX('Ductless cross'!$E$8:$E$296,MATCH(I37,'Ductless cross'!$B$8:$B$296,0))</f>
        <v>#N/A</v>
      </c>
      <c r="K37" s="142" t="s">
        <v>1565</v>
      </c>
      <c r="L37" s="60" t="e">
        <f>INDEX('Ductless cross'!$E$8:$E$296,MATCH(K37,'Ductless cross'!$B$8:$B$296,0))</f>
        <v>#N/A</v>
      </c>
      <c r="M37" s="142" t="s">
        <v>1566</v>
      </c>
      <c r="N37" s="60" t="e">
        <f>INDEX('Ductless cross'!$E$8:$E$296,MATCH(M37,'Ductless cross'!$B$8:$B$296,0))</f>
        <v>#N/A</v>
      </c>
      <c r="O37" s="142" t="s">
        <v>1568</v>
      </c>
      <c r="P37" s="60" t="e">
        <f>INDEX('Ductless cross'!$E$8:$E$296,MATCH(O37,'Ductless cross'!$B$8:$B$296,0))</f>
        <v>#N/A</v>
      </c>
      <c r="Q37" s="3"/>
      <c r="R37" s="4"/>
    </row>
    <row r="38" spans="1:18">
      <c r="A38" s="58" t="s">
        <v>127</v>
      </c>
      <c r="B38" s="3" t="s">
        <v>1614</v>
      </c>
      <c r="C38" s="57" t="e">
        <f>INDEX('Ductless cross'!$E$8:$E$301,MATCH(B38,'Ductless cross'!$B$8:$B$301,0))</f>
        <v>#N/A</v>
      </c>
      <c r="D38" s="165" t="s">
        <v>1511</v>
      </c>
      <c r="E38" s="57" t="e">
        <f>INDEX('Ductless cross'!$E$8:$E$296,MATCH(D38,'Ductless cross'!$B$8:$B$296,0))</f>
        <v>#N/A</v>
      </c>
      <c r="F38" s="536" t="s">
        <v>1560</v>
      </c>
      <c r="G38" s="537"/>
      <c r="H38" s="57" t="e">
        <f>INDEX('Ductless cross'!$E$8:$E$296,MATCH(F38,'Ductless cross'!$B$8:$B$296,0))</f>
        <v>#N/A</v>
      </c>
      <c r="I38" s="163" t="s">
        <v>1572</v>
      </c>
      <c r="J38" s="57" t="e">
        <f>INDEX('Ductless cross'!$E$8:$E$296,MATCH(I38,'Ductless cross'!$B$8:$B$296,0))</f>
        <v>#N/A</v>
      </c>
      <c r="K38" s="163" t="s">
        <v>1565</v>
      </c>
      <c r="L38" s="57" t="e">
        <f>INDEX('Ductless cross'!$E$8:$E$296,MATCH(K38,'Ductless cross'!$B$8:$B$296,0))</f>
        <v>#N/A</v>
      </c>
      <c r="M38" s="13" t="s">
        <v>1566</v>
      </c>
      <c r="N38" s="57" t="e">
        <f>INDEX('Ductless cross'!$E$8:$E$296,MATCH(M38,'Ductless cross'!$B$8:$B$296,0))</f>
        <v>#N/A</v>
      </c>
      <c r="O38" s="65" t="s">
        <v>1569</v>
      </c>
      <c r="P38" s="57" t="e">
        <f>INDEX('Ductless cross'!$E$8:$E$296,MATCH(O38,'Ductless cross'!$B$8:$B$296,0))</f>
        <v>#N/A</v>
      </c>
      <c r="Q38" s="65"/>
      <c r="R38" s="69"/>
    </row>
    <row r="39" spans="1:18">
      <c r="A39" s="59" t="s">
        <v>1619</v>
      </c>
      <c r="B39" s="3"/>
      <c r="C39" s="60"/>
      <c r="D39" s="165"/>
      <c r="E39" s="60"/>
      <c r="F39" s="538"/>
      <c r="G39" s="539"/>
      <c r="H39" s="60"/>
      <c r="I39" s="164"/>
      <c r="J39" s="60"/>
      <c r="K39" s="164"/>
      <c r="L39" s="60"/>
      <c r="M39" s="3"/>
      <c r="N39" s="60"/>
      <c r="O39" s="3" t="s">
        <v>1570</v>
      </c>
      <c r="P39" s="60" t="e">
        <f>INDEX('Ductless cross'!$E$8:$E$296,MATCH(O39,'Ductless cross'!$B$8:$B$296,0))</f>
        <v>#N/A</v>
      </c>
      <c r="Q39" s="3"/>
      <c r="R39" s="4"/>
    </row>
    <row r="40" spans="1:18">
      <c r="A40" s="160" t="s">
        <v>128</v>
      </c>
      <c r="B40" s="13" t="s">
        <v>1520</v>
      </c>
      <c r="C40" s="57" t="e">
        <f>INDEX('Ductless cross'!$E$8:$E$296,MATCH(B40,'Ductless cross'!$B$8:$B$296,0))</f>
        <v>#N/A</v>
      </c>
      <c r="D40" s="166" t="s">
        <v>1512</v>
      </c>
      <c r="E40" s="57" t="e">
        <f>INDEX('Ductless cross'!$E$8:$E$296,MATCH(D40,'Ductless cross'!$B$8:$B$296,0))</f>
        <v>#N/A</v>
      </c>
      <c r="F40" s="564" t="s">
        <v>1561</v>
      </c>
      <c r="G40" s="565"/>
      <c r="H40" s="57" t="e">
        <f>INDEX('Ductless cross'!$E$8:$E$296,MATCH(F40,'Ductless cross'!$B$8:$B$296,0))</f>
        <v>#N/A</v>
      </c>
      <c r="I40" s="13" t="s">
        <v>1573</v>
      </c>
      <c r="J40" s="57" t="e">
        <f>INDEX('Ductless cross'!$E$8:$E$296,MATCH(I40,'Ductless cross'!$B$8:$B$296,0))</f>
        <v>#N/A</v>
      </c>
      <c r="K40" s="13" t="s">
        <v>1616</v>
      </c>
      <c r="L40" s="57" t="e">
        <f>INDEX('Ductless cross'!$E$8:$E$296,MATCH(K40,'Ductless cross'!$B$8:$B$296,0))</f>
        <v>#N/A</v>
      </c>
      <c r="M40" s="13" t="s">
        <v>1793</v>
      </c>
      <c r="N40" s="57" t="e">
        <f>INDEX('Ductless cross'!$E$8:$E$296,MATCH(M40,'Ductless cross'!$B$8:$B$296,0))</f>
        <v>#N/A</v>
      </c>
      <c r="O40" s="13"/>
      <c r="P40" s="161"/>
      <c r="Q40" s="13" t="s">
        <v>1140</v>
      </c>
      <c r="R40" s="57" t="e">
        <f>INDEX('Ductless cross'!$E$8:$E$296,MATCH(Q40,'Ductless cross'!$B$8:$B$296,0))</f>
        <v>#N/A</v>
      </c>
    </row>
    <row r="41" spans="1:18">
      <c r="A41" s="59" t="s">
        <v>130</v>
      </c>
      <c r="B41" s="3"/>
      <c r="C41" s="4"/>
      <c r="D41" s="165" t="s">
        <v>1513</v>
      </c>
      <c r="E41" s="60" t="e">
        <f>INDEX('Ductless cross'!$E$8:$E$296,MATCH(D41,'Ductless cross'!$B$8:$B$296,0))</f>
        <v>#N/A</v>
      </c>
      <c r="F41" s="538" t="s">
        <v>1562</v>
      </c>
      <c r="G41" s="566"/>
      <c r="H41" s="60" t="e">
        <f>INDEX('Ductless cross'!$E$8:$E$296,MATCH(F41,'Ductless cross'!$B$8:$B$296,0))</f>
        <v>#N/A</v>
      </c>
      <c r="I41" s="3"/>
      <c r="J41" s="4"/>
      <c r="K41" s="3"/>
      <c r="L41" s="60"/>
      <c r="M41" s="142" t="s">
        <v>1567</v>
      </c>
      <c r="N41" s="60" t="e">
        <f>INDEX('Ductless cross'!$E$8:$E$296,MATCH(M41,'Ductless cross'!$B$8:$B$296,0))</f>
        <v>#N/A</v>
      </c>
      <c r="O41" s="3"/>
      <c r="P41" s="60"/>
      <c r="Q41" s="3" t="s">
        <v>1141</v>
      </c>
      <c r="R41" s="60" t="e">
        <f>INDEX('Ductless cross'!$E$8:$E$296,MATCH(Q41,'Ductless cross'!$B$8:$B$296,0))</f>
        <v>#N/A</v>
      </c>
    </row>
    <row r="42" spans="1:18">
      <c r="A42" s="160" t="s">
        <v>132</v>
      </c>
      <c r="B42" s="13"/>
      <c r="C42" s="14"/>
      <c r="D42" s="166" t="s">
        <v>1514</v>
      </c>
      <c r="E42" s="57" t="e">
        <f>INDEX('Ductless cross'!$E$8:$E$296,MATCH(D42,'Ductless cross'!$B$8:$B$296,0))</f>
        <v>#N/A</v>
      </c>
      <c r="F42" s="564"/>
      <c r="G42" s="598"/>
      <c r="H42" s="14"/>
      <c r="I42" s="13"/>
      <c r="J42" s="14"/>
      <c r="K42" s="13"/>
      <c r="L42" s="14"/>
      <c r="M42" s="13"/>
      <c r="N42" s="14"/>
      <c r="O42" s="13"/>
      <c r="P42" s="14"/>
      <c r="Q42" s="13" t="s">
        <v>1142</v>
      </c>
      <c r="R42" s="57" t="e">
        <f>INDEX('Ductless cross'!$E$8:$E$296,MATCH(Q42,'Ductless cross'!$B$8:$B$296,0))</f>
        <v>#N/A</v>
      </c>
    </row>
    <row r="43" spans="1:18">
      <c r="A43" s="59" t="s">
        <v>1369</v>
      </c>
      <c r="B43" s="3"/>
      <c r="C43" s="4"/>
      <c r="D43" s="165" t="s">
        <v>1515</v>
      </c>
      <c r="E43" s="60" t="e">
        <f>INDEX('Ductless cross'!$E$8:$E$296,MATCH(D43,'Ductless cross'!$B$8:$B$296,0))</f>
        <v>#N/A</v>
      </c>
      <c r="F43" s="599"/>
      <c r="G43" s="600"/>
      <c r="H43" s="4"/>
      <c r="I43" s="3"/>
      <c r="J43" s="4"/>
      <c r="K43" s="3"/>
      <c r="L43" s="4"/>
      <c r="M43" s="3"/>
      <c r="N43" s="4"/>
      <c r="O43" s="3"/>
      <c r="P43" s="4"/>
      <c r="Q43" s="3"/>
      <c r="R43" s="60"/>
    </row>
    <row r="44" spans="1:18" ht="15" thickBot="1">
      <c r="A44" s="162" t="s">
        <v>134</v>
      </c>
      <c r="B44" s="15"/>
      <c r="C44" s="16"/>
      <c r="D44" s="15" t="s">
        <v>1516</v>
      </c>
      <c r="E44" s="57" t="e">
        <f>INDEX('Ductless cross'!$E$8:$E$296,MATCH(D44,'Ductless cross'!$B$8:$B$296,0))</f>
        <v>#N/A</v>
      </c>
      <c r="F44" s="601"/>
      <c r="G44" s="602"/>
      <c r="H44" s="16"/>
      <c r="I44" s="15"/>
      <c r="J44" s="16"/>
      <c r="K44" s="15"/>
      <c r="L44" s="16"/>
      <c r="M44" s="15"/>
      <c r="N44" s="16"/>
      <c r="O44" s="15"/>
      <c r="P44" s="16"/>
      <c r="Q44" s="15" t="s">
        <v>1649</v>
      </c>
      <c r="R44" s="57" t="e">
        <f>INDEX('Ductless cross'!$E$8:$E$302,MATCH(Q44,'Ductless cross'!$B$8:$B$302,0))</f>
        <v>#N/A</v>
      </c>
    </row>
    <row r="45" spans="1:18" ht="15" thickBot="1">
      <c r="A45" s="592" t="s">
        <v>91</v>
      </c>
      <c r="B45" s="593"/>
      <c r="C45" s="593"/>
      <c r="D45" s="593"/>
      <c r="E45" s="593"/>
      <c r="F45" s="593"/>
      <c r="G45" s="593"/>
      <c r="H45" s="593"/>
      <c r="I45" s="593"/>
      <c r="J45" s="593"/>
      <c r="K45" s="593"/>
      <c r="L45" s="593"/>
      <c r="M45" s="593"/>
      <c r="N45" s="593"/>
      <c r="O45" s="593"/>
      <c r="P45" s="593"/>
      <c r="Q45" s="593"/>
      <c r="R45" s="594"/>
    </row>
    <row r="46" spans="1:18">
      <c r="A46" s="195" t="s">
        <v>136</v>
      </c>
      <c r="B46" s="196"/>
      <c r="C46" s="196"/>
      <c r="D46" s="196"/>
      <c r="E46" s="196"/>
      <c r="F46" s="196"/>
      <c r="G46" s="196"/>
      <c r="H46" s="196"/>
      <c r="I46" s="196"/>
      <c r="J46" s="196"/>
      <c r="K46" s="196"/>
      <c r="L46" s="196"/>
      <c r="M46" s="196"/>
      <c r="N46" s="196"/>
      <c r="O46" s="196"/>
      <c r="P46" s="196"/>
      <c r="Q46" s="196"/>
      <c r="R46" s="197"/>
    </row>
    <row r="47" spans="1:18">
      <c r="A47" s="198" t="s">
        <v>137</v>
      </c>
      <c r="B47" s="205"/>
      <c r="C47" s="205"/>
      <c r="D47" s="205"/>
      <c r="E47" s="205"/>
      <c r="F47" s="205"/>
      <c r="G47" s="205"/>
      <c r="H47" s="205"/>
      <c r="I47" s="205"/>
      <c r="J47" s="205"/>
      <c r="K47" s="205"/>
      <c r="L47" s="205"/>
      <c r="M47" s="205"/>
      <c r="N47" s="205"/>
      <c r="O47" s="205"/>
      <c r="P47" s="205"/>
      <c r="Q47" s="205"/>
      <c r="R47" s="199"/>
    </row>
    <row r="48" spans="1:18">
      <c r="A48" s="198" t="s">
        <v>138</v>
      </c>
      <c r="B48" s="205"/>
      <c r="C48" s="205"/>
      <c r="D48" s="205"/>
      <c r="E48" s="205"/>
      <c r="F48" s="205"/>
      <c r="G48" s="205"/>
      <c r="H48" s="205"/>
      <c r="I48" s="205"/>
      <c r="J48" s="205"/>
      <c r="K48" s="205"/>
      <c r="L48" s="205"/>
      <c r="M48" s="205"/>
      <c r="N48" s="205"/>
      <c r="O48" s="205"/>
      <c r="P48" s="205"/>
      <c r="Q48" s="205"/>
      <c r="R48" s="199"/>
    </row>
    <row r="49" spans="1:18" ht="15" customHeight="1">
      <c r="A49" s="595" t="s">
        <v>554</v>
      </c>
      <c r="B49" s="596"/>
      <c r="C49" s="596"/>
      <c r="D49" s="596"/>
      <c r="E49" s="596"/>
      <c r="F49" s="596"/>
      <c r="G49" s="596"/>
      <c r="H49" s="596"/>
      <c r="I49" s="596"/>
      <c r="J49" s="596"/>
      <c r="K49" s="596"/>
      <c r="L49" s="596"/>
      <c r="M49" s="596"/>
      <c r="N49" s="596"/>
      <c r="O49" s="596"/>
      <c r="P49" s="596"/>
      <c r="Q49" s="596"/>
      <c r="R49" s="597"/>
    </row>
    <row r="50" spans="1:18">
      <c r="A50" s="198" t="s">
        <v>510</v>
      </c>
      <c r="B50" s="205"/>
      <c r="C50" s="205"/>
      <c r="D50" s="205"/>
      <c r="E50" s="205"/>
      <c r="F50" s="205"/>
      <c r="G50" s="205"/>
      <c r="H50" s="205"/>
      <c r="I50" s="205"/>
      <c r="J50" s="205"/>
      <c r="K50" s="205"/>
      <c r="L50" s="205"/>
      <c r="M50" s="205"/>
      <c r="N50" s="205"/>
      <c r="O50" s="205"/>
      <c r="P50" s="205"/>
      <c r="Q50" s="205"/>
      <c r="R50" s="199"/>
    </row>
    <row r="51" spans="1:18">
      <c r="A51" s="198" t="s">
        <v>555</v>
      </c>
      <c r="B51" s="205"/>
      <c r="C51" s="205"/>
      <c r="D51" s="205"/>
      <c r="E51" s="205"/>
      <c r="F51" s="205"/>
      <c r="G51" s="205"/>
      <c r="H51" s="205"/>
      <c r="I51" s="205"/>
      <c r="J51" s="205"/>
      <c r="K51" s="205"/>
      <c r="L51" s="205"/>
      <c r="M51" s="205"/>
      <c r="N51" s="205"/>
      <c r="O51" s="205"/>
      <c r="P51" s="205"/>
      <c r="Q51" s="205"/>
      <c r="R51" s="199"/>
    </row>
    <row r="52" spans="1:18" ht="15" thickBot="1">
      <c r="A52" s="200" t="s">
        <v>556</v>
      </c>
      <c r="B52" s="201"/>
      <c r="C52" s="201"/>
      <c r="D52" s="201"/>
      <c r="E52" s="201"/>
      <c r="F52" s="201"/>
      <c r="G52" s="201"/>
      <c r="H52" s="201"/>
      <c r="I52" s="201"/>
      <c r="J52" s="201"/>
      <c r="K52" s="201"/>
      <c r="L52" s="201"/>
      <c r="M52" s="201"/>
      <c r="N52" s="201"/>
      <c r="O52" s="201"/>
      <c r="P52" s="201"/>
      <c r="Q52" s="201"/>
      <c r="R52" s="202"/>
    </row>
    <row r="53" spans="1:18">
      <c r="R53" s="42" t="e">
        <f>'Ductless cross'!#REF!</f>
        <v>#REF!</v>
      </c>
    </row>
    <row r="84" spans="2:2">
      <c r="B84" s="5"/>
    </row>
  </sheetData>
  <mergeCells count="48">
    <mergeCell ref="A45:R45"/>
    <mergeCell ref="A49:R49"/>
    <mergeCell ref="F42:G42"/>
    <mergeCell ref="F43:G43"/>
    <mergeCell ref="F44:G44"/>
    <mergeCell ref="F40:G40"/>
    <mergeCell ref="F41:G41"/>
    <mergeCell ref="F36:G36"/>
    <mergeCell ref="F34:H35"/>
    <mergeCell ref="A6:R6"/>
    <mergeCell ref="A13:R13"/>
    <mergeCell ref="A20:R20"/>
    <mergeCell ref="A21:R33"/>
    <mergeCell ref="J12:K12"/>
    <mergeCell ref="J14:K14"/>
    <mergeCell ref="J15:K15"/>
    <mergeCell ref="J16:K16"/>
    <mergeCell ref="J17:K17"/>
    <mergeCell ref="J7:K7"/>
    <mergeCell ref="J8:K8"/>
    <mergeCell ref="J9:K9"/>
    <mergeCell ref="Q2:Q4"/>
    <mergeCell ref="R2:R4"/>
    <mergeCell ref="I4:J4"/>
    <mergeCell ref="J18:K18"/>
    <mergeCell ref="J10:K10"/>
    <mergeCell ref="J11:K11"/>
    <mergeCell ref="I2:K3"/>
    <mergeCell ref="A34:A35"/>
    <mergeCell ref="I34:J34"/>
    <mergeCell ref="K34:L34"/>
    <mergeCell ref="M34:N34"/>
    <mergeCell ref="P2:P4"/>
    <mergeCell ref="B2:B4"/>
    <mergeCell ref="C2:C4"/>
    <mergeCell ref="D2:F3"/>
    <mergeCell ref="B35:C35"/>
    <mergeCell ref="D35:E35"/>
    <mergeCell ref="I35:J35"/>
    <mergeCell ref="K35:L35"/>
    <mergeCell ref="J19:K19"/>
    <mergeCell ref="F37:G37"/>
    <mergeCell ref="F38:G38"/>
    <mergeCell ref="F39:G39"/>
    <mergeCell ref="O34:P34"/>
    <mergeCell ref="Q34:R35"/>
    <mergeCell ref="M35:N35"/>
    <mergeCell ref="O35:P35"/>
  </mergeCells>
  <printOptions horizontalCentered="1"/>
  <pageMargins left="0.15" right="0.15" top="0.15" bottom="0.15" header="0.3" footer="0.3"/>
  <pageSetup scale="5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441C0-2165-4FA2-BCEB-2F92612F4EAE}">
  <sheetPr>
    <pageSetUpPr fitToPage="1"/>
  </sheetPr>
  <dimension ref="A1:Y116"/>
  <sheetViews>
    <sheetView zoomScale="57" zoomScaleNormal="57" workbookViewId="0">
      <selection activeCell="G2" sqref="G2:J2"/>
    </sheetView>
  </sheetViews>
  <sheetFormatPr defaultRowHeight="14.4"/>
  <cols>
    <col min="1" max="1" width="22.109375" customWidth="1"/>
    <col min="2" max="2" width="11.77734375" customWidth="1"/>
    <col min="3" max="3" width="14.6640625" customWidth="1"/>
    <col min="4" max="4" width="11" customWidth="1"/>
    <col min="5" max="5" width="12.109375" customWidth="1"/>
    <col min="6" max="6" width="11.44140625" customWidth="1"/>
    <col min="7" max="7" width="11.5546875" customWidth="1"/>
    <col min="8" max="8" width="12.33203125" customWidth="1"/>
    <col min="9" max="9" width="13.44140625" customWidth="1"/>
    <col min="10" max="10" width="15.109375" customWidth="1"/>
    <col min="11" max="11" width="15.33203125" customWidth="1"/>
    <col min="12" max="12" width="14.109375" customWidth="1"/>
    <col min="13" max="13" width="15.5546875" customWidth="1"/>
    <col min="14" max="15" width="15.44140625" customWidth="1"/>
    <col min="16" max="16" width="16.5546875" customWidth="1"/>
    <col min="17" max="17" width="16.109375" customWidth="1"/>
    <col min="18" max="18" width="15.88671875" customWidth="1"/>
    <col min="19" max="19" width="17" customWidth="1"/>
    <col min="20" max="20" width="18.88671875" customWidth="1"/>
    <col min="21" max="21" width="19.44140625" customWidth="1"/>
  </cols>
  <sheetData>
    <row r="1" spans="1:25" ht="38.4" customHeight="1">
      <c r="A1" s="650" t="s">
        <v>1742</v>
      </c>
      <c r="B1" s="650"/>
      <c r="C1" s="650"/>
      <c r="D1" s="650"/>
      <c r="E1" s="650"/>
      <c r="F1" s="650"/>
      <c r="G1" s="650"/>
      <c r="H1" s="650"/>
      <c r="I1" s="650"/>
      <c r="J1" s="650"/>
      <c r="K1" s="650"/>
      <c r="L1" s="650"/>
      <c r="M1" s="650"/>
      <c r="N1" s="650"/>
      <c r="O1" s="650"/>
      <c r="P1" s="650"/>
      <c r="Q1" s="650"/>
      <c r="R1" s="650"/>
      <c r="S1" s="650"/>
      <c r="T1" s="650"/>
      <c r="U1" s="650"/>
      <c r="V1" s="650"/>
      <c r="W1" s="650"/>
      <c r="X1" s="650"/>
      <c r="Y1" s="650"/>
    </row>
    <row r="2" spans="1:25" ht="15" thickBot="1">
      <c r="A2" s="216"/>
      <c r="B2" s="651" t="s">
        <v>1743</v>
      </c>
      <c r="C2" s="652"/>
      <c r="D2" s="653" t="s">
        <v>1667</v>
      </c>
      <c r="E2" s="654"/>
      <c r="F2" s="655"/>
      <c r="G2" s="653" t="s">
        <v>1668</v>
      </c>
      <c r="H2" s="654"/>
      <c r="I2" s="654"/>
      <c r="J2" s="655"/>
      <c r="K2" s="653" t="s">
        <v>1669</v>
      </c>
      <c r="L2" s="654"/>
      <c r="M2" s="654"/>
      <c r="N2" s="654"/>
      <c r="O2" s="655"/>
      <c r="P2" s="653" t="s">
        <v>1670</v>
      </c>
      <c r="Q2" s="654"/>
      <c r="R2" s="654"/>
      <c r="S2" s="654"/>
      <c r="T2" s="654"/>
      <c r="U2" s="655"/>
      <c r="V2" s="653" t="s">
        <v>1671</v>
      </c>
      <c r="W2" s="654"/>
      <c r="X2" s="654"/>
      <c r="Y2" s="656"/>
    </row>
    <row r="3" spans="1:25" ht="15" customHeight="1">
      <c r="A3" s="624" t="s">
        <v>1353</v>
      </c>
      <c r="B3" s="627" t="s">
        <v>1744</v>
      </c>
      <c r="C3" s="628"/>
      <c r="D3" s="217" t="s">
        <v>139</v>
      </c>
      <c r="E3" s="218" t="s">
        <v>155</v>
      </c>
      <c r="F3" s="219"/>
      <c r="G3" s="217" t="s">
        <v>145</v>
      </c>
      <c r="H3" s="220"/>
      <c r="I3" s="220"/>
      <c r="J3" s="219"/>
      <c r="K3" s="220"/>
      <c r="L3" s="220"/>
      <c r="M3" s="220"/>
      <c r="N3" s="220"/>
      <c r="O3" s="219"/>
      <c r="P3" s="220"/>
      <c r="Q3" s="220"/>
      <c r="R3" s="220"/>
      <c r="S3" s="220"/>
      <c r="T3" s="220"/>
      <c r="U3" s="219"/>
      <c r="V3" s="220"/>
      <c r="W3" s="220"/>
      <c r="X3" s="220"/>
      <c r="Y3" s="219"/>
    </row>
    <row r="4" spans="1:25" ht="14.4" customHeight="1">
      <c r="A4" s="625"/>
      <c r="B4" s="631"/>
      <c r="C4" s="632"/>
      <c r="D4" s="217" t="s">
        <v>141</v>
      </c>
      <c r="E4" s="218" t="s">
        <v>140</v>
      </c>
      <c r="F4" s="219"/>
      <c r="G4" s="217" t="s">
        <v>149</v>
      </c>
      <c r="H4" s="220"/>
      <c r="I4" s="220"/>
      <c r="J4" s="219"/>
      <c r="K4" s="220"/>
      <c r="L4" s="220"/>
      <c r="M4" s="220"/>
      <c r="N4" s="220"/>
      <c r="O4" s="219"/>
      <c r="P4" s="220"/>
      <c r="Q4" s="220"/>
      <c r="R4" s="220"/>
      <c r="S4" s="220"/>
      <c r="T4" s="220"/>
      <c r="U4" s="219"/>
      <c r="V4" s="220"/>
      <c r="W4" s="220"/>
      <c r="X4" s="220"/>
      <c r="Y4" s="219"/>
    </row>
    <row r="5" spans="1:25" ht="67.2" customHeight="1">
      <c r="A5" s="625"/>
      <c r="B5" s="633" t="s">
        <v>1745</v>
      </c>
      <c r="C5" s="634"/>
      <c r="D5" s="217" t="s">
        <v>143</v>
      </c>
      <c r="E5" s="218" t="s">
        <v>142</v>
      </c>
      <c r="F5" s="219"/>
      <c r="G5" s="217" t="s">
        <v>160</v>
      </c>
      <c r="H5" s="220"/>
      <c r="I5" s="220"/>
      <c r="J5" s="219"/>
      <c r="K5" s="220"/>
      <c r="L5" s="220"/>
      <c r="M5" s="220"/>
      <c r="N5" s="220"/>
      <c r="O5" s="219"/>
      <c r="P5" s="220"/>
      <c r="Q5" s="220"/>
      <c r="R5" s="220"/>
      <c r="S5" s="220"/>
      <c r="T5" s="220"/>
      <c r="U5" s="219"/>
      <c r="V5" s="220"/>
      <c r="W5" s="220"/>
      <c r="X5" s="220"/>
      <c r="Y5" s="219"/>
    </row>
    <row r="6" spans="1:25" ht="14.4" customHeight="1" thickBot="1">
      <c r="A6" s="626"/>
      <c r="B6" s="657"/>
      <c r="C6" s="658"/>
      <c r="D6" s="221" t="s">
        <v>144</v>
      </c>
      <c r="E6" s="222"/>
      <c r="F6" s="223"/>
      <c r="G6" s="224"/>
      <c r="H6" s="224"/>
      <c r="I6" s="224"/>
      <c r="J6" s="225"/>
      <c r="K6" s="224"/>
      <c r="L6" s="224"/>
      <c r="M6" s="224"/>
      <c r="N6" s="224"/>
      <c r="O6" s="225"/>
      <c r="P6" s="224"/>
      <c r="Q6" s="224"/>
      <c r="R6" s="224"/>
      <c r="S6" s="224"/>
      <c r="T6" s="224"/>
      <c r="U6" s="225"/>
      <c r="V6" s="224"/>
      <c r="W6" s="224"/>
      <c r="X6" s="224"/>
      <c r="Y6" s="225"/>
    </row>
    <row r="7" spans="1:25" ht="14.4" customHeight="1">
      <c r="A7" s="624" t="s">
        <v>1746</v>
      </c>
      <c r="B7" s="627" t="s">
        <v>1747</v>
      </c>
      <c r="C7" s="628"/>
      <c r="D7" s="226" t="s">
        <v>139</v>
      </c>
      <c r="E7" s="227" t="s">
        <v>165</v>
      </c>
      <c r="F7" s="219"/>
      <c r="G7" s="226" t="s">
        <v>145</v>
      </c>
      <c r="H7" s="227" t="s">
        <v>153</v>
      </c>
      <c r="I7" s="228" t="s">
        <v>150</v>
      </c>
      <c r="J7" s="219"/>
      <c r="K7" s="229"/>
      <c r="L7" s="229"/>
      <c r="M7" s="220"/>
      <c r="N7" s="220"/>
      <c r="O7" s="219"/>
      <c r="P7" s="220"/>
      <c r="Q7" s="220"/>
      <c r="R7" s="220"/>
      <c r="S7" s="220"/>
      <c r="T7" s="220"/>
      <c r="U7" s="219"/>
      <c r="V7" s="220"/>
      <c r="W7" s="220"/>
      <c r="X7" s="220"/>
      <c r="Y7" s="219"/>
    </row>
    <row r="8" spans="1:25">
      <c r="A8" s="625"/>
      <c r="B8" s="629"/>
      <c r="C8" s="630"/>
      <c r="D8" s="217" t="s">
        <v>141</v>
      </c>
      <c r="E8" s="218" t="s">
        <v>144</v>
      </c>
      <c r="F8" s="219"/>
      <c r="G8" s="217" t="s">
        <v>149</v>
      </c>
      <c r="H8" s="218" t="s">
        <v>166</v>
      </c>
      <c r="I8" s="230" t="s">
        <v>147</v>
      </c>
      <c r="J8" s="219"/>
      <c r="K8" s="229"/>
      <c r="L8" s="220"/>
      <c r="M8" s="220"/>
      <c r="N8" s="220"/>
      <c r="O8" s="219"/>
      <c r="P8" s="220"/>
      <c r="Q8" s="220"/>
      <c r="R8" s="220"/>
      <c r="S8" s="220"/>
      <c r="T8" s="220"/>
      <c r="U8" s="219"/>
      <c r="V8" s="220"/>
      <c r="W8" s="220"/>
      <c r="X8" s="220"/>
      <c r="Y8" s="219"/>
    </row>
    <row r="9" spans="1:25" ht="14.4" customHeight="1">
      <c r="A9" s="625"/>
      <c r="B9" s="631"/>
      <c r="C9" s="632"/>
      <c r="D9" s="217" t="s">
        <v>143</v>
      </c>
      <c r="E9" s="218" t="s">
        <v>156</v>
      </c>
      <c r="F9" s="219"/>
      <c r="G9" s="217" t="s">
        <v>152</v>
      </c>
      <c r="H9" s="218" t="s">
        <v>158</v>
      </c>
      <c r="I9" s="229"/>
      <c r="J9" s="219"/>
      <c r="K9" s="229"/>
      <c r="L9" s="220"/>
      <c r="M9" s="220"/>
      <c r="N9" s="220"/>
      <c r="O9" s="219"/>
      <c r="P9" s="220"/>
      <c r="Q9" s="220"/>
      <c r="R9" s="220"/>
      <c r="S9" s="220"/>
      <c r="T9" s="220"/>
      <c r="U9" s="219"/>
      <c r="V9" s="220"/>
      <c r="W9" s="220"/>
      <c r="X9" s="220"/>
      <c r="Y9" s="219"/>
    </row>
    <row r="10" spans="1:25" ht="15" customHeight="1">
      <c r="A10" s="625"/>
      <c r="B10" s="633" t="s">
        <v>1748</v>
      </c>
      <c r="C10" s="634"/>
      <c r="D10" s="217" t="s">
        <v>155</v>
      </c>
      <c r="E10" s="218" t="s">
        <v>182</v>
      </c>
      <c r="F10" s="219"/>
      <c r="G10" s="217" t="s">
        <v>157</v>
      </c>
      <c r="H10" s="218" t="s">
        <v>161</v>
      </c>
      <c r="I10" s="229"/>
      <c r="J10" s="219"/>
      <c r="K10" s="229"/>
      <c r="L10" s="220"/>
      <c r="M10" s="220"/>
      <c r="N10" s="220"/>
      <c r="O10" s="219"/>
      <c r="P10" s="220"/>
      <c r="Q10" s="220"/>
      <c r="R10" s="220"/>
      <c r="S10" s="220"/>
      <c r="T10" s="220"/>
      <c r="U10" s="219"/>
      <c r="V10" s="220"/>
      <c r="W10" s="220"/>
      <c r="X10" s="220"/>
      <c r="Y10" s="219"/>
    </row>
    <row r="11" spans="1:25">
      <c r="A11" s="625"/>
      <c r="B11" s="629"/>
      <c r="C11" s="630"/>
      <c r="D11" s="217" t="s">
        <v>176</v>
      </c>
      <c r="E11" s="218" t="s">
        <v>159</v>
      </c>
      <c r="F11" s="219"/>
      <c r="G11" s="217" t="s">
        <v>183</v>
      </c>
      <c r="H11" s="218" t="s">
        <v>147</v>
      </c>
      <c r="I11" s="229"/>
      <c r="J11" s="219"/>
      <c r="K11" s="229"/>
      <c r="L11" s="220"/>
      <c r="M11" s="220"/>
      <c r="N11" s="220"/>
      <c r="O11" s="219"/>
      <c r="P11" s="220"/>
      <c r="Q11" s="220"/>
      <c r="R11" s="220"/>
      <c r="S11" s="220"/>
      <c r="T11" s="220"/>
      <c r="U11" s="219"/>
      <c r="V11" s="220"/>
      <c r="W11" s="220"/>
      <c r="X11" s="220"/>
      <c r="Y11" s="219"/>
    </row>
    <row r="12" spans="1:25">
      <c r="A12" s="625"/>
      <c r="B12" s="631"/>
      <c r="C12" s="632"/>
      <c r="D12" s="217" t="s">
        <v>140</v>
      </c>
      <c r="E12" s="230" t="s">
        <v>155</v>
      </c>
      <c r="F12" s="219"/>
      <c r="G12" s="217" t="s">
        <v>160</v>
      </c>
      <c r="H12" s="218" t="s">
        <v>151</v>
      </c>
      <c r="I12" s="229"/>
      <c r="J12" s="219"/>
      <c r="K12" s="229"/>
      <c r="L12" s="220"/>
      <c r="M12" s="220"/>
      <c r="N12" s="220"/>
      <c r="O12" s="219"/>
      <c r="P12" s="220"/>
      <c r="Q12" s="220"/>
      <c r="R12" s="220"/>
      <c r="S12" s="220"/>
      <c r="T12" s="220"/>
      <c r="U12" s="219"/>
      <c r="V12" s="220"/>
      <c r="W12" s="220"/>
      <c r="X12" s="220"/>
      <c r="Y12" s="219"/>
    </row>
    <row r="13" spans="1:25" ht="14.4" customHeight="1">
      <c r="A13" s="625"/>
      <c r="B13" s="635" t="s">
        <v>1749</v>
      </c>
      <c r="C13" s="636"/>
      <c r="D13" s="217" t="s">
        <v>142</v>
      </c>
      <c r="E13" s="230" t="s">
        <v>148</v>
      </c>
      <c r="F13" s="219"/>
      <c r="G13" s="217" t="s">
        <v>146</v>
      </c>
      <c r="H13" s="218" t="s">
        <v>154</v>
      </c>
      <c r="I13" s="229"/>
      <c r="J13" s="219"/>
      <c r="K13" s="229"/>
      <c r="L13" s="220"/>
      <c r="M13" s="220"/>
      <c r="N13" s="220"/>
      <c r="O13" s="219"/>
      <c r="P13" s="220"/>
      <c r="Q13" s="220"/>
      <c r="R13" s="220"/>
      <c r="S13" s="220"/>
      <c r="T13" s="220"/>
      <c r="U13" s="219"/>
      <c r="V13" s="220"/>
      <c r="W13" s="220"/>
      <c r="X13" s="220"/>
      <c r="Y13" s="219"/>
    </row>
    <row r="14" spans="1:25" ht="15" thickBot="1">
      <c r="A14" s="626"/>
      <c r="B14" s="639"/>
      <c r="C14" s="640"/>
      <c r="D14" s="217" t="s">
        <v>148</v>
      </c>
      <c r="E14" s="230" t="s">
        <v>156</v>
      </c>
      <c r="F14" s="219"/>
      <c r="G14" s="217" t="s">
        <v>150</v>
      </c>
      <c r="H14" s="230" t="s">
        <v>157</v>
      </c>
      <c r="I14" s="231"/>
      <c r="J14" s="219"/>
      <c r="K14" s="229"/>
      <c r="L14" s="220"/>
      <c r="M14" s="220"/>
      <c r="N14" s="220"/>
      <c r="O14" s="219"/>
      <c r="P14" s="220"/>
      <c r="Q14" s="220"/>
      <c r="R14" s="220"/>
      <c r="S14" s="220"/>
      <c r="T14" s="220"/>
      <c r="U14" s="219"/>
      <c r="V14" s="220"/>
      <c r="W14" s="220"/>
      <c r="X14" s="220"/>
      <c r="Y14" s="219"/>
    </row>
    <row r="15" spans="1:25" ht="14.4" customHeight="1">
      <c r="A15" s="624" t="s">
        <v>1354</v>
      </c>
      <c r="B15" s="627" t="s">
        <v>1747</v>
      </c>
      <c r="C15" s="628"/>
      <c r="D15" s="232" t="s">
        <v>139</v>
      </c>
      <c r="E15" s="233" t="s">
        <v>165</v>
      </c>
      <c r="F15" s="234"/>
      <c r="G15" s="232" t="s">
        <v>145</v>
      </c>
      <c r="H15" s="233" t="s">
        <v>153</v>
      </c>
      <c r="I15" s="235" t="s">
        <v>150</v>
      </c>
      <c r="J15" s="234"/>
      <c r="K15" s="232" t="s">
        <v>162</v>
      </c>
      <c r="L15" s="236"/>
      <c r="M15" s="236"/>
      <c r="N15" s="236"/>
      <c r="O15" s="234"/>
      <c r="P15" s="237"/>
      <c r="Q15" s="237"/>
      <c r="R15" s="237"/>
      <c r="S15" s="237"/>
      <c r="T15" s="237"/>
      <c r="U15" s="234"/>
      <c r="V15" s="237"/>
      <c r="W15" s="237"/>
      <c r="X15" s="237"/>
      <c r="Y15" s="234"/>
    </row>
    <row r="16" spans="1:25" ht="14.4" customHeight="1">
      <c r="A16" s="625"/>
      <c r="B16" s="629"/>
      <c r="C16" s="630"/>
      <c r="D16" s="217" t="s">
        <v>141</v>
      </c>
      <c r="E16" s="218" t="s">
        <v>144</v>
      </c>
      <c r="F16" s="219"/>
      <c r="G16" s="217" t="s">
        <v>149</v>
      </c>
      <c r="H16" s="218" t="s">
        <v>166</v>
      </c>
      <c r="I16" s="230" t="s">
        <v>147</v>
      </c>
      <c r="J16" s="219"/>
      <c r="K16" s="217" t="s">
        <v>168</v>
      </c>
      <c r="L16" s="229"/>
      <c r="M16" s="229"/>
      <c r="N16" s="220"/>
      <c r="O16" s="219"/>
      <c r="P16" s="220"/>
      <c r="Q16" s="220"/>
      <c r="R16" s="220"/>
      <c r="S16" s="220"/>
      <c r="T16" s="220"/>
      <c r="U16" s="219"/>
      <c r="V16" s="220"/>
      <c r="W16" s="220"/>
      <c r="X16" s="220"/>
      <c r="Y16" s="219"/>
    </row>
    <row r="17" spans="1:25">
      <c r="A17" s="625"/>
      <c r="B17" s="631"/>
      <c r="C17" s="632"/>
      <c r="D17" s="217" t="s">
        <v>143</v>
      </c>
      <c r="E17" s="218" t="s">
        <v>156</v>
      </c>
      <c r="F17" s="219"/>
      <c r="G17" s="217" t="s">
        <v>152</v>
      </c>
      <c r="H17" s="218" t="s">
        <v>158</v>
      </c>
      <c r="I17" s="229"/>
      <c r="J17" s="238"/>
      <c r="K17" s="217" t="s">
        <v>173</v>
      </c>
      <c r="L17" s="229"/>
      <c r="M17" s="229"/>
      <c r="N17" s="220"/>
      <c r="O17" s="219"/>
      <c r="P17" s="220"/>
      <c r="Q17" s="220"/>
      <c r="R17" s="220"/>
      <c r="S17" s="220"/>
      <c r="T17" s="220"/>
      <c r="U17" s="219"/>
      <c r="V17" s="220"/>
      <c r="W17" s="220"/>
      <c r="X17" s="220"/>
      <c r="Y17" s="219"/>
    </row>
    <row r="18" spans="1:25" ht="14.4" customHeight="1">
      <c r="A18" s="625"/>
      <c r="B18" s="633" t="s">
        <v>1748</v>
      </c>
      <c r="C18" s="634"/>
      <c r="D18" s="217" t="s">
        <v>155</v>
      </c>
      <c r="E18" s="218" t="s">
        <v>182</v>
      </c>
      <c r="F18" s="219"/>
      <c r="G18" s="217" t="s">
        <v>157</v>
      </c>
      <c r="H18" s="218" t="s">
        <v>161</v>
      </c>
      <c r="I18" s="229"/>
      <c r="J18" s="238"/>
      <c r="K18" s="217" t="s">
        <v>189</v>
      </c>
      <c r="L18" s="229"/>
      <c r="M18" s="229"/>
      <c r="N18" s="220"/>
      <c r="O18" s="219"/>
      <c r="P18" s="220"/>
      <c r="Q18" s="220"/>
      <c r="R18" s="220"/>
      <c r="S18" s="220"/>
      <c r="T18" s="220"/>
      <c r="U18" s="219"/>
      <c r="V18" s="220"/>
      <c r="W18" s="220"/>
      <c r="X18" s="220"/>
      <c r="Y18" s="219"/>
    </row>
    <row r="19" spans="1:25">
      <c r="A19" s="625"/>
      <c r="B19" s="629"/>
      <c r="C19" s="630"/>
      <c r="D19" s="217" t="s">
        <v>176</v>
      </c>
      <c r="E19" s="218" t="s">
        <v>159</v>
      </c>
      <c r="F19" s="219"/>
      <c r="G19" s="217" t="s">
        <v>183</v>
      </c>
      <c r="H19" s="218" t="s">
        <v>147</v>
      </c>
      <c r="I19" s="229"/>
      <c r="J19" s="238"/>
      <c r="K19" s="217" t="s">
        <v>193</v>
      </c>
      <c r="L19" s="229"/>
      <c r="M19" s="229"/>
      <c r="N19" s="220"/>
      <c r="O19" s="219"/>
      <c r="P19" s="220"/>
      <c r="Q19" s="220"/>
      <c r="R19" s="220"/>
      <c r="S19" s="220"/>
      <c r="T19" s="220"/>
      <c r="U19" s="219"/>
      <c r="V19" s="220"/>
      <c r="W19" s="220"/>
      <c r="X19" s="220"/>
      <c r="Y19" s="219"/>
    </row>
    <row r="20" spans="1:25" ht="14.4" customHeight="1">
      <c r="A20" s="625"/>
      <c r="B20" s="631"/>
      <c r="C20" s="632"/>
      <c r="D20" s="217" t="s">
        <v>140</v>
      </c>
      <c r="E20" s="230" t="s">
        <v>155</v>
      </c>
      <c r="F20" s="219"/>
      <c r="G20" s="217" t="s">
        <v>160</v>
      </c>
      <c r="H20" s="218" t="s">
        <v>151</v>
      </c>
      <c r="I20" s="229"/>
      <c r="J20" s="238"/>
      <c r="K20" s="217" t="s">
        <v>186</v>
      </c>
      <c r="L20" s="229"/>
      <c r="M20" s="229"/>
      <c r="N20" s="220"/>
      <c r="O20" s="219"/>
      <c r="P20" s="220"/>
      <c r="Q20" s="220"/>
      <c r="R20" s="220"/>
      <c r="S20" s="220"/>
      <c r="T20" s="220"/>
      <c r="U20" s="219"/>
      <c r="V20" s="220"/>
      <c r="W20" s="220"/>
      <c r="X20" s="220"/>
      <c r="Y20" s="219"/>
    </row>
    <row r="21" spans="1:25" ht="14.4" customHeight="1">
      <c r="A21" s="625"/>
      <c r="B21" s="635" t="s">
        <v>1749</v>
      </c>
      <c r="C21" s="636"/>
      <c r="D21" s="217" t="s">
        <v>142</v>
      </c>
      <c r="E21" s="230" t="s">
        <v>148</v>
      </c>
      <c r="F21" s="219"/>
      <c r="G21" s="217" t="s">
        <v>146</v>
      </c>
      <c r="H21" s="218" t="s">
        <v>154</v>
      </c>
      <c r="I21" s="229"/>
      <c r="J21" s="238"/>
      <c r="K21" s="217" t="s">
        <v>190</v>
      </c>
      <c r="L21" s="229"/>
      <c r="M21" s="229"/>
      <c r="N21" s="220"/>
      <c r="O21" s="219"/>
      <c r="P21" s="220"/>
      <c r="Q21" s="220"/>
      <c r="R21" s="220"/>
      <c r="S21" s="220"/>
      <c r="T21" s="220"/>
      <c r="U21" s="219"/>
      <c r="V21" s="220"/>
      <c r="W21" s="220"/>
      <c r="X21" s="220"/>
      <c r="Y21" s="219"/>
    </row>
    <row r="22" spans="1:25" ht="15" thickBot="1">
      <c r="A22" s="626"/>
      <c r="B22" s="639"/>
      <c r="C22" s="640"/>
      <c r="D22" s="239" t="s">
        <v>148</v>
      </c>
      <c r="E22" s="240" t="s">
        <v>156</v>
      </c>
      <c r="F22" s="225"/>
      <c r="G22" s="239" t="s">
        <v>150</v>
      </c>
      <c r="H22" s="240" t="s">
        <v>157</v>
      </c>
      <c r="I22" s="241"/>
      <c r="J22" s="242"/>
      <c r="K22" s="239" t="s">
        <v>170</v>
      </c>
      <c r="L22" s="243"/>
      <c r="M22" s="243"/>
      <c r="N22" s="224"/>
      <c r="O22" s="225"/>
      <c r="P22" s="224"/>
      <c r="Q22" s="224"/>
      <c r="R22" s="224"/>
      <c r="S22" s="224"/>
      <c r="T22" s="224"/>
      <c r="U22" s="225"/>
      <c r="V22" s="224"/>
      <c r="W22" s="224"/>
      <c r="X22" s="224"/>
      <c r="Y22" s="225"/>
    </row>
    <row r="23" spans="1:25" ht="14.4" customHeight="1">
      <c r="A23" s="624" t="s">
        <v>1352</v>
      </c>
      <c r="B23" s="627" t="s">
        <v>1750</v>
      </c>
      <c r="C23" s="628"/>
      <c r="D23" s="226" t="s">
        <v>155</v>
      </c>
      <c r="E23" s="244" t="s">
        <v>155</v>
      </c>
      <c r="F23" s="219"/>
      <c r="G23" s="226" t="s">
        <v>145</v>
      </c>
      <c r="H23" s="227" t="s">
        <v>166</v>
      </c>
      <c r="I23" s="227" t="s">
        <v>172</v>
      </c>
      <c r="J23" s="245" t="s">
        <v>166</v>
      </c>
      <c r="K23" s="226" t="s">
        <v>162</v>
      </c>
      <c r="L23" s="227" t="s">
        <v>169</v>
      </c>
      <c r="M23" s="227" t="s">
        <v>164</v>
      </c>
      <c r="N23" s="244" t="s">
        <v>197</v>
      </c>
      <c r="O23" s="219"/>
      <c r="P23" s="229"/>
      <c r="Q23" s="229"/>
      <c r="R23" s="220"/>
      <c r="S23" s="220"/>
      <c r="T23" s="220"/>
      <c r="U23" s="219"/>
      <c r="V23" s="220"/>
      <c r="W23" s="220"/>
      <c r="X23" s="220"/>
      <c r="Y23" s="219"/>
    </row>
    <row r="24" spans="1:25">
      <c r="A24" s="625"/>
      <c r="B24" s="629"/>
      <c r="C24" s="630"/>
      <c r="D24" s="217" t="s">
        <v>176</v>
      </c>
      <c r="E24" s="246" t="s">
        <v>176</v>
      </c>
      <c r="F24" s="219"/>
      <c r="G24" s="217" t="s">
        <v>149</v>
      </c>
      <c r="H24" s="218" t="s">
        <v>171</v>
      </c>
      <c r="I24" s="218" t="s">
        <v>178</v>
      </c>
      <c r="J24" s="247" t="s">
        <v>171</v>
      </c>
      <c r="K24" s="217" t="s">
        <v>168</v>
      </c>
      <c r="L24" s="218" t="s">
        <v>174</v>
      </c>
      <c r="M24" s="218" t="s">
        <v>170</v>
      </c>
      <c r="N24" s="246" t="s">
        <v>202</v>
      </c>
      <c r="O24" s="219"/>
      <c r="P24" s="229"/>
      <c r="Q24" s="229"/>
      <c r="R24" s="220"/>
      <c r="S24" s="220"/>
      <c r="T24" s="220"/>
      <c r="U24" s="219"/>
      <c r="V24" s="220"/>
      <c r="W24" s="220"/>
      <c r="X24" s="220"/>
      <c r="Y24" s="219"/>
    </row>
    <row r="25" spans="1:25">
      <c r="A25" s="625"/>
      <c r="B25" s="631"/>
      <c r="C25" s="632"/>
      <c r="D25" s="217" t="s">
        <v>140</v>
      </c>
      <c r="E25" s="246" t="s">
        <v>148</v>
      </c>
      <c r="F25" s="219"/>
      <c r="G25" s="217" t="s">
        <v>152</v>
      </c>
      <c r="H25" s="218" t="s">
        <v>177</v>
      </c>
      <c r="I25" s="218" t="s">
        <v>154</v>
      </c>
      <c r="J25" s="247" t="s">
        <v>147</v>
      </c>
      <c r="K25" s="217" t="s">
        <v>173</v>
      </c>
      <c r="L25" s="218" t="s">
        <v>180</v>
      </c>
      <c r="M25" s="218" t="s">
        <v>175</v>
      </c>
      <c r="N25" s="246" t="s">
        <v>194</v>
      </c>
      <c r="O25" s="219"/>
      <c r="P25" s="229"/>
      <c r="Q25" s="229"/>
      <c r="R25" s="220"/>
      <c r="S25" s="220"/>
      <c r="T25" s="220"/>
      <c r="U25" s="219"/>
      <c r="V25" s="220"/>
      <c r="W25" s="220"/>
      <c r="X25" s="220"/>
      <c r="Y25" s="219"/>
    </row>
    <row r="26" spans="1:25" ht="14.4" customHeight="1">
      <c r="A26" s="625"/>
      <c r="B26" s="633" t="s">
        <v>1748</v>
      </c>
      <c r="C26" s="634"/>
      <c r="D26" s="217" t="s">
        <v>142</v>
      </c>
      <c r="E26" s="246" t="s">
        <v>165</v>
      </c>
      <c r="F26" s="219"/>
      <c r="G26" s="217" t="s">
        <v>157</v>
      </c>
      <c r="H26" s="218" t="s">
        <v>184</v>
      </c>
      <c r="I26" s="218" t="s">
        <v>188</v>
      </c>
      <c r="J26" s="247" t="s">
        <v>201</v>
      </c>
      <c r="K26" s="217" t="s">
        <v>179</v>
      </c>
      <c r="L26" s="218" t="s">
        <v>186</v>
      </c>
      <c r="M26" s="218" t="s">
        <v>181</v>
      </c>
      <c r="N26" s="246" t="s">
        <v>198</v>
      </c>
      <c r="O26" s="219"/>
      <c r="P26" s="229"/>
      <c r="Q26" s="229"/>
      <c r="R26" s="220"/>
      <c r="S26" s="220"/>
      <c r="T26" s="220"/>
      <c r="U26" s="219"/>
      <c r="V26" s="220"/>
      <c r="W26" s="220"/>
      <c r="X26" s="220"/>
      <c r="Y26" s="219"/>
    </row>
    <row r="27" spans="1:25">
      <c r="A27" s="625"/>
      <c r="B27" s="629"/>
      <c r="C27" s="630"/>
      <c r="D27" s="217" t="s">
        <v>148</v>
      </c>
      <c r="E27" s="246" t="s">
        <v>156</v>
      </c>
      <c r="F27" s="219"/>
      <c r="G27" s="217" t="s">
        <v>183</v>
      </c>
      <c r="H27" s="218" t="s">
        <v>158</v>
      </c>
      <c r="I27" s="218" t="s">
        <v>196</v>
      </c>
      <c r="J27" s="247" t="s">
        <v>167</v>
      </c>
      <c r="K27" s="217" t="s">
        <v>185</v>
      </c>
      <c r="L27" s="218" t="s">
        <v>190</v>
      </c>
      <c r="M27" s="218" t="s">
        <v>187</v>
      </c>
      <c r="N27" s="246" t="s">
        <v>181</v>
      </c>
      <c r="O27" s="219"/>
      <c r="P27" s="229"/>
      <c r="Q27" s="229"/>
      <c r="R27" s="220"/>
      <c r="S27" s="220"/>
      <c r="T27" s="220"/>
      <c r="U27" s="219"/>
      <c r="V27" s="220"/>
      <c r="W27" s="220"/>
      <c r="X27" s="220"/>
      <c r="Y27" s="219"/>
    </row>
    <row r="28" spans="1:25">
      <c r="A28" s="625"/>
      <c r="B28" s="631"/>
      <c r="C28" s="632"/>
      <c r="D28" s="217" t="s">
        <v>165</v>
      </c>
      <c r="E28" s="246" t="s">
        <v>182</v>
      </c>
      <c r="F28" s="219"/>
      <c r="G28" s="217" t="s">
        <v>160</v>
      </c>
      <c r="H28" s="218" t="s">
        <v>161</v>
      </c>
      <c r="I28" s="218" t="s">
        <v>192</v>
      </c>
      <c r="J28" s="247" t="s">
        <v>172</v>
      </c>
      <c r="K28" s="217" t="s">
        <v>189</v>
      </c>
      <c r="L28" s="218" t="s">
        <v>194</v>
      </c>
      <c r="M28" s="218" t="s">
        <v>191</v>
      </c>
      <c r="N28" s="220"/>
      <c r="O28" s="219"/>
      <c r="P28" s="229"/>
      <c r="Q28" s="229"/>
      <c r="R28" s="220"/>
      <c r="S28" s="220"/>
      <c r="T28" s="220"/>
      <c r="U28" s="219"/>
      <c r="V28" s="220"/>
      <c r="W28" s="220"/>
      <c r="X28" s="220"/>
      <c r="Y28" s="219"/>
    </row>
    <row r="29" spans="1:25" ht="14.4" customHeight="1">
      <c r="A29" s="625"/>
      <c r="B29" s="635" t="s">
        <v>1751</v>
      </c>
      <c r="C29" s="636"/>
      <c r="D29" s="217" t="s">
        <v>144</v>
      </c>
      <c r="E29" s="246" t="s">
        <v>159</v>
      </c>
      <c r="F29" s="219"/>
      <c r="G29" s="217" t="s">
        <v>146</v>
      </c>
      <c r="H29" s="218" t="s">
        <v>147</v>
      </c>
      <c r="I29" s="248" t="s">
        <v>157</v>
      </c>
      <c r="J29" s="247" t="s">
        <v>188</v>
      </c>
      <c r="K29" s="217" t="s">
        <v>193</v>
      </c>
      <c r="L29" s="218" t="s">
        <v>198</v>
      </c>
      <c r="M29" s="218" t="s">
        <v>195</v>
      </c>
      <c r="N29" s="220"/>
      <c r="O29" s="219"/>
      <c r="P29" s="229"/>
      <c r="Q29" s="220"/>
      <c r="R29" s="220"/>
      <c r="S29" s="220"/>
      <c r="T29" s="220"/>
      <c r="U29" s="219"/>
      <c r="V29" s="220"/>
      <c r="W29" s="220"/>
      <c r="X29" s="220"/>
      <c r="Y29" s="219"/>
    </row>
    <row r="30" spans="1:25">
      <c r="A30" s="625"/>
      <c r="B30" s="637"/>
      <c r="C30" s="638"/>
      <c r="D30" s="217" t="s">
        <v>156</v>
      </c>
      <c r="E30" s="229"/>
      <c r="F30" s="219"/>
      <c r="G30" s="217" t="s">
        <v>150</v>
      </c>
      <c r="H30" s="218" t="s">
        <v>201</v>
      </c>
      <c r="I30" s="246" t="s">
        <v>183</v>
      </c>
      <c r="J30" s="247" t="s">
        <v>196</v>
      </c>
      <c r="K30" s="217" t="s">
        <v>197</v>
      </c>
      <c r="L30" s="218" t="s">
        <v>222</v>
      </c>
      <c r="M30" s="218" t="s">
        <v>199</v>
      </c>
      <c r="N30" s="220"/>
      <c r="O30" s="219"/>
      <c r="P30" s="229"/>
      <c r="Q30" s="220"/>
      <c r="R30" s="220"/>
      <c r="S30" s="220"/>
      <c r="T30" s="220"/>
      <c r="U30" s="219"/>
      <c r="V30" s="220"/>
      <c r="W30" s="220"/>
      <c r="X30" s="220"/>
      <c r="Y30" s="219"/>
    </row>
    <row r="31" spans="1:25">
      <c r="A31" s="625"/>
      <c r="B31" s="637"/>
      <c r="C31" s="638"/>
      <c r="D31" s="217" t="s">
        <v>182</v>
      </c>
      <c r="E31" s="229"/>
      <c r="F31" s="249"/>
      <c r="G31" s="217" t="s">
        <v>200</v>
      </c>
      <c r="H31" s="218" t="s">
        <v>151</v>
      </c>
      <c r="I31" s="248" t="s">
        <v>150</v>
      </c>
      <c r="J31" s="219"/>
      <c r="K31" s="217" t="s">
        <v>202</v>
      </c>
      <c r="L31" s="218" t="s">
        <v>223</v>
      </c>
      <c r="M31" s="246" t="s">
        <v>179</v>
      </c>
      <c r="N31" s="220"/>
      <c r="O31" s="219"/>
      <c r="P31" s="229"/>
      <c r="Q31" s="220"/>
      <c r="R31" s="220"/>
      <c r="S31" s="220"/>
      <c r="T31" s="220"/>
      <c r="U31" s="219"/>
      <c r="V31" s="220"/>
      <c r="W31" s="220"/>
      <c r="X31" s="220"/>
      <c r="Y31" s="219"/>
    </row>
    <row r="32" spans="1:25" ht="14.4" customHeight="1" thickBot="1">
      <c r="A32" s="626"/>
      <c r="B32" s="639"/>
      <c r="C32" s="640"/>
      <c r="D32" s="239" t="s">
        <v>159</v>
      </c>
      <c r="E32" s="243"/>
      <c r="F32" s="225"/>
      <c r="G32" s="239" t="s">
        <v>153</v>
      </c>
      <c r="H32" s="250" t="s">
        <v>167</v>
      </c>
      <c r="I32" s="251" t="s">
        <v>200</v>
      </c>
      <c r="J32" s="225"/>
      <c r="K32" s="239" t="s">
        <v>163</v>
      </c>
      <c r="L32" s="250" t="s">
        <v>203</v>
      </c>
      <c r="M32" s="252" t="s">
        <v>185</v>
      </c>
      <c r="N32" s="224"/>
      <c r="O32" s="225"/>
      <c r="P32" s="243"/>
      <c r="Q32" s="224"/>
      <c r="R32" s="224"/>
      <c r="S32" s="224"/>
      <c r="T32" s="224"/>
      <c r="U32" s="225"/>
      <c r="V32" s="224"/>
      <c r="W32" s="224"/>
      <c r="X32" s="224"/>
      <c r="Y32" s="225"/>
    </row>
    <row r="33" spans="1:25" ht="14.4" customHeight="1">
      <c r="A33" s="624" t="s">
        <v>1370</v>
      </c>
      <c r="B33" s="627" t="s">
        <v>1752</v>
      </c>
      <c r="C33" s="628"/>
      <c r="D33" s="226" t="s">
        <v>155</v>
      </c>
      <c r="E33" s="244" t="s">
        <v>176</v>
      </c>
      <c r="F33" s="219"/>
      <c r="G33" s="226" t="s">
        <v>145</v>
      </c>
      <c r="H33" s="227" t="s">
        <v>171</v>
      </c>
      <c r="I33" s="227" t="s">
        <v>188</v>
      </c>
      <c r="J33" s="245" t="s">
        <v>167</v>
      </c>
      <c r="K33" s="226" t="s">
        <v>162</v>
      </c>
      <c r="L33" s="227" t="s">
        <v>174</v>
      </c>
      <c r="M33" s="227" t="s">
        <v>175</v>
      </c>
      <c r="N33" s="244" t="s">
        <v>174</v>
      </c>
      <c r="O33" s="238"/>
      <c r="P33" s="226" t="s">
        <v>232</v>
      </c>
      <c r="Q33" s="227" t="s">
        <v>251</v>
      </c>
      <c r="R33" s="220"/>
      <c r="S33" s="220"/>
      <c r="T33" s="220"/>
      <c r="U33" s="219"/>
      <c r="V33" s="220"/>
      <c r="W33" s="220"/>
      <c r="X33" s="220"/>
      <c r="Y33" s="219"/>
    </row>
    <row r="34" spans="1:25">
      <c r="A34" s="625"/>
      <c r="B34" s="629"/>
      <c r="C34" s="630"/>
      <c r="D34" s="217" t="s">
        <v>176</v>
      </c>
      <c r="E34" s="246" t="s">
        <v>148</v>
      </c>
      <c r="F34" s="219"/>
      <c r="G34" s="217" t="s">
        <v>149</v>
      </c>
      <c r="H34" s="218" t="s">
        <v>177</v>
      </c>
      <c r="I34" s="218" t="s">
        <v>196</v>
      </c>
      <c r="J34" s="247" t="s">
        <v>172</v>
      </c>
      <c r="K34" s="217" t="s">
        <v>168</v>
      </c>
      <c r="L34" s="218" t="s">
        <v>180</v>
      </c>
      <c r="M34" s="218" t="s">
        <v>181</v>
      </c>
      <c r="N34" s="246" t="s">
        <v>194</v>
      </c>
      <c r="O34" s="238"/>
      <c r="P34" s="217" t="s">
        <v>238</v>
      </c>
      <c r="Q34" s="218" t="s">
        <v>257</v>
      </c>
      <c r="R34" s="220"/>
      <c r="S34" s="220"/>
      <c r="T34" s="220"/>
      <c r="U34" s="219"/>
      <c r="V34" s="220"/>
      <c r="W34" s="220"/>
      <c r="X34" s="220"/>
      <c r="Y34" s="219"/>
    </row>
    <row r="35" spans="1:25">
      <c r="A35" s="625"/>
      <c r="B35" s="629"/>
      <c r="C35" s="630"/>
      <c r="D35" s="217" t="s">
        <v>140</v>
      </c>
      <c r="E35" s="246" t="s">
        <v>165</v>
      </c>
      <c r="F35" s="219"/>
      <c r="G35" s="217" t="s">
        <v>152</v>
      </c>
      <c r="H35" s="218" t="s">
        <v>158</v>
      </c>
      <c r="I35" s="218" t="s">
        <v>192</v>
      </c>
      <c r="J35" s="247" t="s">
        <v>188</v>
      </c>
      <c r="K35" s="217" t="s">
        <v>173</v>
      </c>
      <c r="L35" s="218" t="s">
        <v>186</v>
      </c>
      <c r="M35" s="218" t="s">
        <v>187</v>
      </c>
      <c r="N35" s="246" t="s">
        <v>198</v>
      </c>
      <c r="O35" s="238"/>
      <c r="P35" s="217" t="s">
        <v>244</v>
      </c>
      <c r="Q35" s="218" t="s">
        <v>241</v>
      </c>
      <c r="R35" s="220"/>
      <c r="S35" s="220"/>
      <c r="T35" s="220"/>
      <c r="U35" s="219"/>
      <c r="V35" s="220"/>
      <c r="W35" s="220"/>
      <c r="X35" s="220"/>
      <c r="Y35" s="219"/>
    </row>
    <row r="36" spans="1:25">
      <c r="A36" s="625"/>
      <c r="B36" s="631"/>
      <c r="C36" s="632"/>
      <c r="D36" s="217" t="s">
        <v>142</v>
      </c>
      <c r="E36" s="246" t="s">
        <v>156</v>
      </c>
      <c r="F36" s="219"/>
      <c r="G36" s="217" t="s">
        <v>157</v>
      </c>
      <c r="H36" s="218" t="s">
        <v>161</v>
      </c>
      <c r="I36" s="248" t="s">
        <v>157</v>
      </c>
      <c r="J36" s="247" t="s">
        <v>196</v>
      </c>
      <c r="K36" s="217" t="s">
        <v>179</v>
      </c>
      <c r="L36" s="218" t="s">
        <v>190</v>
      </c>
      <c r="M36" s="218" t="s">
        <v>191</v>
      </c>
      <c r="N36" s="246" t="s">
        <v>223</v>
      </c>
      <c r="O36" s="219"/>
      <c r="P36" s="217" t="s">
        <v>249</v>
      </c>
      <c r="Q36" s="218" t="s">
        <v>247</v>
      </c>
      <c r="R36" s="220"/>
      <c r="S36" s="220"/>
      <c r="T36" s="220"/>
      <c r="U36" s="219"/>
      <c r="V36" s="220"/>
      <c r="W36" s="220"/>
      <c r="X36" s="220"/>
      <c r="Y36" s="219"/>
    </row>
    <row r="37" spans="1:25" ht="14.4" customHeight="1">
      <c r="A37" s="625"/>
      <c r="B37" s="633" t="s">
        <v>1748</v>
      </c>
      <c r="C37" s="634"/>
      <c r="D37" s="217" t="s">
        <v>148</v>
      </c>
      <c r="E37" s="246" t="s">
        <v>182</v>
      </c>
      <c r="F37" s="219"/>
      <c r="G37" s="217" t="s">
        <v>183</v>
      </c>
      <c r="H37" s="218" t="s">
        <v>147</v>
      </c>
      <c r="I37" s="246" t="s">
        <v>183</v>
      </c>
      <c r="J37" s="238"/>
      <c r="K37" s="217" t="s">
        <v>185</v>
      </c>
      <c r="L37" s="218" t="s">
        <v>194</v>
      </c>
      <c r="M37" s="218" t="s">
        <v>195</v>
      </c>
      <c r="N37" s="246" t="s">
        <v>164</v>
      </c>
      <c r="O37" s="219"/>
      <c r="P37" s="217" t="s">
        <v>272</v>
      </c>
      <c r="Q37" s="253" t="s">
        <v>249</v>
      </c>
      <c r="R37" s="220"/>
      <c r="S37" s="220"/>
      <c r="T37" s="220"/>
      <c r="U37" s="219"/>
      <c r="V37" s="220"/>
      <c r="W37" s="220"/>
      <c r="X37" s="220"/>
      <c r="Y37" s="219"/>
    </row>
    <row r="38" spans="1:25" ht="14.4" customHeight="1">
      <c r="A38" s="625"/>
      <c r="B38" s="629"/>
      <c r="C38" s="630"/>
      <c r="D38" s="217" t="s">
        <v>165</v>
      </c>
      <c r="E38" s="246" t="s">
        <v>159</v>
      </c>
      <c r="F38" s="219"/>
      <c r="G38" s="217" t="s">
        <v>160</v>
      </c>
      <c r="H38" s="218" t="s">
        <v>201</v>
      </c>
      <c r="I38" s="248" t="s">
        <v>150</v>
      </c>
      <c r="J38" s="238"/>
      <c r="K38" s="217" t="s">
        <v>189</v>
      </c>
      <c r="L38" s="218" t="s">
        <v>198</v>
      </c>
      <c r="M38" s="218" t="s">
        <v>199</v>
      </c>
      <c r="N38" s="246" t="s">
        <v>181</v>
      </c>
      <c r="O38" s="219"/>
      <c r="P38" s="217" t="s">
        <v>277</v>
      </c>
      <c r="Q38" s="253" t="s">
        <v>282</v>
      </c>
      <c r="R38" s="220"/>
      <c r="S38" s="220"/>
      <c r="T38" s="220"/>
      <c r="U38" s="219"/>
      <c r="V38" s="220"/>
      <c r="W38" s="220"/>
      <c r="X38" s="220"/>
      <c r="Y38" s="219"/>
    </row>
    <row r="39" spans="1:25">
      <c r="A39" s="625"/>
      <c r="B39" s="629"/>
      <c r="C39" s="630"/>
      <c r="D39" s="217" t="s">
        <v>144</v>
      </c>
      <c r="E39" s="229"/>
      <c r="F39" s="238"/>
      <c r="G39" s="217" t="s">
        <v>146</v>
      </c>
      <c r="H39" s="218" t="s">
        <v>151</v>
      </c>
      <c r="I39" s="248" t="s">
        <v>200</v>
      </c>
      <c r="J39" s="238"/>
      <c r="K39" s="217" t="s">
        <v>193</v>
      </c>
      <c r="L39" s="218" t="s">
        <v>222</v>
      </c>
      <c r="M39" s="246" t="s">
        <v>179</v>
      </c>
      <c r="N39" s="246" t="s">
        <v>191</v>
      </c>
      <c r="O39" s="219"/>
      <c r="P39" s="217" t="s">
        <v>282</v>
      </c>
      <c r="Q39" s="253" t="s">
        <v>260</v>
      </c>
      <c r="R39" s="220"/>
      <c r="S39" s="220"/>
      <c r="T39" s="220"/>
      <c r="U39" s="219"/>
      <c r="V39" s="220"/>
      <c r="W39" s="220"/>
      <c r="X39" s="220"/>
      <c r="Y39" s="219"/>
    </row>
    <row r="40" spans="1:25">
      <c r="A40" s="625"/>
      <c r="B40" s="631"/>
      <c r="C40" s="632"/>
      <c r="D40" s="217" t="s">
        <v>156</v>
      </c>
      <c r="E40" s="229"/>
      <c r="F40" s="238"/>
      <c r="G40" s="217" t="s">
        <v>150</v>
      </c>
      <c r="H40" s="218" t="s">
        <v>167</v>
      </c>
      <c r="I40" s="246" t="s">
        <v>166</v>
      </c>
      <c r="J40" s="238"/>
      <c r="K40" s="217" t="s">
        <v>197</v>
      </c>
      <c r="L40" s="218" t="s">
        <v>223</v>
      </c>
      <c r="M40" s="246" t="s">
        <v>185</v>
      </c>
      <c r="N40" s="229"/>
      <c r="O40" s="219"/>
      <c r="P40" s="217" t="s">
        <v>250</v>
      </c>
      <c r="Q40" s="253" t="s">
        <v>257</v>
      </c>
      <c r="R40" s="220"/>
      <c r="S40" s="220"/>
      <c r="T40" s="220"/>
      <c r="U40" s="219"/>
      <c r="V40" s="220"/>
      <c r="W40" s="220"/>
      <c r="X40" s="220"/>
      <c r="Y40" s="219"/>
    </row>
    <row r="41" spans="1:25" ht="14.4" customHeight="1">
      <c r="A41" s="625"/>
      <c r="B41" s="635" t="s">
        <v>1751</v>
      </c>
      <c r="C41" s="636"/>
      <c r="D41" s="217" t="s">
        <v>182</v>
      </c>
      <c r="E41" s="229"/>
      <c r="F41" s="219"/>
      <c r="G41" s="217" t="s">
        <v>200</v>
      </c>
      <c r="H41" s="218" t="s">
        <v>172</v>
      </c>
      <c r="I41" s="246" t="s">
        <v>171</v>
      </c>
      <c r="J41" s="238"/>
      <c r="K41" s="217" t="s">
        <v>202</v>
      </c>
      <c r="L41" s="218" t="s">
        <v>203</v>
      </c>
      <c r="M41" s="246" t="s">
        <v>197</v>
      </c>
      <c r="N41" s="229"/>
      <c r="O41" s="219"/>
      <c r="P41" s="217" t="s">
        <v>256</v>
      </c>
      <c r="Q41" s="220"/>
      <c r="R41" s="220"/>
      <c r="S41" s="220"/>
      <c r="T41" s="220"/>
      <c r="U41" s="219"/>
      <c r="V41" s="220"/>
      <c r="W41" s="220"/>
      <c r="X41" s="220"/>
      <c r="Y41" s="219"/>
    </row>
    <row r="42" spans="1:25">
      <c r="A42" s="625"/>
      <c r="B42" s="637"/>
      <c r="C42" s="638"/>
      <c r="D42" s="217" t="s">
        <v>159</v>
      </c>
      <c r="E42" s="229"/>
      <c r="F42" s="219"/>
      <c r="G42" s="217" t="s">
        <v>153</v>
      </c>
      <c r="H42" s="218" t="s">
        <v>178</v>
      </c>
      <c r="I42" s="246" t="s">
        <v>147</v>
      </c>
      <c r="J42" s="238"/>
      <c r="K42" s="217" t="s">
        <v>163</v>
      </c>
      <c r="L42" s="218" t="s">
        <v>164</v>
      </c>
      <c r="M42" s="246" t="s">
        <v>202</v>
      </c>
      <c r="N42" s="229"/>
      <c r="O42" s="219"/>
      <c r="P42" s="217" t="s">
        <v>260</v>
      </c>
      <c r="Q42" s="220"/>
      <c r="R42" s="220"/>
      <c r="S42" s="220"/>
      <c r="T42" s="220"/>
      <c r="U42" s="219"/>
      <c r="V42" s="220"/>
      <c r="W42" s="220"/>
      <c r="X42" s="220"/>
      <c r="Y42" s="219"/>
    </row>
    <row r="43" spans="1:25" ht="15" thickBot="1">
      <c r="A43" s="626"/>
      <c r="B43" s="639"/>
      <c r="C43" s="640"/>
      <c r="D43" s="254" t="s">
        <v>155</v>
      </c>
      <c r="E43" s="255"/>
      <c r="F43" s="225"/>
      <c r="G43" s="239" t="s">
        <v>166</v>
      </c>
      <c r="H43" s="250" t="s">
        <v>154</v>
      </c>
      <c r="I43" s="252" t="s">
        <v>201</v>
      </c>
      <c r="J43" s="225"/>
      <c r="K43" s="239" t="s">
        <v>169</v>
      </c>
      <c r="L43" s="250" t="s">
        <v>170</v>
      </c>
      <c r="M43" s="252" t="s">
        <v>169</v>
      </c>
      <c r="N43" s="243"/>
      <c r="O43" s="225"/>
      <c r="P43" s="239" t="s">
        <v>246</v>
      </c>
      <c r="Q43" s="224"/>
      <c r="R43" s="224"/>
      <c r="S43" s="224"/>
      <c r="T43" s="224"/>
      <c r="U43" s="225"/>
      <c r="V43" s="224"/>
      <c r="W43" s="224"/>
      <c r="X43" s="224"/>
      <c r="Y43" s="225"/>
    </row>
    <row r="44" spans="1:25" ht="14.4" customHeight="1">
      <c r="A44" s="647" t="s">
        <v>1371</v>
      </c>
      <c r="B44" s="627" t="s">
        <v>1753</v>
      </c>
      <c r="C44" s="628"/>
      <c r="D44" s="226" t="s">
        <v>176</v>
      </c>
      <c r="E44" s="227" t="s">
        <v>248</v>
      </c>
      <c r="F44" s="245" t="s">
        <v>165</v>
      </c>
      <c r="G44" s="226" t="s">
        <v>152</v>
      </c>
      <c r="H44" s="227" t="s">
        <v>177</v>
      </c>
      <c r="I44" s="227" t="s">
        <v>196</v>
      </c>
      <c r="J44" s="245" t="s">
        <v>147</v>
      </c>
      <c r="K44" s="226" t="s">
        <v>162</v>
      </c>
      <c r="L44" s="227" t="s">
        <v>186</v>
      </c>
      <c r="M44" s="227" t="s">
        <v>271</v>
      </c>
      <c r="N44" s="227" t="s">
        <v>221</v>
      </c>
      <c r="O44" s="245" t="s">
        <v>225</v>
      </c>
      <c r="P44" s="226" t="s">
        <v>232</v>
      </c>
      <c r="Q44" s="227" t="s">
        <v>246</v>
      </c>
      <c r="R44" s="229"/>
      <c r="S44" s="229"/>
      <c r="T44" s="229"/>
      <c r="U44" s="219"/>
      <c r="V44" s="229"/>
      <c r="W44" s="229"/>
      <c r="X44" s="229"/>
      <c r="Y44" s="219"/>
    </row>
    <row r="45" spans="1:25">
      <c r="A45" s="648"/>
      <c r="B45" s="629"/>
      <c r="C45" s="630"/>
      <c r="D45" s="217" t="s">
        <v>229</v>
      </c>
      <c r="E45" s="218" t="s">
        <v>209</v>
      </c>
      <c r="F45" s="247" t="s">
        <v>253</v>
      </c>
      <c r="G45" s="217" t="s">
        <v>157</v>
      </c>
      <c r="H45" s="218" t="s">
        <v>184</v>
      </c>
      <c r="I45" s="218" t="s">
        <v>192</v>
      </c>
      <c r="J45" s="247" t="s">
        <v>201</v>
      </c>
      <c r="K45" s="217" t="s">
        <v>168</v>
      </c>
      <c r="L45" s="218" t="s">
        <v>190</v>
      </c>
      <c r="M45" s="218" t="s">
        <v>170</v>
      </c>
      <c r="N45" s="218" t="s">
        <v>199</v>
      </c>
      <c r="O45" s="247" t="s">
        <v>164</v>
      </c>
      <c r="P45" s="217" t="s">
        <v>238</v>
      </c>
      <c r="Q45" s="218" t="s">
        <v>251</v>
      </c>
      <c r="R45" s="229"/>
      <c r="S45" s="229"/>
      <c r="T45" s="229"/>
      <c r="U45" s="219"/>
      <c r="V45" s="229"/>
      <c r="W45" s="229"/>
      <c r="X45" s="229"/>
      <c r="Y45" s="219"/>
    </row>
    <row r="46" spans="1:25">
      <c r="A46" s="648"/>
      <c r="B46" s="629"/>
      <c r="C46" s="630"/>
      <c r="D46" s="217" t="s">
        <v>235</v>
      </c>
      <c r="E46" s="218" t="s">
        <v>230</v>
      </c>
      <c r="F46" s="247" t="s">
        <v>259</v>
      </c>
      <c r="G46" s="217" t="s">
        <v>183</v>
      </c>
      <c r="H46" s="218" t="s">
        <v>158</v>
      </c>
      <c r="I46" s="218" t="s">
        <v>212</v>
      </c>
      <c r="J46" s="247" t="s">
        <v>269</v>
      </c>
      <c r="K46" s="217" t="s">
        <v>173</v>
      </c>
      <c r="L46" s="218" t="s">
        <v>194</v>
      </c>
      <c r="M46" s="218" t="s">
        <v>175</v>
      </c>
      <c r="N46" s="218" t="s">
        <v>224</v>
      </c>
      <c r="O46" s="247" t="s">
        <v>213</v>
      </c>
      <c r="P46" s="217" t="s">
        <v>244</v>
      </c>
      <c r="Q46" s="218" t="s">
        <v>273</v>
      </c>
      <c r="R46" s="229"/>
      <c r="S46" s="229"/>
      <c r="T46" s="229"/>
      <c r="U46" s="219"/>
      <c r="V46" s="229"/>
      <c r="W46" s="229"/>
      <c r="X46" s="229"/>
      <c r="Y46" s="219"/>
    </row>
    <row r="47" spans="1:25">
      <c r="A47" s="648"/>
      <c r="B47" s="629"/>
      <c r="C47" s="630"/>
      <c r="D47" s="217" t="s">
        <v>148</v>
      </c>
      <c r="E47" s="218" t="s">
        <v>159</v>
      </c>
      <c r="F47" s="247" t="s">
        <v>156</v>
      </c>
      <c r="G47" s="217" t="s">
        <v>236</v>
      </c>
      <c r="H47" s="218" t="s">
        <v>161</v>
      </c>
      <c r="I47" s="218" t="s">
        <v>215</v>
      </c>
      <c r="J47" s="247" t="s">
        <v>167</v>
      </c>
      <c r="K47" s="217" t="s">
        <v>179</v>
      </c>
      <c r="L47" s="218" t="s">
        <v>198</v>
      </c>
      <c r="M47" s="218" t="s">
        <v>181</v>
      </c>
      <c r="N47" s="218" t="s">
        <v>226</v>
      </c>
      <c r="O47" s="247" t="s">
        <v>181</v>
      </c>
      <c r="P47" s="217" t="s">
        <v>249</v>
      </c>
      <c r="Q47" s="218" t="s">
        <v>241</v>
      </c>
      <c r="R47" s="229"/>
      <c r="S47" s="229"/>
      <c r="T47" s="229"/>
      <c r="U47" s="219"/>
      <c r="V47" s="229"/>
      <c r="W47" s="229"/>
      <c r="X47" s="229"/>
      <c r="Y47" s="219"/>
    </row>
    <row r="48" spans="1:25">
      <c r="A48" s="648"/>
      <c r="B48" s="631"/>
      <c r="C48" s="632"/>
      <c r="D48" s="217" t="s">
        <v>165</v>
      </c>
      <c r="E48" s="218" t="s">
        <v>206</v>
      </c>
      <c r="F48" s="247" t="s">
        <v>182</v>
      </c>
      <c r="G48" s="217" t="s">
        <v>242</v>
      </c>
      <c r="H48" s="218" t="s">
        <v>147</v>
      </c>
      <c r="I48" s="248" t="s">
        <v>157</v>
      </c>
      <c r="J48" s="247" t="s">
        <v>172</v>
      </c>
      <c r="K48" s="217" t="s">
        <v>185</v>
      </c>
      <c r="L48" s="218" t="s">
        <v>222</v>
      </c>
      <c r="M48" s="218" t="s">
        <v>227</v>
      </c>
      <c r="N48" s="218" t="s">
        <v>228</v>
      </c>
      <c r="O48" s="247" t="s">
        <v>227</v>
      </c>
      <c r="P48" s="217" t="s">
        <v>272</v>
      </c>
      <c r="Q48" s="218" t="s">
        <v>247</v>
      </c>
      <c r="R48" s="229"/>
      <c r="S48" s="229"/>
      <c r="T48" s="229"/>
      <c r="U48" s="219"/>
      <c r="V48" s="229"/>
      <c r="W48" s="229"/>
      <c r="X48" s="229"/>
      <c r="Y48" s="219"/>
    </row>
    <row r="49" spans="1:25" ht="15" customHeight="1">
      <c r="A49" s="648"/>
      <c r="B49" s="633" t="s">
        <v>1748</v>
      </c>
      <c r="C49" s="634"/>
      <c r="D49" s="217" t="s">
        <v>253</v>
      </c>
      <c r="E49" s="218" t="s">
        <v>248</v>
      </c>
      <c r="F49" s="247" t="s">
        <v>281</v>
      </c>
      <c r="G49" s="217" t="s">
        <v>160</v>
      </c>
      <c r="H49" s="218" t="s">
        <v>201</v>
      </c>
      <c r="I49" s="248" t="s">
        <v>183</v>
      </c>
      <c r="J49" s="247" t="s">
        <v>188</v>
      </c>
      <c r="K49" s="217" t="s">
        <v>189</v>
      </c>
      <c r="L49" s="218" t="s">
        <v>223</v>
      </c>
      <c r="M49" s="218" t="s">
        <v>187</v>
      </c>
      <c r="N49" s="246" t="s">
        <v>179</v>
      </c>
      <c r="O49" s="247" t="s">
        <v>191</v>
      </c>
      <c r="P49" s="217" t="s">
        <v>277</v>
      </c>
      <c r="Q49" s="246" t="s">
        <v>249</v>
      </c>
      <c r="R49" s="229"/>
      <c r="S49" s="229"/>
      <c r="T49" s="229"/>
      <c r="U49" s="219"/>
      <c r="V49" s="229"/>
      <c r="W49" s="229"/>
      <c r="X49" s="229"/>
      <c r="Y49" s="219"/>
    </row>
    <row r="50" spans="1:25" ht="15" customHeight="1">
      <c r="A50" s="648"/>
      <c r="B50" s="629"/>
      <c r="C50" s="630"/>
      <c r="D50" s="217" t="s">
        <v>259</v>
      </c>
      <c r="E50" s="218" t="s">
        <v>254</v>
      </c>
      <c r="F50" s="247" t="s">
        <v>230</v>
      </c>
      <c r="G50" s="217" t="s">
        <v>146</v>
      </c>
      <c r="H50" s="218" t="s">
        <v>269</v>
      </c>
      <c r="I50" s="248" t="s">
        <v>236</v>
      </c>
      <c r="J50" s="247" t="s">
        <v>196</v>
      </c>
      <c r="K50" s="217" t="s">
        <v>193</v>
      </c>
      <c r="L50" s="218" t="s">
        <v>225</v>
      </c>
      <c r="M50" s="218" t="s">
        <v>191</v>
      </c>
      <c r="N50" s="246" t="s">
        <v>185</v>
      </c>
      <c r="O50" s="247" t="s">
        <v>208</v>
      </c>
      <c r="P50" s="217" t="s">
        <v>282</v>
      </c>
      <c r="Q50" s="253" t="s">
        <v>282</v>
      </c>
      <c r="R50" s="229"/>
      <c r="S50" s="229"/>
      <c r="T50" s="229"/>
      <c r="U50" s="219"/>
      <c r="V50" s="229"/>
      <c r="W50" s="229"/>
      <c r="X50" s="220"/>
      <c r="Y50" s="219"/>
    </row>
    <row r="51" spans="1:25" ht="15" customHeight="1">
      <c r="A51" s="648"/>
      <c r="B51" s="629"/>
      <c r="C51" s="630"/>
      <c r="D51" s="217" t="s">
        <v>144</v>
      </c>
      <c r="E51" s="218" t="s">
        <v>209</v>
      </c>
      <c r="F51" s="247" t="s">
        <v>159</v>
      </c>
      <c r="G51" s="217" t="s">
        <v>150</v>
      </c>
      <c r="H51" s="218" t="s">
        <v>151</v>
      </c>
      <c r="I51" s="248" t="s">
        <v>242</v>
      </c>
      <c r="J51" s="238"/>
      <c r="K51" s="217" t="s">
        <v>197</v>
      </c>
      <c r="L51" s="218" t="s">
        <v>205</v>
      </c>
      <c r="M51" s="218" t="s">
        <v>208</v>
      </c>
      <c r="N51" s="246" t="s">
        <v>197</v>
      </c>
      <c r="O51" s="247" t="s">
        <v>214</v>
      </c>
      <c r="P51" s="217" t="s">
        <v>300</v>
      </c>
      <c r="Q51" s="253" t="s">
        <v>260</v>
      </c>
      <c r="R51" s="229"/>
      <c r="S51" s="229"/>
      <c r="T51" s="229"/>
      <c r="U51" s="219"/>
      <c r="V51" s="229"/>
      <c r="W51" s="229"/>
      <c r="X51" s="220"/>
      <c r="Y51" s="219"/>
    </row>
    <row r="52" spans="1:25" ht="13.2" customHeight="1">
      <c r="A52" s="648"/>
      <c r="B52" s="629"/>
      <c r="C52" s="630"/>
      <c r="D52" s="217" t="s">
        <v>156</v>
      </c>
      <c r="E52" s="218" t="s">
        <v>263</v>
      </c>
      <c r="F52" s="247" t="s">
        <v>206</v>
      </c>
      <c r="G52" s="217" t="s">
        <v>200</v>
      </c>
      <c r="H52" s="218" t="s">
        <v>167</v>
      </c>
      <c r="I52" s="248" t="s">
        <v>150</v>
      </c>
      <c r="J52" s="238"/>
      <c r="K52" s="217" t="s">
        <v>202</v>
      </c>
      <c r="L52" s="218" t="s">
        <v>207</v>
      </c>
      <c r="M52" s="218" t="s">
        <v>210</v>
      </c>
      <c r="N52" s="246" t="s">
        <v>202</v>
      </c>
      <c r="O52" s="247" t="s">
        <v>216</v>
      </c>
      <c r="P52" s="217" t="s">
        <v>304</v>
      </c>
      <c r="Q52" s="229"/>
      <c r="R52" s="229"/>
      <c r="S52" s="229"/>
      <c r="T52" s="229"/>
      <c r="U52" s="219"/>
      <c r="V52" s="229"/>
      <c r="W52" s="229"/>
      <c r="X52" s="220"/>
      <c r="Y52" s="219"/>
    </row>
    <row r="53" spans="1:25" ht="13.2" customHeight="1">
      <c r="A53" s="648"/>
      <c r="B53" s="631"/>
      <c r="C53" s="632"/>
      <c r="D53" s="217" t="s">
        <v>182</v>
      </c>
      <c r="E53" s="246" t="s">
        <v>155</v>
      </c>
      <c r="F53" s="247" t="s">
        <v>248</v>
      </c>
      <c r="G53" s="217" t="s">
        <v>264</v>
      </c>
      <c r="H53" s="218" t="s">
        <v>172</v>
      </c>
      <c r="I53" s="248" t="s">
        <v>200</v>
      </c>
      <c r="J53" s="238"/>
      <c r="K53" s="217" t="s">
        <v>163</v>
      </c>
      <c r="L53" s="218" t="s">
        <v>203</v>
      </c>
      <c r="M53" s="218" t="s">
        <v>211</v>
      </c>
      <c r="N53" s="246" t="s">
        <v>169</v>
      </c>
      <c r="O53" s="247" t="s">
        <v>224</v>
      </c>
      <c r="P53" s="217" t="s">
        <v>250</v>
      </c>
      <c r="Q53" s="229"/>
      <c r="R53" s="229"/>
      <c r="S53" s="229"/>
      <c r="T53" s="229"/>
      <c r="U53" s="219"/>
      <c r="V53" s="229"/>
      <c r="W53" s="229"/>
      <c r="X53" s="220"/>
      <c r="Y53" s="219"/>
    </row>
    <row r="54" spans="1:25" ht="13.2" customHeight="1">
      <c r="A54" s="648"/>
      <c r="B54" s="635" t="s">
        <v>1754</v>
      </c>
      <c r="C54" s="636"/>
      <c r="D54" s="217" t="s">
        <v>281</v>
      </c>
      <c r="E54" s="246" t="s">
        <v>176</v>
      </c>
      <c r="F54" s="247" t="s">
        <v>209</v>
      </c>
      <c r="G54" s="217" t="s">
        <v>153</v>
      </c>
      <c r="H54" s="218" t="s">
        <v>178</v>
      </c>
      <c r="I54" s="248" t="s">
        <v>264</v>
      </c>
      <c r="J54" s="238"/>
      <c r="K54" s="217" t="s">
        <v>169</v>
      </c>
      <c r="L54" s="218" t="s">
        <v>164</v>
      </c>
      <c r="M54" s="218" t="s">
        <v>195</v>
      </c>
      <c r="N54" s="246" t="s">
        <v>174</v>
      </c>
      <c r="O54" s="247" t="s">
        <v>226</v>
      </c>
      <c r="P54" s="217" t="s">
        <v>256</v>
      </c>
      <c r="Q54" s="229"/>
      <c r="R54" s="229"/>
      <c r="S54" s="229"/>
      <c r="T54" s="229"/>
      <c r="U54" s="219"/>
      <c r="V54" s="229"/>
      <c r="W54" s="229"/>
      <c r="X54" s="220"/>
      <c r="Y54" s="219"/>
    </row>
    <row r="55" spans="1:25" ht="15" customHeight="1">
      <c r="A55" s="648"/>
      <c r="B55" s="637"/>
      <c r="C55" s="638"/>
      <c r="D55" s="217" t="s">
        <v>230</v>
      </c>
      <c r="E55" s="246" t="s">
        <v>229</v>
      </c>
      <c r="F55" s="219"/>
      <c r="G55" s="217" t="s">
        <v>166</v>
      </c>
      <c r="H55" s="218" t="s">
        <v>217</v>
      </c>
      <c r="I55" s="248" t="s">
        <v>166</v>
      </c>
      <c r="J55" s="238"/>
      <c r="K55" s="217" t="s">
        <v>174</v>
      </c>
      <c r="L55" s="218" t="s">
        <v>213</v>
      </c>
      <c r="M55" s="218" t="s">
        <v>214</v>
      </c>
      <c r="N55" s="246" t="s">
        <v>194</v>
      </c>
      <c r="O55" s="219"/>
      <c r="P55" s="217" t="s">
        <v>260</v>
      </c>
      <c r="Q55" s="229"/>
      <c r="R55" s="229"/>
      <c r="S55" s="229"/>
      <c r="T55" s="229"/>
      <c r="U55" s="219"/>
      <c r="V55" s="229"/>
      <c r="W55" s="229"/>
      <c r="X55" s="220"/>
      <c r="Y55" s="219"/>
    </row>
    <row r="56" spans="1:25" ht="15" customHeight="1">
      <c r="A56" s="648"/>
      <c r="B56" s="637"/>
      <c r="C56" s="638"/>
      <c r="D56" s="217" t="s">
        <v>159</v>
      </c>
      <c r="E56" s="246" t="s">
        <v>235</v>
      </c>
      <c r="F56" s="219"/>
      <c r="G56" s="217" t="s">
        <v>171</v>
      </c>
      <c r="H56" s="218" t="s">
        <v>154</v>
      </c>
      <c r="I56" s="246" t="s">
        <v>171</v>
      </c>
      <c r="J56" s="238"/>
      <c r="K56" s="217" t="s">
        <v>180</v>
      </c>
      <c r="L56" s="218" t="s">
        <v>218</v>
      </c>
      <c r="M56" s="218" t="s">
        <v>216</v>
      </c>
      <c r="N56" s="246" t="s">
        <v>198</v>
      </c>
      <c r="O56" s="219"/>
      <c r="P56" s="217" t="s">
        <v>278</v>
      </c>
      <c r="Q56" s="229"/>
      <c r="R56" s="229"/>
      <c r="S56" s="220"/>
      <c r="T56" s="220"/>
      <c r="U56" s="219"/>
      <c r="V56" s="229"/>
      <c r="W56" s="229"/>
      <c r="X56" s="220"/>
      <c r="Y56" s="219"/>
    </row>
    <row r="57" spans="1:25" ht="13.2" customHeight="1" thickBot="1">
      <c r="A57" s="649"/>
      <c r="B57" s="639"/>
      <c r="C57" s="640"/>
      <c r="D57" s="239" t="s">
        <v>206</v>
      </c>
      <c r="E57" s="252" t="s">
        <v>148</v>
      </c>
      <c r="F57" s="225"/>
      <c r="G57" s="239" t="s">
        <v>286</v>
      </c>
      <c r="H57" s="250" t="s">
        <v>188</v>
      </c>
      <c r="I57" s="252" t="s">
        <v>286</v>
      </c>
      <c r="J57" s="225"/>
      <c r="K57" s="239" t="s">
        <v>204</v>
      </c>
      <c r="L57" s="250" t="s">
        <v>220</v>
      </c>
      <c r="M57" s="250" t="s">
        <v>219</v>
      </c>
      <c r="N57" s="252" t="s">
        <v>223</v>
      </c>
      <c r="O57" s="225"/>
      <c r="P57" s="239" t="s">
        <v>305</v>
      </c>
      <c r="Q57" s="243"/>
      <c r="R57" s="243"/>
      <c r="S57" s="224"/>
      <c r="T57" s="224"/>
      <c r="U57" s="225"/>
      <c r="V57" s="243"/>
      <c r="W57" s="243"/>
      <c r="X57" s="224"/>
      <c r="Y57" s="225"/>
    </row>
    <row r="58" spans="1:25" ht="13.2" customHeight="1">
      <c r="A58" s="644" t="s">
        <v>1355</v>
      </c>
      <c r="B58" s="627" t="s">
        <v>1753</v>
      </c>
      <c r="C58" s="628"/>
      <c r="D58" s="226" t="s">
        <v>176</v>
      </c>
      <c r="E58" s="227" t="s">
        <v>209</v>
      </c>
      <c r="F58" s="245" t="s">
        <v>206</v>
      </c>
      <c r="G58" s="226" t="s">
        <v>157</v>
      </c>
      <c r="H58" s="227" t="s">
        <v>231</v>
      </c>
      <c r="I58" s="227" t="s">
        <v>154</v>
      </c>
      <c r="J58" s="256" t="s">
        <v>268</v>
      </c>
      <c r="K58" s="226" t="s">
        <v>162</v>
      </c>
      <c r="L58" s="227" t="s">
        <v>198</v>
      </c>
      <c r="M58" s="227" t="s">
        <v>191</v>
      </c>
      <c r="N58" s="244" t="s">
        <v>197</v>
      </c>
      <c r="O58" s="245" t="s">
        <v>224</v>
      </c>
      <c r="P58" s="226" t="s">
        <v>232</v>
      </c>
      <c r="Q58" s="227" t="s">
        <v>260</v>
      </c>
      <c r="R58" s="227" t="s">
        <v>279</v>
      </c>
      <c r="S58" s="227" t="s">
        <v>274</v>
      </c>
      <c r="T58" s="244" t="s">
        <v>297</v>
      </c>
      <c r="U58" s="219"/>
      <c r="V58" s="226" t="s">
        <v>1372</v>
      </c>
      <c r="W58" s="227" t="s">
        <v>1379</v>
      </c>
      <c r="X58" s="227" t="s">
        <v>1386</v>
      </c>
      <c r="Y58" s="238"/>
    </row>
    <row r="59" spans="1:25" ht="15" customHeight="1">
      <c r="A59" s="645"/>
      <c r="B59" s="629"/>
      <c r="C59" s="630"/>
      <c r="D59" s="217" t="s">
        <v>229</v>
      </c>
      <c r="E59" s="218" t="s">
        <v>263</v>
      </c>
      <c r="F59" s="247" t="s">
        <v>248</v>
      </c>
      <c r="G59" s="217" t="s">
        <v>183</v>
      </c>
      <c r="H59" s="218" t="s">
        <v>158</v>
      </c>
      <c r="I59" s="218" t="s">
        <v>188</v>
      </c>
      <c r="J59" s="257" t="s">
        <v>166</v>
      </c>
      <c r="K59" s="217" t="s">
        <v>168</v>
      </c>
      <c r="L59" s="218" t="s">
        <v>222</v>
      </c>
      <c r="M59" s="218" t="s">
        <v>208</v>
      </c>
      <c r="N59" s="246" t="s">
        <v>202</v>
      </c>
      <c r="O59" s="247" t="s">
        <v>226</v>
      </c>
      <c r="P59" s="217" t="s">
        <v>238</v>
      </c>
      <c r="Q59" s="218" t="s">
        <v>265</v>
      </c>
      <c r="R59" s="218" t="s">
        <v>284</v>
      </c>
      <c r="S59" s="218" t="s">
        <v>280</v>
      </c>
      <c r="T59" s="246" t="s">
        <v>302</v>
      </c>
      <c r="U59" s="219"/>
      <c r="V59" s="217" t="s">
        <v>1375</v>
      </c>
      <c r="W59" s="218" t="s">
        <v>1382</v>
      </c>
      <c r="X59" s="218" t="s">
        <v>1390</v>
      </c>
      <c r="Y59" s="238"/>
    </row>
    <row r="60" spans="1:25" ht="13.2" customHeight="1">
      <c r="A60" s="645"/>
      <c r="B60" s="629"/>
      <c r="C60" s="630"/>
      <c r="D60" s="217" t="s">
        <v>235</v>
      </c>
      <c r="E60" s="218" t="s">
        <v>267</v>
      </c>
      <c r="F60" s="247" t="s">
        <v>254</v>
      </c>
      <c r="G60" s="217" t="s">
        <v>236</v>
      </c>
      <c r="H60" s="218" t="s">
        <v>161</v>
      </c>
      <c r="I60" s="218" t="s">
        <v>196</v>
      </c>
      <c r="J60" s="247" t="s">
        <v>171</v>
      </c>
      <c r="K60" s="217" t="s">
        <v>179</v>
      </c>
      <c r="L60" s="218" t="s">
        <v>223</v>
      </c>
      <c r="M60" s="218" t="s">
        <v>210</v>
      </c>
      <c r="N60" s="246" t="s">
        <v>169</v>
      </c>
      <c r="O60" s="219"/>
      <c r="P60" s="217" t="s">
        <v>244</v>
      </c>
      <c r="Q60" s="218" t="s">
        <v>278</v>
      </c>
      <c r="R60" s="218" t="s">
        <v>289</v>
      </c>
      <c r="S60" s="218" t="s">
        <v>285</v>
      </c>
      <c r="T60" s="246" t="s">
        <v>234</v>
      </c>
      <c r="U60" s="219"/>
      <c r="V60" s="217" t="s">
        <v>1378</v>
      </c>
      <c r="W60" s="218" t="s">
        <v>1385</v>
      </c>
      <c r="X60" s="253" t="s">
        <v>1381</v>
      </c>
      <c r="Y60" s="238"/>
    </row>
    <row r="61" spans="1:25" ht="13.2" customHeight="1">
      <c r="A61" s="645"/>
      <c r="B61" s="629"/>
      <c r="C61" s="630"/>
      <c r="D61" s="217" t="s">
        <v>148</v>
      </c>
      <c r="E61" s="246" t="s">
        <v>155</v>
      </c>
      <c r="F61" s="247" t="s">
        <v>209</v>
      </c>
      <c r="G61" s="217" t="s">
        <v>242</v>
      </c>
      <c r="H61" s="218" t="s">
        <v>147</v>
      </c>
      <c r="I61" s="218" t="s">
        <v>270</v>
      </c>
      <c r="J61" s="247" t="s">
        <v>286</v>
      </c>
      <c r="K61" s="217" t="s">
        <v>185</v>
      </c>
      <c r="L61" s="218" t="s">
        <v>225</v>
      </c>
      <c r="M61" s="218" t="s">
        <v>211</v>
      </c>
      <c r="N61" s="246" t="s">
        <v>174</v>
      </c>
      <c r="O61" s="219"/>
      <c r="P61" s="217" t="s">
        <v>249</v>
      </c>
      <c r="Q61" s="218" t="s">
        <v>283</v>
      </c>
      <c r="R61" s="218" t="s">
        <v>293</v>
      </c>
      <c r="S61" s="218" t="s">
        <v>290</v>
      </c>
      <c r="T61" s="246" t="s">
        <v>252</v>
      </c>
      <c r="U61" s="219"/>
      <c r="V61" s="217" t="s">
        <v>1381</v>
      </c>
      <c r="W61" s="218" t="s">
        <v>1389</v>
      </c>
      <c r="X61" s="253" t="s">
        <v>1391</v>
      </c>
      <c r="Y61" s="238"/>
    </row>
    <row r="62" spans="1:25" ht="15.6" customHeight="1">
      <c r="A62" s="645"/>
      <c r="B62" s="629"/>
      <c r="C62" s="630"/>
      <c r="D62" s="217" t="s">
        <v>165</v>
      </c>
      <c r="E62" s="246" t="s">
        <v>176</v>
      </c>
      <c r="F62" s="247" t="s">
        <v>263</v>
      </c>
      <c r="G62" s="217" t="s">
        <v>146</v>
      </c>
      <c r="H62" s="218" t="s">
        <v>201</v>
      </c>
      <c r="I62" s="218" t="s">
        <v>276</v>
      </c>
      <c r="J62" s="247" t="s">
        <v>291</v>
      </c>
      <c r="K62" s="217" t="s">
        <v>189</v>
      </c>
      <c r="L62" s="218" t="s">
        <v>205</v>
      </c>
      <c r="M62" s="218" t="s">
        <v>195</v>
      </c>
      <c r="N62" s="246" t="s">
        <v>194</v>
      </c>
      <c r="O62" s="219"/>
      <c r="P62" s="217" t="s">
        <v>255</v>
      </c>
      <c r="Q62" s="218" t="s">
        <v>288</v>
      </c>
      <c r="R62" s="218" t="s">
        <v>297</v>
      </c>
      <c r="S62" s="218" t="s">
        <v>294</v>
      </c>
      <c r="T62" s="246" t="s">
        <v>258</v>
      </c>
      <c r="U62" s="219"/>
      <c r="V62" s="217" t="s">
        <v>1384</v>
      </c>
      <c r="W62" s="218" t="s">
        <v>1392</v>
      </c>
      <c r="X62" s="253" t="s">
        <v>1401</v>
      </c>
      <c r="Y62" s="238"/>
    </row>
    <row r="63" spans="1:25" ht="13.2" customHeight="1">
      <c r="A63" s="645"/>
      <c r="B63" s="631"/>
      <c r="C63" s="632"/>
      <c r="D63" s="217" t="s">
        <v>253</v>
      </c>
      <c r="E63" s="246" t="s">
        <v>229</v>
      </c>
      <c r="F63" s="247" t="s">
        <v>267</v>
      </c>
      <c r="G63" s="217" t="s">
        <v>150</v>
      </c>
      <c r="H63" s="218" t="s">
        <v>269</v>
      </c>
      <c r="I63" s="218" t="s">
        <v>192</v>
      </c>
      <c r="J63" s="247" t="s">
        <v>147</v>
      </c>
      <c r="K63" s="217" t="s">
        <v>193</v>
      </c>
      <c r="L63" s="218" t="s">
        <v>207</v>
      </c>
      <c r="M63" s="218" t="s">
        <v>214</v>
      </c>
      <c r="N63" s="246" t="s">
        <v>198</v>
      </c>
      <c r="O63" s="219"/>
      <c r="P63" s="217" t="s">
        <v>272</v>
      </c>
      <c r="Q63" s="218" t="s">
        <v>296</v>
      </c>
      <c r="R63" s="218" t="s">
        <v>302</v>
      </c>
      <c r="S63" s="218" t="s">
        <v>298</v>
      </c>
      <c r="T63" s="246" t="s">
        <v>1387</v>
      </c>
      <c r="U63" s="219"/>
      <c r="V63" s="217" t="s">
        <v>1388</v>
      </c>
      <c r="W63" s="218" t="s">
        <v>1394</v>
      </c>
      <c r="X63" s="253" t="s">
        <v>1385</v>
      </c>
      <c r="Y63" s="238"/>
    </row>
    <row r="64" spans="1:25" ht="20.399999999999999" customHeight="1">
      <c r="A64" s="645"/>
      <c r="B64" s="633" t="s">
        <v>1748</v>
      </c>
      <c r="C64" s="634"/>
      <c r="D64" s="217" t="s">
        <v>259</v>
      </c>
      <c r="E64" s="246" t="s">
        <v>235</v>
      </c>
      <c r="F64" s="219"/>
      <c r="G64" s="217" t="s">
        <v>200</v>
      </c>
      <c r="H64" s="218" t="s">
        <v>275</v>
      </c>
      <c r="I64" s="218" t="s">
        <v>212</v>
      </c>
      <c r="J64" s="247" t="s">
        <v>201</v>
      </c>
      <c r="K64" s="217" t="s">
        <v>197</v>
      </c>
      <c r="L64" s="218" t="s">
        <v>203</v>
      </c>
      <c r="M64" s="218" t="s">
        <v>216</v>
      </c>
      <c r="N64" s="246" t="s">
        <v>223</v>
      </c>
      <c r="O64" s="219"/>
      <c r="P64" s="217" t="s">
        <v>277</v>
      </c>
      <c r="Q64" s="218" t="s">
        <v>301</v>
      </c>
      <c r="R64" s="218" t="s">
        <v>306</v>
      </c>
      <c r="S64" s="246" t="s">
        <v>249</v>
      </c>
      <c r="T64" s="246" t="s">
        <v>266</v>
      </c>
      <c r="U64" s="219"/>
      <c r="V64" s="217" t="s">
        <v>1391</v>
      </c>
      <c r="W64" s="218" t="s">
        <v>1396</v>
      </c>
      <c r="X64" s="253" t="s">
        <v>1402</v>
      </c>
      <c r="Y64" s="238"/>
    </row>
    <row r="65" spans="1:25" ht="15" customHeight="1">
      <c r="A65" s="645"/>
      <c r="B65" s="629"/>
      <c r="C65" s="630"/>
      <c r="D65" s="217" t="s">
        <v>144</v>
      </c>
      <c r="E65" s="246" t="s">
        <v>148</v>
      </c>
      <c r="F65" s="219"/>
      <c r="G65" s="217" t="s">
        <v>264</v>
      </c>
      <c r="H65" s="218" t="s">
        <v>151</v>
      </c>
      <c r="I65" s="218" t="s">
        <v>292</v>
      </c>
      <c r="J65" s="247" t="s">
        <v>269</v>
      </c>
      <c r="K65" s="217" t="s">
        <v>202</v>
      </c>
      <c r="L65" s="218" t="s">
        <v>164</v>
      </c>
      <c r="M65" s="218" t="s">
        <v>219</v>
      </c>
      <c r="N65" s="246" t="s">
        <v>225</v>
      </c>
      <c r="O65" s="219"/>
      <c r="P65" s="217" t="s">
        <v>282</v>
      </c>
      <c r="Q65" s="218" t="s">
        <v>305</v>
      </c>
      <c r="R65" s="218" t="s">
        <v>309</v>
      </c>
      <c r="S65" s="246" t="s">
        <v>255</v>
      </c>
      <c r="T65" s="246" t="s">
        <v>285</v>
      </c>
      <c r="U65" s="219"/>
      <c r="V65" s="217" t="s">
        <v>1393</v>
      </c>
      <c r="W65" s="218" t="s">
        <v>1398</v>
      </c>
      <c r="X65" s="253" t="s">
        <v>1383</v>
      </c>
      <c r="Y65" s="238"/>
    </row>
    <row r="66" spans="1:25" ht="15" customHeight="1">
      <c r="A66" s="645"/>
      <c r="B66" s="629"/>
      <c r="C66" s="630"/>
      <c r="D66" s="217" t="s">
        <v>156</v>
      </c>
      <c r="E66" s="246" t="s">
        <v>165</v>
      </c>
      <c r="F66" s="238"/>
      <c r="G66" s="217" t="s">
        <v>268</v>
      </c>
      <c r="H66" s="218" t="s">
        <v>167</v>
      </c>
      <c r="I66" s="218" t="s">
        <v>215</v>
      </c>
      <c r="J66" s="247" t="s">
        <v>275</v>
      </c>
      <c r="K66" s="217" t="s">
        <v>163</v>
      </c>
      <c r="L66" s="218" t="s">
        <v>213</v>
      </c>
      <c r="M66" s="218" t="s">
        <v>1403</v>
      </c>
      <c r="N66" s="246" t="s">
        <v>164</v>
      </c>
      <c r="O66" s="219"/>
      <c r="P66" s="217" t="s">
        <v>287</v>
      </c>
      <c r="Q66" s="218" t="s">
        <v>308</v>
      </c>
      <c r="R66" s="218" t="s">
        <v>234</v>
      </c>
      <c r="S66" s="253" t="s">
        <v>282</v>
      </c>
      <c r="T66" s="246" t="s">
        <v>294</v>
      </c>
      <c r="U66" s="219"/>
      <c r="V66" s="217" t="s">
        <v>1395</v>
      </c>
      <c r="W66" s="218" t="s">
        <v>1400</v>
      </c>
      <c r="X66" s="229"/>
      <c r="Y66" s="238"/>
    </row>
    <row r="67" spans="1:25" ht="15" customHeight="1">
      <c r="A67" s="645"/>
      <c r="B67" s="629"/>
      <c r="C67" s="630"/>
      <c r="D67" s="217" t="s">
        <v>182</v>
      </c>
      <c r="E67" s="246" t="s">
        <v>253</v>
      </c>
      <c r="F67" s="258"/>
      <c r="G67" s="217" t="s">
        <v>166</v>
      </c>
      <c r="H67" s="218" t="s">
        <v>172</v>
      </c>
      <c r="I67" s="248" t="s">
        <v>157</v>
      </c>
      <c r="J67" s="247" t="s">
        <v>167</v>
      </c>
      <c r="K67" s="217" t="s">
        <v>169</v>
      </c>
      <c r="L67" s="218" t="s">
        <v>218</v>
      </c>
      <c r="M67" s="218" t="s">
        <v>221</v>
      </c>
      <c r="N67" s="246" t="s">
        <v>213</v>
      </c>
      <c r="O67" s="219"/>
      <c r="P67" s="217" t="s">
        <v>300</v>
      </c>
      <c r="Q67" s="218" t="s">
        <v>233</v>
      </c>
      <c r="R67" s="218" t="s">
        <v>241</v>
      </c>
      <c r="S67" s="253" t="s">
        <v>287</v>
      </c>
      <c r="T67" s="259"/>
      <c r="U67" s="238"/>
      <c r="V67" s="217" t="s">
        <v>1397</v>
      </c>
      <c r="W67" s="218" t="s">
        <v>1402</v>
      </c>
      <c r="X67" s="229"/>
      <c r="Y67" s="238"/>
    </row>
    <row r="68" spans="1:25" ht="15" customHeight="1">
      <c r="A68" s="645"/>
      <c r="B68" s="631"/>
      <c r="C68" s="632"/>
      <c r="D68" s="217" t="s">
        <v>281</v>
      </c>
      <c r="E68" s="246" t="s">
        <v>259</v>
      </c>
      <c r="F68" s="219"/>
      <c r="G68" s="217" t="s">
        <v>171</v>
      </c>
      <c r="H68" s="218" t="s">
        <v>295</v>
      </c>
      <c r="I68" s="248" t="s">
        <v>183</v>
      </c>
      <c r="J68" s="247" t="s">
        <v>172</v>
      </c>
      <c r="K68" s="217" t="s">
        <v>174</v>
      </c>
      <c r="L68" s="218" t="s">
        <v>220</v>
      </c>
      <c r="M68" s="218" t="s">
        <v>199</v>
      </c>
      <c r="N68" s="246" t="s">
        <v>181</v>
      </c>
      <c r="O68" s="219"/>
      <c r="P68" s="217" t="s">
        <v>304</v>
      </c>
      <c r="Q68" s="218" t="s">
        <v>240</v>
      </c>
      <c r="R68" s="218" t="s">
        <v>247</v>
      </c>
      <c r="S68" s="246" t="s">
        <v>304</v>
      </c>
      <c r="T68" s="260"/>
      <c r="U68" s="238"/>
      <c r="V68" s="217" t="s">
        <v>1399</v>
      </c>
      <c r="W68" s="218" t="s">
        <v>1405</v>
      </c>
      <c r="X68" s="229"/>
      <c r="Y68" s="238"/>
    </row>
    <row r="69" spans="1:25" ht="15" customHeight="1">
      <c r="A69" s="645"/>
      <c r="B69" s="635" t="s">
        <v>1754</v>
      </c>
      <c r="C69" s="636"/>
      <c r="D69" s="217" t="s">
        <v>230</v>
      </c>
      <c r="E69" s="246" t="s">
        <v>156</v>
      </c>
      <c r="F69" s="219"/>
      <c r="G69" s="217" t="s">
        <v>286</v>
      </c>
      <c r="H69" s="218" t="s">
        <v>299</v>
      </c>
      <c r="I69" s="248" t="s">
        <v>236</v>
      </c>
      <c r="J69" s="247" t="s">
        <v>295</v>
      </c>
      <c r="K69" s="217" t="s">
        <v>180</v>
      </c>
      <c r="L69" s="218" t="s">
        <v>170</v>
      </c>
      <c r="M69" s="218" t="s">
        <v>224</v>
      </c>
      <c r="N69" s="246" t="s">
        <v>227</v>
      </c>
      <c r="O69" s="219"/>
      <c r="P69" s="217" t="s">
        <v>307</v>
      </c>
      <c r="Q69" s="218" t="s">
        <v>246</v>
      </c>
      <c r="R69" s="218" t="s">
        <v>252</v>
      </c>
      <c r="S69" s="246" t="s">
        <v>307</v>
      </c>
      <c r="T69" s="260"/>
      <c r="U69" s="238"/>
      <c r="V69" s="217" t="s">
        <v>1401</v>
      </c>
      <c r="W69" s="218" t="s">
        <v>1407</v>
      </c>
      <c r="X69" s="229"/>
      <c r="Y69" s="238"/>
    </row>
    <row r="70" spans="1:25" ht="15" customHeight="1">
      <c r="A70" s="645"/>
      <c r="B70" s="637"/>
      <c r="C70" s="638"/>
      <c r="D70" s="217" t="s">
        <v>159</v>
      </c>
      <c r="E70" s="246" t="s">
        <v>182</v>
      </c>
      <c r="F70" s="219"/>
      <c r="G70" s="217" t="s">
        <v>291</v>
      </c>
      <c r="H70" s="218" t="s">
        <v>178</v>
      </c>
      <c r="I70" s="248" t="s">
        <v>242</v>
      </c>
      <c r="J70" s="247" t="s">
        <v>299</v>
      </c>
      <c r="K70" s="217" t="s">
        <v>204</v>
      </c>
      <c r="L70" s="218" t="s">
        <v>175</v>
      </c>
      <c r="M70" s="218" t="s">
        <v>226</v>
      </c>
      <c r="N70" s="246" t="s">
        <v>191</v>
      </c>
      <c r="O70" s="219"/>
      <c r="P70" s="217" t="s">
        <v>239</v>
      </c>
      <c r="Q70" s="218" t="s">
        <v>251</v>
      </c>
      <c r="R70" s="218" t="s">
        <v>258</v>
      </c>
      <c r="S70" s="246" t="s">
        <v>257</v>
      </c>
      <c r="T70" s="260"/>
      <c r="U70" s="238"/>
      <c r="V70" s="217" t="s">
        <v>1404</v>
      </c>
      <c r="W70" s="218" t="s">
        <v>1374</v>
      </c>
      <c r="X70" s="229"/>
      <c r="Y70" s="238"/>
    </row>
    <row r="71" spans="1:25" ht="15" customHeight="1">
      <c r="A71" s="645"/>
      <c r="B71" s="637"/>
      <c r="C71" s="638"/>
      <c r="D71" s="217" t="s">
        <v>206</v>
      </c>
      <c r="E71" s="246" t="s">
        <v>281</v>
      </c>
      <c r="F71" s="219"/>
      <c r="G71" s="217" t="s">
        <v>177</v>
      </c>
      <c r="H71" s="218" t="s">
        <v>217</v>
      </c>
      <c r="I71" s="248" t="s">
        <v>150</v>
      </c>
      <c r="J71" s="247" t="s">
        <v>188</v>
      </c>
      <c r="K71" s="217" t="s">
        <v>186</v>
      </c>
      <c r="L71" s="218" t="s">
        <v>181</v>
      </c>
      <c r="M71" s="218" t="s">
        <v>228</v>
      </c>
      <c r="N71" s="246" t="s">
        <v>208</v>
      </c>
      <c r="O71" s="219"/>
      <c r="P71" s="217" t="s">
        <v>245</v>
      </c>
      <c r="Q71" s="218" t="s">
        <v>257</v>
      </c>
      <c r="R71" s="218" t="s">
        <v>262</v>
      </c>
      <c r="S71" s="246" t="s">
        <v>261</v>
      </c>
      <c r="T71" s="260"/>
      <c r="U71" s="219"/>
      <c r="V71" s="217" t="s">
        <v>1406</v>
      </c>
      <c r="W71" s="218" t="s">
        <v>1377</v>
      </c>
      <c r="X71" s="229"/>
      <c r="Y71" s="238"/>
    </row>
    <row r="72" spans="1:25" ht="13.2" customHeight="1">
      <c r="A72" s="645"/>
      <c r="B72" s="637"/>
      <c r="C72" s="638"/>
      <c r="D72" s="217" t="s">
        <v>248</v>
      </c>
      <c r="E72" s="246" t="s">
        <v>230</v>
      </c>
      <c r="F72" s="219"/>
      <c r="G72" s="217" t="s">
        <v>184</v>
      </c>
      <c r="H72" s="218" t="s">
        <v>237</v>
      </c>
      <c r="I72" s="248" t="s">
        <v>200</v>
      </c>
      <c r="J72" s="247" t="s">
        <v>196</v>
      </c>
      <c r="K72" s="217" t="s">
        <v>190</v>
      </c>
      <c r="L72" s="218" t="s">
        <v>227</v>
      </c>
      <c r="M72" s="246" t="s">
        <v>179</v>
      </c>
      <c r="N72" s="246" t="s">
        <v>214</v>
      </c>
      <c r="O72" s="219"/>
      <c r="P72" s="217" t="s">
        <v>250</v>
      </c>
      <c r="Q72" s="218" t="s">
        <v>261</v>
      </c>
      <c r="R72" s="218" t="s">
        <v>266</v>
      </c>
      <c r="S72" s="246" t="s">
        <v>279</v>
      </c>
      <c r="T72" s="260"/>
      <c r="U72" s="219"/>
      <c r="V72" s="217" t="s">
        <v>1373</v>
      </c>
      <c r="W72" s="218" t="s">
        <v>1380</v>
      </c>
      <c r="X72" s="229"/>
      <c r="Y72" s="238"/>
    </row>
    <row r="73" spans="1:25" ht="15" customHeight="1" thickBot="1">
      <c r="A73" s="646"/>
      <c r="B73" s="639"/>
      <c r="C73" s="640"/>
      <c r="D73" s="239" t="s">
        <v>254</v>
      </c>
      <c r="E73" s="252" t="s">
        <v>159</v>
      </c>
      <c r="F73" s="225"/>
      <c r="G73" s="239" t="s">
        <v>303</v>
      </c>
      <c r="H73" s="250" t="s">
        <v>243</v>
      </c>
      <c r="I73" s="251" t="s">
        <v>264</v>
      </c>
      <c r="J73" s="261" t="s">
        <v>270</v>
      </c>
      <c r="K73" s="239" t="s">
        <v>194</v>
      </c>
      <c r="L73" s="250" t="s">
        <v>187</v>
      </c>
      <c r="M73" s="252" t="s">
        <v>185</v>
      </c>
      <c r="N73" s="252" t="s">
        <v>216</v>
      </c>
      <c r="O73" s="225"/>
      <c r="P73" s="239" t="s">
        <v>256</v>
      </c>
      <c r="Q73" s="250" t="s">
        <v>273</v>
      </c>
      <c r="R73" s="250" t="s">
        <v>1387</v>
      </c>
      <c r="S73" s="252" t="s">
        <v>284</v>
      </c>
      <c r="T73" s="255"/>
      <c r="U73" s="225"/>
      <c r="V73" s="239" t="s">
        <v>1376</v>
      </c>
      <c r="W73" s="250" t="s">
        <v>1383</v>
      </c>
      <c r="X73" s="243"/>
      <c r="Y73" s="242"/>
    </row>
    <row r="74" spans="1:25" ht="15" customHeight="1">
      <c r="A74" s="644" t="s">
        <v>1356</v>
      </c>
      <c r="B74" s="627" t="s">
        <v>1753</v>
      </c>
      <c r="C74" s="628"/>
      <c r="D74" s="226" t="s">
        <v>176</v>
      </c>
      <c r="E74" s="227" t="s">
        <v>263</v>
      </c>
      <c r="F74" s="245" t="s">
        <v>254</v>
      </c>
      <c r="G74" s="226" t="s">
        <v>157</v>
      </c>
      <c r="H74" s="227" t="s">
        <v>303</v>
      </c>
      <c r="I74" s="227" t="s">
        <v>154</v>
      </c>
      <c r="J74" s="256" t="s">
        <v>268</v>
      </c>
      <c r="K74" s="226" t="s">
        <v>162</v>
      </c>
      <c r="L74" s="227" t="s">
        <v>198</v>
      </c>
      <c r="M74" s="227" t="s">
        <v>187</v>
      </c>
      <c r="N74" s="244" t="s">
        <v>179</v>
      </c>
      <c r="O74" s="245" t="s">
        <v>216</v>
      </c>
      <c r="P74" s="226" t="s">
        <v>232</v>
      </c>
      <c r="Q74" s="227" t="s">
        <v>265</v>
      </c>
      <c r="R74" s="227" t="s">
        <v>273</v>
      </c>
      <c r="S74" s="227" t="s">
        <v>247</v>
      </c>
      <c r="T74" s="227" t="s">
        <v>1434</v>
      </c>
      <c r="U74" s="245" t="s">
        <v>258</v>
      </c>
      <c r="V74" s="226" t="s">
        <v>1372</v>
      </c>
      <c r="W74" s="227" t="s">
        <v>1406</v>
      </c>
      <c r="X74" s="227" t="s">
        <v>1428</v>
      </c>
      <c r="Y74" s="262" t="s">
        <v>1380</v>
      </c>
    </row>
    <row r="75" spans="1:25" ht="13.2" customHeight="1">
      <c r="A75" s="645"/>
      <c r="B75" s="629"/>
      <c r="C75" s="630"/>
      <c r="D75" s="217" t="s">
        <v>229</v>
      </c>
      <c r="E75" s="218" t="s">
        <v>267</v>
      </c>
      <c r="F75" s="247" t="s">
        <v>209</v>
      </c>
      <c r="G75" s="217" t="s">
        <v>183</v>
      </c>
      <c r="H75" s="218" t="s">
        <v>231</v>
      </c>
      <c r="I75" s="218" t="s">
        <v>188</v>
      </c>
      <c r="J75" s="257" t="s">
        <v>166</v>
      </c>
      <c r="K75" s="217" t="s">
        <v>168</v>
      </c>
      <c r="L75" s="218" t="s">
        <v>222</v>
      </c>
      <c r="M75" s="218" t="s">
        <v>191</v>
      </c>
      <c r="N75" s="246" t="s">
        <v>185</v>
      </c>
      <c r="O75" s="247" t="s">
        <v>224</v>
      </c>
      <c r="P75" s="217" t="s">
        <v>238</v>
      </c>
      <c r="Q75" s="218" t="s">
        <v>278</v>
      </c>
      <c r="R75" s="218" t="s">
        <v>279</v>
      </c>
      <c r="S75" s="218" t="s">
        <v>252</v>
      </c>
      <c r="T75" s="218" t="s">
        <v>298</v>
      </c>
      <c r="U75" s="247" t="s">
        <v>1387</v>
      </c>
      <c r="V75" s="217" t="s">
        <v>1375</v>
      </c>
      <c r="W75" s="218" t="s">
        <v>1421</v>
      </c>
      <c r="X75" s="218" t="s">
        <v>1398</v>
      </c>
      <c r="Y75" s="263" t="s">
        <v>1383</v>
      </c>
    </row>
    <row r="76" spans="1:25" ht="13.2" customHeight="1">
      <c r="A76" s="645"/>
      <c r="B76" s="629"/>
      <c r="C76" s="630"/>
      <c r="D76" s="217" t="s">
        <v>235</v>
      </c>
      <c r="E76" s="246" t="s">
        <v>155</v>
      </c>
      <c r="F76" s="247" t="s">
        <v>263</v>
      </c>
      <c r="G76" s="217" t="s">
        <v>236</v>
      </c>
      <c r="H76" s="218" t="s">
        <v>158</v>
      </c>
      <c r="I76" s="218" t="s">
        <v>196</v>
      </c>
      <c r="J76" s="247" t="s">
        <v>171</v>
      </c>
      <c r="K76" s="217" t="s">
        <v>173</v>
      </c>
      <c r="L76" s="218" t="s">
        <v>223</v>
      </c>
      <c r="M76" s="218" t="s">
        <v>208</v>
      </c>
      <c r="N76" s="246" t="s">
        <v>197</v>
      </c>
      <c r="O76" s="247" t="s">
        <v>226</v>
      </c>
      <c r="P76" s="217" t="s">
        <v>244</v>
      </c>
      <c r="Q76" s="218" t="s">
        <v>283</v>
      </c>
      <c r="R76" s="218" t="s">
        <v>284</v>
      </c>
      <c r="S76" s="218" t="s">
        <v>258</v>
      </c>
      <c r="T76" s="218" t="s">
        <v>1438</v>
      </c>
      <c r="U76" s="247" t="s">
        <v>266</v>
      </c>
      <c r="V76" s="217" t="s">
        <v>1378</v>
      </c>
      <c r="W76" s="218" t="s">
        <v>1373</v>
      </c>
      <c r="X76" s="218" t="s">
        <v>1400</v>
      </c>
      <c r="Y76" s="263" t="s">
        <v>1432</v>
      </c>
    </row>
    <row r="77" spans="1:25" ht="13.2" customHeight="1">
      <c r="A77" s="645"/>
      <c r="B77" s="629"/>
      <c r="C77" s="630"/>
      <c r="D77" s="217" t="s">
        <v>148</v>
      </c>
      <c r="E77" s="246" t="s">
        <v>176</v>
      </c>
      <c r="F77" s="247" t="s">
        <v>267</v>
      </c>
      <c r="G77" s="217" t="s">
        <v>242</v>
      </c>
      <c r="H77" s="218" t="s">
        <v>161</v>
      </c>
      <c r="I77" s="218" t="s">
        <v>270</v>
      </c>
      <c r="J77" s="247" t="s">
        <v>286</v>
      </c>
      <c r="K77" s="217" t="s">
        <v>179</v>
      </c>
      <c r="L77" s="218" t="s">
        <v>225</v>
      </c>
      <c r="M77" s="218" t="s">
        <v>210</v>
      </c>
      <c r="N77" s="246" t="s">
        <v>202</v>
      </c>
      <c r="O77" s="219"/>
      <c r="P77" s="217" t="s">
        <v>249</v>
      </c>
      <c r="Q77" s="218" t="s">
        <v>288</v>
      </c>
      <c r="R77" s="218" t="s">
        <v>289</v>
      </c>
      <c r="S77" s="218" t="s">
        <v>262</v>
      </c>
      <c r="T77" s="218" t="s">
        <v>1441</v>
      </c>
      <c r="U77" s="247" t="s">
        <v>285</v>
      </c>
      <c r="V77" s="217" t="s">
        <v>1381</v>
      </c>
      <c r="W77" s="218" t="s">
        <v>1376</v>
      </c>
      <c r="X77" s="218" t="s">
        <v>1402</v>
      </c>
      <c r="Y77" s="263" t="s">
        <v>1386</v>
      </c>
    </row>
    <row r="78" spans="1:25" ht="13.2" customHeight="1">
      <c r="A78" s="645"/>
      <c r="B78" s="629"/>
      <c r="C78" s="630"/>
      <c r="D78" s="217" t="s">
        <v>165</v>
      </c>
      <c r="E78" s="246" t="s">
        <v>229</v>
      </c>
      <c r="F78" s="219"/>
      <c r="G78" s="217" t="s">
        <v>160</v>
      </c>
      <c r="H78" s="218" t="s">
        <v>147</v>
      </c>
      <c r="I78" s="218" t="s">
        <v>276</v>
      </c>
      <c r="J78" s="247" t="s">
        <v>291</v>
      </c>
      <c r="K78" s="217" t="s">
        <v>185</v>
      </c>
      <c r="L78" s="218" t="s">
        <v>205</v>
      </c>
      <c r="M78" s="218" t="s">
        <v>211</v>
      </c>
      <c r="N78" s="246" t="s">
        <v>169</v>
      </c>
      <c r="O78" s="219"/>
      <c r="P78" s="217" t="s">
        <v>255</v>
      </c>
      <c r="Q78" s="218" t="s">
        <v>296</v>
      </c>
      <c r="R78" s="218" t="s">
        <v>1433</v>
      </c>
      <c r="S78" s="218" t="s">
        <v>266</v>
      </c>
      <c r="T78" s="218" t="s">
        <v>1446</v>
      </c>
      <c r="U78" s="247" t="s">
        <v>294</v>
      </c>
      <c r="V78" s="217" t="s">
        <v>1427</v>
      </c>
      <c r="W78" s="218" t="s">
        <v>1430</v>
      </c>
      <c r="X78" s="218" t="s">
        <v>1436</v>
      </c>
      <c r="Y78" s="263" t="s">
        <v>1437</v>
      </c>
    </row>
    <row r="79" spans="1:25" ht="15" customHeight="1">
      <c r="A79" s="645"/>
      <c r="B79" s="631"/>
      <c r="C79" s="632"/>
      <c r="D79" s="217" t="s">
        <v>253</v>
      </c>
      <c r="E79" s="246" t="s">
        <v>235</v>
      </c>
      <c r="F79" s="219"/>
      <c r="G79" s="217" t="s">
        <v>146</v>
      </c>
      <c r="H79" s="218" t="s">
        <v>201</v>
      </c>
      <c r="I79" s="218" t="s">
        <v>192</v>
      </c>
      <c r="J79" s="247" t="s">
        <v>147</v>
      </c>
      <c r="K79" s="217" t="s">
        <v>189</v>
      </c>
      <c r="L79" s="218" t="s">
        <v>207</v>
      </c>
      <c r="M79" s="218" t="s">
        <v>195</v>
      </c>
      <c r="N79" s="246" t="s">
        <v>174</v>
      </c>
      <c r="O79" s="219"/>
      <c r="P79" s="217" t="s">
        <v>272</v>
      </c>
      <c r="Q79" s="218" t="s">
        <v>301</v>
      </c>
      <c r="R79" s="218" t="s">
        <v>293</v>
      </c>
      <c r="S79" s="218" t="s">
        <v>1387</v>
      </c>
      <c r="T79" s="246" t="s">
        <v>249</v>
      </c>
      <c r="U79" s="219"/>
      <c r="V79" s="217" t="s">
        <v>1384</v>
      </c>
      <c r="W79" s="218" t="s">
        <v>1379</v>
      </c>
      <c r="X79" s="218" t="s">
        <v>1405</v>
      </c>
      <c r="Y79" s="263" t="s">
        <v>1440</v>
      </c>
    </row>
    <row r="80" spans="1:25" ht="14.4" customHeight="1">
      <c r="A80" s="645"/>
      <c r="B80" s="633" t="s">
        <v>1748</v>
      </c>
      <c r="C80" s="634"/>
      <c r="D80" s="217" t="s">
        <v>259</v>
      </c>
      <c r="E80" s="246" t="s">
        <v>148</v>
      </c>
      <c r="F80" s="238"/>
      <c r="G80" s="217" t="s">
        <v>150</v>
      </c>
      <c r="H80" s="218" t="s">
        <v>269</v>
      </c>
      <c r="I80" s="218" t="s">
        <v>212</v>
      </c>
      <c r="J80" s="247" t="s">
        <v>201</v>
      </c>
      <c r="K80" s="217" t="s">
        <v>193</v>
      </c>
      <c r="L80" s="218" t="s">
        <v>203</v>
      </c>
      <c r="M80" s="218" t="s">
        <v>214</v>
      </c>
      <c r="N80" s="246" t="s">
        <v>194</v>
      </c>
      <c r="O80" s="219"/>
      <c r="P80" s="217" t="s">
        <v>277</v>
      </c>
      <c r="Q80" s="218" t="s">
        <v>305</v>
      </c>
      <c r="R80" s="218" t="s">
        <v>297</v>
      </c>
      <c r="S80" s="218" t="s">
        <v>274</v>
      </c>
      <c r="T80" s="246" t="s">
        <v>255</v>
      </c>
      <c r="U80" s="219"/>
      <c r="V80" s="217" t="s">
        <v>1388</v>
      </c>
      <c r="W80" s="218" t="s">
        <v>1382</v>
      </c>
      <c r="X80" s="218" t="s">
        <v>1407</v>
      </c>
      <c r="Y80" s="263" t="s">
        <v>1390</v>
      </c>
    </row>
    <row r="81" spans="1:25" ht="12.6" customHeight="1">
      <c r="A81" s="645"/>
      <c r="B81" s="629"/>
      <c r="C81" s="630"/>
      <c r="D81" s="217" t="s">
        <v>144</v>
      </c>
      <c r="E81" s="246" t="s">
        <v>165</v>
      </c>
      <c r="F81" s="238"/>
      <c r="G81" s="217" t="s">
        <v>200</v>
      </c>
      <c r="H81" s="218" t="s">
        <v>275</v>
      </c>
      <c r="I81" s="218" t="s">
        <v>292</v>
      </c>
      <c r="J81" s="247" t="s">
        <v>269</v>
      </c>
      <c r="K81" s="217" t="s">
        <v>197</v>
      </c>
      <c r="L81" s="218" t="s">
        <v>164</v>
      </c>
      <c r="M81" s="218" t="s">
        <v>216</v>
      </c>
      <c r="N81" s="246" t="s">
        <v>198</v>
      </c>
      <c r="O81" s="219"/>
      <c r="P81" s="217" t="s">
        <v>282</v>
      </c>
      <c r="Q81" s="218" t="s">
        <v>308</v>
      </c>
      <c r="R81" s="218" t="s">
        <v>302</v>
      </c>
      <c r="S81" s="218" t="s">
        <v>1450</v>
      </c>
      <c r="T81" s="246" t="s">
        <v>304</v>
      </c>
      <c r="U81" s="219"/>
      <c r="V81" s="217" t="s">
        <v>1391</v>
      </c>
      <c r="W81" s="218" t="s">
        <v>1385</v>
      </c>
      <c r="X81" s="218" t="s">
        <v>1443</v>
      </c>
      <c r="Y81" s="263" t="s">
        <v>1447</v>
      </c>
    </row>
    <row r="82" spans="1:25" ht="13.2" customHeight="1">
      <c r="A82" s="645"/>
      <c r="B82" s="629"/>
      <c r="C82" s="630"/>
      <c r="D82" s="217" t="s">
        <v>156</v>
      </c>
      <c r="E82" s="246" t="s">
        <v>253</v>
      </c>
      <c r="F82" s="238"/>
      <c r="G82" s="217" t="s">
        <v>264</v>
      </c>
      <c r="H82" s="218" t="s">
        <v>151</v>
      </c>
      <c r="I82" s="218" t="s">
        <v>1444</v>
      </c>
      <c r="J82" s="247" t="s">
        <v>275</v>
      </c>
      <c r="K82" s="217" t="s">
        <v>202</v>
      </c>
      <c r="L82" s="218" t="s">
        <v>213</v>
      </c>
      <c r="M82" s="218" t="s">
        <v>219</v>
      </c>
      <c r="N82" s="246" t="s">
        <v>223</v>
      </c>
      <c r="O82" s="219"/>
      <c r="P82" s="217" t="s">
        <v>287</v>
      </c>
      <c r="Q82" s="218" t="s">
        <v>233</v>
      </c>
      <c r="R82" s="218" t="s">
        <v>306</v>
      </c>
      <c r="S82" s="218" t="s">
        <v>280</v>
      </c>
      <c r="T82" s="246" t="s">
        <v>307</v>
      </c>
      <c r="U82" s="219"/>
      <c r="V82" s="217" t="s">
        <v>1435</v>
      </c>
      <c r="W82" s="218" t="s">
        <v>1439</v>
      </c>
      <c r="X82" s="218" t="s">
        <v>1459</v>
      </c>
      <c r="Y82" s="263" t="s">
        <v>1453</v>
      </c>
    </row>
    <row r="83" spans="1:25" ht="15" customHeight="1">
      <c r="A83" s="645"/>
      <c r="B83" s="629"/>
      <c r="C83" s="630"/>
      <c r="D83" s="217" t="s">
        <v>182</v>
      </c>
      <c r="E83" s="246" t="s">
        <v>259</v>
      </c>
      <c r="F83" s="258"/>
      <c r="G83" s="217" t="s">
        <v>268</v>
      </c>
      <c r="H83" s="218" t="s">
        <v>167</v>
      </c>
      <c r="I83" s="218" t="s">
        <v>215</v>
      </c>
      <c r="J83" s="247" t="s">
        <v>167</v>
      </c>
      <c r="K83" s="217" t="s">
        <v>163</v>
      </c>
      <c r="L83" s="218" t="s">
        <v>218</v>
      </c>
      <c r="M83" s="218" t="s">
        <v>1403</v>
      </c>
      <c r="N83" s="246" t="s">
        <v>225</v>
      </c>
      <c r="O83" s="219"/>
      <c r="P83" s="217" t="s">
        <v>300</v>
      </c>
      <c r="Q83" s="218" t="s">
        <v>240</v>
      </c>
      <c r="R83" s="218" t="s">
        <v>1449</v>
      </c>
      <c r="S83" s="218" t="s">
        <v>285</v>
      </c>
      <c r="T83" s="246" t="s">
        <v>257</v>
      </c>
      <c r="U83" s="219"/>
      <c r="V83" s="217" t="s">
        <v>1393</v>
      </c>
      <c r="W83" s="218" t="s">
        <v>1389</v>
      </c>
      <c r="X83" s="218" t="s">
        <v>1374</v>
      </c>
      <c r="Y83" s="263" t="s">
        <v>1458</v>
      </c>
    </row>
    <row r="84" spans="1:25" ht="15" customHeight="1">
      <c r="A84" s="645"/>
      <c r="B84" s="629"/>
      <c r="C84" s="630"/>
      <c r="D84" s="217" t="s">
        <v>281</v>
      </c>
      <c r="E84" s="246" t="s">
        <v>156</v>
      </c>
      <c r="F84" s="258"/>
      <c r="G84" s="217" t="s">
        <v>153</v>
      </c>
      <c r="H84" s="218" t="s">
        <v>172</v>
      </c>
      <c r="I84" s="248" t="s">
        <v>157</v>
      </c>
      <c r="J84" s="247" t="s">
        <v>172</v>
      </c>
      <c r="K84" s="217" t="s">
        <v>169</v>
      </c>
      <c r="L84" s="218" t="s">
        <v>220</v>
      </c>
      <c r="M84" s="218" t="s">
        <v>221</v>
      </c>
      <c r="N84" s="246" t="s">
        <v>164</v>
      </c>
      <c r="O84" s="219"/>
      <c r="P84" s="217" t="s">
        <v>304</v>
      </c>
      <c r="Q84" s="218" t="s">
        <v>1445</v>
      </c>
      <c r="R84" s="218" t="s">
        <v>1456</v>
      </c>
      <c r="S84" s="218" t="s">
        <v>1411</v>
      </c>
      <c r="T84" s="246" t="s">
        <v>261</v>
      </c>
      <c r="U84" s="219"/>
      <c r="V84" s="217" t="s">
        <v>1395</v>
      </c>
      <c r="W84" s="218" t="s">
        <v>1392</v>
      </c>
      <c r="X84" s="218" t="s">
        <v>1452</v>
      </c>
      <c r="Y84" s="263" t="s">
        <v>1410</v>
      </c>
    </row>
    <row r="85" spans="1:25" ht="15.6" customHeight="1">
      <c r="A85" s="645"/>
      <c r="B85" s="631"/>
      <c r="C85" s="632"/>
      <c r="D85" s="217" t="s">
        <v>230</v>
      </c>
      <c r="E85" s="246" t="s">
        <v>182</v>
      </c>
      <c r="F85" s="219"/>
      <c r="G85" s="217" t="s">
        <v>166</v>
      </c>
      <c r="H85" s="218" t="s">
        <v>295</v>
      </c>
      <c r="I85" s="248" t="s">
        <v>183</v>
      </c>
      <c r="J85" s="247" t="s">
        <v>295</v>
      </c>
      <c r="K85" s="217" t="s">
        <v>174</v>
      </c>
      <c r="L85" s="218" t="s">
        <v>271</v>
      </c>
      <c r="M85" s="218" t="s">
        <v>199</v>
      </c>
      <c r="N85" s="246" t="s">
        <v>213</v>
      </c>
      <c r="O85" s="219"/>
      <c r="P85" s="217" t="s">
        <v>307</v>
      </c>
      <c r="Q85" s="218" t="s">
        <v>1448</v>
      </c>
      <c r="R85" s="218" t="s">
        <v>309</v>
      </c>
      <c r="S85" s="218" t="s">
        <v>1416</v>
      </c>
      <c r="T85" s="246" t="s">
        <v>279</v>
      </c>
      <c r="U85" s="219"/>
      <c r="V85" s="217" t="s">
        <v>1442</v>
      </c>
      <c r="W85" s="218" t="s">
        <v>1451</v>
      </c>
      <c r="X85" s="218" t="s">
        <v>1457</v>
      </c>
      <c r="Y85" s="263" t="s">
        <v>1414</v>
      </c>
    </row>
    <row r="86" spans="1:25" ht="13.2" customHeight="1">
      <c r="A86" s="645"/>
      <c r="B86" s="635" t="s">
        <v>1754</v>
      </c>
      <c r="C86" s="636"/>
      <c r="D86" s="217" t="s">
        <v>159</v>
      </c>
      <c r="E86" s="246" t="s">
        <v>281</v>
      </c>
      <c r="F86" s="219"/>
      <c r="G86" s="217" t="s">
        <v>171</v>
      </c>
      <c r="H86" s="218" t="s">
        <v>299</v>
      </c>
      <c r="I86" s="248" t="s">
        <v>236</v>
      </c>
      <c r="J86" s="247" t="s">
        <v>299</v>
      </c>
      <c r="K86" s="217" t="s">
        <v>180</v>
      </c>
      <c r="L86" s="218" t="s">
        <v>1454</v>
      </c>
      <c r="M86" s="218" t="s">
        <v>224</v>
      </c>
      <c r="N86" s="246" t="s">
        <v>181</v>
      </c>
      <c r="O86" s="219"/>
      <c r="P86" s="217" t="s">
        <v>239</v>
      </c>
      <c r="Q86" s="218" t="s">
        <v>1455</v>
      </c>
      <c r="R86" s="218" t="s">
        <v>234</v>
      </c>
      <c r="S86" s="218" t="s">
        <v>1420</v>
      </c>
      <c r="T86" s="246" t="s">
        <v>284</v>
      </c>
      <c r="U86" s="219"/>
      <c r="V86" s="217" t="s">
        <v>1397</v>
      </c>
      <c r="W86" s="218" t="s">
        <v>1394</v>
      </c>
      <c r="X86" s="218" t="s">
        <v>1409</v>
      </c>
      <c r="Y86" s="264" t="s">
        <v>1381</v>
      </c>
    </row>
    <row r="87" spans="1:25" ht="15.6" customHeight="1">
      <c r="A87" s="645"/>
      <c r="B87" s="637"/>
      <c r="C87" s="638"/>
      <c r="D87" s="217" t="s">
        <v>206</v>
      </c>
      <c r="E87" s="246" t="s">
        <v>230</v>
      </c>
      <c r="F87" s="219"/>
      <c r="G87" s="217" t="s">
        <v>286</v>
      </c>
      <c r="H87" s="218" t="s">
        <v>178</v>
      </c>
      <c r="I87" s="248" t="s">
        <v>242</v>
      </c>
      <c r="J87" s="247" t="s">
        <v>188</v>
      </c>
      <c r="K87" s="217" t="s">
        <v>204</v>
      </c>
      <c r="L87" s="218" t="s">
        <v>170</v>
      </c>
      <c r="M87" s="218" t="s">
        <v>226</v>
      </c>
      <c r="N87" s="246" t="s">
        <v>227</v>
      </c>
      <c r="O87" s="219"/>
      <c r="P87" s="217" t="s">
        <v>245</v>
      </c>
      <c r="Q87" s="218" t="s">
        <v>246</v>
      </c>
      <c r="R87" s="218" t="s">
        <v>1415</v>
      </c>
      <c r="S87" s="218" t="s">
        <v>1426</v>
      </c>
      <c r="T87" s="246" t="s">
        <v>297</v>
      </c>
      <c r="U87" s="219"/>
      <c r="V87" s="217" t="s">
        <v>1399</v>
      </c>
      <c r="W87" s="218" t="s">
        <v>1396</v>
      </c>
      <c r="X87" s="218" t="s">
        <v>1413</v>
      </c>
      <c r="Y87" s="264" t="s">
        <v>1391</v>
      </c>
    </row>
    <row r="88" spans="1:25" ht="15" customHeight="1">
      <c r="A88" s="645"/>
      <c r="B88" s="637"/>
      <c r="C88" s="638"/>
      <c r="D88" s="217" t="s">
        <v>248</v>
      </c>
      <c r="E88" s="246" t="s">
        <v>159</v>
      </c>
      <c r="F88" s="219"/>
      <c r="G88" s="217" t="s">
        <v>291</v>
      </c>
      <c r="H88" s="218" t="s">
        <v>217</v>
      </c>
      <c r="I88" s="248" t="s">
        <v>150</v>
      </c>
      <c r="J88" s="247" t="s">
        <v>196</v>
      </c>
      <c r="K88" s="217" t="s">
        <v>186</v>
      </c>
      <c r="L88" s="218" t="s">
        <v>175</v>
      </c>
      <c r="M88" s="218" t="s">
        <v>228</v>
      </c>
      <c r="N88" s="246" t="s">
        <v>191</v>
      </c>
      <c r="O88" s="219"/>
      <c r="P88" s="217" t="s">
        <v>250</v>
      </c>
      <c r="Q88" s="218" t="s">
        <v>251</v>
      </c>
      <c r="R88" s="218" t="s">
        <v>1419</v>
      </c>
      <c r="S88" s="218" t="s">
        <v>290</v>
      </c>
      <c r="T88" s="246" t="s">
        <v>302</v>
      </c>
      <c r="U88" s="219"/>
      <c r="V88" s="217" t="s">
        <v>1401</v>
      </c>
      <c r="W88" s="218" t="s">
        <v>1412</v>
      </c>
      <c r="X88" s="218" t="s">
        <v>1418</v>
      </c>
      <c r="Y88" s="264" t="s">
        <v>1401</v>
      </c>
    </row>
    <row r="89" spans="1:25" ht="15" customHeight="1">
      <c r="A89" s="645"/>
      <c r="B89" s="637"/>
      <c r="C89" s="638"/>
      <c r="D89" s="217" t="s">
        <v>254</v>
      </c>
      <c r="E89" s="246" t="s">
        <v>206</v>
      </c>
      <c r="F89" s="219"/>
      <c r="G89" s="217" t="s">
        <v>177</v>
      </c>
      <c r="H89" s="218" t="s">
        <v>237</v>
      </c>
      <c r="I89" s="248" t="s">
        <v>200</v>
      </c>
      <c r="J89" s="247" t="s">
        <v>270</v>
      </c>
      <c r="K89" s="217" t="s">
        <v>190</v>
      </c>
      <c r="L89" s="218" t="s">
        <v>181</v>
      </c>
      <c r="M89" s="218" t="s">
        <v>1424</v>
      </c>
      <c r="N89" s="246" t="s">
        <v>208</v>
      </c>
      <c r="O89" s="219"/>
      <c r="P89" s="217" t="s">
        <v>256</v>
      </c>
      <c r="Q89" s="218" t="s">
        <v>257</v>
      </c>
      <c r="R89" s="218" t="s">
        <v>1425</v>
      </c>
      <c r="S89" s="218" t="s">
        <v>294</v>
      </c>
      <c r="T89" s="246" t="s">
        <v>234</v>
      </c>
      <c r="U89" s="219"/>
      <c r="V89" s="217" t="s">
        <v>1408</v>
      </c>
      <c r="W89" s="218" t="s">
        <v>1417</v>
      </c>
      <c r="X89" s="218" t="s">
        <v>1423</v>
      </c>
      <c r="Y89" s="264" t="s">
        <v>1402</v>
      </c>
    </row>
    <row r="90" spans="1:25" ht="15.6" customHeight="1" thickBot="1">
      <c r="A90" s="646"/>
      <c r="B90" s="639"/>
      <c r="C90" s="640"/>
      <c r="D90" s="239" t="s">
        <v>209</v>
      </c>
      <c r="E90" s="252" t="s">
        <v>248</v>
      </c>
      <c r="F90" s="225"/>
      <c r="G90" s="239" t="s">
        <v>184</v>
      </c>
      <c r="H90" s="250" t="s">
        <v>243</v>
      </c>
      <c r="I90" s="251" t="s">
        <v>264</v>
      </c>
      <c r="J90" s="225"/>
      <c r="K90" s="239" t="s">
        <v>194</v>
      </c>
      <c r="L90" s="250" t="s">
        <v>227</v>
      </c>
      <c r="M90" s="250" t="s">
        <v>1429</v>
      </c>
      <c r="N90" s="252" t="s">
        <v>214</v>
      </c>
      <c r="O90" s="225"/>
      <c r="P90" s="239" t="s">
        <v>260</v>
      </c>
      <c r="Q90" s="250" t="s">
        <v>261</v>
      </c>
      <c r="R90" s="250" t="s">
        <v>241</v>
      </c>
      <c r="S90" s="250" t="s">
        <v>1431</v>
      </c>
      <c r="T90" s="252" t="s">
        <v>252</v>
      </c>
      <c r="U90" s="225"/>
      <c r="V90" s="239" t="s">
        <v>1404</v>
      </c>
      <c r="W90" s="250" t="s">
        <v>1422</v>
      </c>
      <c r="X90" s="250" t="s">
        <v>1377</v>
      </c>
      <c r="Y90" s="265" t="s">
        <v>1383</v>
      </c>
    </row>
    <row r="91" spans="1:25" ht="15" customHeight="1">
      <c r="A91" s="624" t="s">
        <v>1755</v>
      </c>
      <c r="B91" s="627" t="s">
        <v>1753</v>
      </c>
      <c r="C91" s="628"/>
      <c r="D91" s="226" t="s">
        <v>176</v>
      </c>
      <c r="E91" s="227" t="s">
        <v>267</v>
      </c>
      <c r="F91" s="256" t="s">
        <v>263</v>
      </c>
      <c r="G91" s="226" t="s">
        <v>157</v>
      </c>
      <c r="H91" s="227" t="s">
        <v>231</v>
      </c>
      <c r="I91" s="227" t="s">
        <v>196</v>
      </c>
      <c r="J91" s="256" t="s">
        <v>286</v>
      </c>
      <c r="K91" s="226" t="s">
        <v>162</v>
      </c>
      <c r="L91" s="227" t="s">
        <v>222</v>
      </c>
      <c r="M91" s="227" t="s">
        <v>208</v>
      </c>
      <c r="N91" s="266" t="s">
        <v>202</v>
      </c>
      <c r="O91" s="219"/>
      <c r="P91" s="226" t="s">
        <v>232</v>
      </c>
      <c r="Q91" s="227" t="s">
        <v>278</v>
      </c>
      <c r="R91" s="227" t="s">
        <v>284</v>
      </c>
      <c r="S91" s="227" t="s">
        <v>262</v>
      </c>
      <c r="T91" s="227" t="s">
        <v>1446</v>
      </c>
      <c r="U91" s="238"/>
      <c r="V91" s="226" t="s">
        <v>1372</v>
      </c>
      <c r="W91" s="227" t="s">
        <v>1421</v>
      </c>
      <c r="X91" s="227" t="s">
        <v>1400</v>
      </c>
      <c r="Y91" s="262" t="s">
        <v>1437</v>
      </c>
    </row>
    <row r="92" spans="1:25" ht="13.8" customHeight="1">
      <c r="A92" s="625"/>
      <c r="B92" s="629"/>
      <c r="C92" s="630"/>
      <c r="D92" s="217" t="s">
        <v>229</v>
      </c>
      <c r="E92" s="248" t="s">
        <v>155</v>
      </c>
      <c r="F92" s="257" t="s">
        <v>267</v>
      </c>
      <c r="G92" s="217" t="s">
        <v>183</v>
      </c>
      <c r="H92" s="218" t="s">
        <v>158</v>
      </c>
      <c r="I92" s="218" t="s">
        <v>270</v>
      </c>
      <c r="J92" s="257" t="s">
        <v>291</v>
      </c>
      <c r="K92" s="217" t="s">
        <v>168</v>
      </c>
      <c r="L92" s="218" t="s">
        <v>223</v>
      </c>
      <c r="M92" s="218" t="s">
        <v>210</v>
      </c>
      <c r="N92" s="248" t="s">
        <v>169</v>
      </c>
      <c r="O92" s="219"/>
      <c r="P92" s="217" t="s">
        <v>238</v>
      </c>
      <c r="Q92" s="218" t="s">
        <v>283</v>
      </c>
      <c r="R92" s="218" t="s">
        <v>289</v>
      </c>
      <c r="S92" s="218" t="s">
        <v>266</v>
      </c>
      <c r="T92" s="248" t="s">
        <v>249</v>
      </c>
      <c r="U92" s="238"/>
      <c r="V92" s="217" t="s">
        <v>1375</v>
      </c>
      <c r="W92" s="218" t="s">
        <v>1373</v>
      </c>
      <c r="X92" s="218" t="s">
        <v>1402</v>
      </c>
      <c r="Y92" s="263" t="s">
        <v>1440</v>
      </c>
    </row>
    <row r="93" spans="1:25" ht="15.6" customHeight="1">
      <c r="A93" s="625"/>
      <c r="B93" s="629"/>
      <c r="C93" s="630"/>
      <c r="D93" s="217" t="s">
        <v>235</v>
      </c>
      <c r="E93" s="248" t="s">
        <v>176</v>
      </c>
      <c r="F93" s="238"/>
      <c r="G93" s="217" t="s">
        <v>236</v>
      </c>
      <c r="H93" s="218" t="s">
        <v>161</v>
      </c>
      <c r="I93" s="218" t="s">
        <v>276</v>
      </c>
      <c r="J93" s="257" t="s">
        <v>147</v>
      </c>
      <c r="K93" s="217" t="s">
        <v>173</v>
      </c>
      <c r="L93" s="218" t="s">
        <v>225</v>
      </c>
      <c r="M93" s="218" t="s">
        <v>211</v>
      </c>
      <c r="N93" s="248" t="s">
        <v>174</v>
      </c>
      <c r="O93" s="219"/>
      <c r="P93" s="217" t="s">
        <v>244</v>
      </c>
      <c r="Q93" s="218" t="s">
        <v>288</v>
      </c>
      <c r="R93" s="218" t="s">
        <v>1433</v>
      </c>
      <c r="S93" s="218" t="s">
        <v>1387</v>
      </c>
      <c r="T93" s="248" t="s">
        <v>255</v>
      </c>
      <c r="U93" s="238"/>
      <c r="V93" s="217" t="s">
        <v>1378</v>
      </c>
      <c r="W93" s="218" t="s">
        <v>1376</v>
      </c>
      <c r="X93" s="218" t="s">
        <v>1436</v>
      </c>
      <c r="Y93" s="263" t="s">
        <v>1390</v>
      </c>
    </row>
    <row r="94" spans="1:25" ht="14.4" customHeight="1">
      <c r="A94" s="625"/>
      <c r="B94" s="629"/>
      <c r="C94" s="630"/>
      <c r="D94" s="217" t="s">
        <v>148</v>
      </c>
      <c r="E94" s="248" t="s">
        <v>229</v>
      </c>
      <c r="F94" s="238"/>
      <c r="G94" s="217" t="s">
        <v>242</v>
      </c>
      <c r="H94" s="218" t="s">
        <v>147</v>
      </c>
      <c r="I94" s="218" t="s">
        <v>192</v>
      </c>
      <c r="J94" s="257" t="s">
        <v>201</v>
      </c>
      <c r="K94" s="217" t="s">
        <v>179</v>
      </c>
      <c r="L94" s="218" t="s">
        <v>205</v>
      </c>
      <c r="M94" s="218" t="s">
        <v>195</v>
      </c>
      <c r="N94" s="248" t="s">
        <v>194</v>
      </c>
      <c r="O94" s="219"/>
      <c r="P94" s="217" t="s">
        <v>249</v>
      </c>
      <c r="Q94" s="218" t="s">
        <v>296</v>
      </c>
      <c r="R94" s="218" t="s">
        <v>293</v>
      </c>
      <c r="S94" s="218" t="s">
        <v>274</v>
      </c>
      <c r="T94" s="248" t="s">
        <v>304</v>
      </c>
      <c r="U94" s="238"/>
      <c r="V94" s="217" t="s">
        <v>1381</v>
      </c>
      <c r="W94" s="218" t="s">
        <v>1430</v>
      </c>
      <c r="X94" s="218" t="s">
        <v>1405</v>
      </c>
      <c r="Y94" s="263" t="s">
        <v>1447</v>
      </c>
    </row>
    <row r="95" spans="1:25" ht="13.2" customHeight="1">
      <c r="A95" s="625"/>
      <c r="B95" s="629"/>
      <c r="C95" s="630"/>
      <c r="D95" s="217" t="s">
        <v>165</v>
      </c>
      <c r="E95" s="248" t="s">
        <v>235</v>
      </c>
      <c r="F95" s="238"/>
      <c r="G95" s="217" t="s">
        <v>160</v>
      </c>
      <c r="H95" s="218" t="s">
        <v>201</v>
      </c>
      <c r="I95" s="218" t="s">
        <v>212</v>
      </c>
      <c r="J95" s="257" t="s">
        <v>269</v>
      </c>
      <c r="K95" s="217" t="s">
        <v>185</v>
      </c>
      <c r="L95" s="218" t="s">
        <v>207</v>
      </c>
      <c r="M95" s="218" t="s">
        <v>214</v>
      </c>
      <c r="N95" s="248" t="s">
        <v>198</v>
      </c>
      <c r="O95" s="219"/>
      <c r="P95" s="217" t="s">
        <v>255</v>
      </c>
      <c r="Q95" s="218" t="s">
        <v>301</v>
      </c>
      <c r="R95" s="218" t="s">
        <v>297</v>
      </c>
      <c r="S95" s="218" t="s">
        <v>1450</v>
      </c>
      <c r="T95" s="248" t="s">
        <v>307</v>
      </c>
      <c r="U95" s="238"/>
      <c r="V95" s="217" t="s">
        <v>1427</v>
      </c>
      <c r="W95" s="218" t="s">
        <v>1379</v>
      </c>
      <c r="X95" s="218" t="s">
        <v>1407</v>
      </c>
      <c r="Y95" s="263" t="s">
        <v>1453</v>
      </c>
    </row>
    <row r="96" spans="1:25" ht="15" customHeight="1">
      <c r="A96" s="625"/>
      <c r="B96" s="631"/>
      <c r="C96" s="632"/>
      <c r="D96" s="217" t="s">
        <v>253</v>
      </c>
      <c r="E96" s="248" t="s">
        <v>148</v>
      </c>
      <c r="F96" s="238"/>
      <c r="G96" s="217" t="s">
        <v>146</v>
      </c>
      <c r="H96" s="218" t="s">
        <v>269</v>
      </c>
      <c r="I96" s="218" t="s">
        <v>292</v>
      </c>
      <c r="J96" s="257" t="s">
        <v>275</v>
      </c>
      <c r="K96" s="217" t="s">
        <v>189</v>
      </c>
      <c r="L96" s="218" t="s">
        <v>203</v>
      </c>
      <c r="M96" s="218" t="s">
        <v>216</v>
      </c>
      <c r="N96" s="248" t="s">
        <v>223</v>
      </c>
      <c r="O96" s="219"/>
      <c r="P96" s="217" t="s">
        <v>272</v>
      </c>
      <c r="Q96" s="218" t="s">
        <v>305</v>
      </c>
      <c r="R96" s="218" t="s">
        <v>302</v>
      </c>
      <c r="S96" s="218" t="s">
        <v>280</v>
      </c>
      <c r="T96" s="248" t="s">
        <v>257</v>
      </c>
      <c r="U96" s="238"/>
      <c r="V96" s="217" t="s">
        <v>1384</v>
      </c>
      <c r="W96" s="218" t="s">
        <v>1382</v>
      </c>
      <c r="X96" s="218" t="s">
        <v>1443</v>
      </c>
      <c r="Y96" s="263" t="s">
        <v>1458</v>
      </c>
    </row>
    <row r="97" spans="1:25" ht="15" customHeight="1">
      <c r="A97" s="625"/>
      <c r="B97" s="633" t="s">
        <v>1748</v>
      </c>
      <c r="C97" s="634"/>
      <c r="D97" s="217" t="s">
        <v>259</v>
      </c>
      <c r="E97" s="248" t="s">
        <v>165</v>
      </c>
      <c r="F97" s="238"/>
      <c r="G97" s="217" t="s">
        <v>150</v>
      </c>
      <c r="H97" s="218" t="s">
        <v>275</v>
      </c>
      <c r="I97" s="218" t="s">
        <v>1444</v>
      </c>
      <c r="J97" s="257" t="s">
        <v>167</v>
      </c>
      <c r="K97" s="217" t="s">
        <v>193</v>
      </c>
      <c r="L97" s="218" t="s">
        <v>164</v>
      </c>
      <c r="M97" s="218" t="s">
        <v>219</v>
      </c>
      <c r="N97" s="248" t="s">
        <v>225</v>
      </c>
      <c r="O97" s="219"/>
      <c r="P97" s="217" t="s">
        <v>277</v>
      </c>
      <c r="Q97" s="218" t="s">
        <v>308</v>
      </c>
      <c r="R97" s="218" t="s">
        <v>306</v>
      </c>
      <c r="S97" s="218" t="s">
        <v>285</v>
      </c>
      <c r="T97" s="248" t="s">
        <v>261</v>
      </c>
      <c r="U97" s="238"/>
      <c r="V97" s="217" t="s">
        <v>1388</v>
      </c>
      <c r="W97" s="218" t="s">
        <v>1385</v>
      </c>
      <c r="X97" s="218" t="s">
        <v>1374</v>
      </c>
      <c r="Y97" s="263" t="s">
        <v>1410</v>
      </c>
    </row>
    <row r="98" spans="1:25" ht="15" customHeight="1">
      <c r="A98" s="625"/>
      <c r="B98" s="629"/>
      <c r="C98" s="630"/>
      <c r="D98" s="217" t="s">
        <v>144</v>
      </c>
      <c r="E98" s="248" t="s">
        <v>253</v>
      </c>
      <c r="F98" s="238"/>
      <c r="G98" s="217" t="s">
        <v>200</v>
      </c>
      <c r="H98" s="218" t="s">
        <v>151</v>
      </c>
      <c r="I98" s="218" t="s">
        <v>215</v>
      </c>
      <c r="J98" s="257" t="s">
        <v>172</v>
      </c>
      <c r="K98" s="217" t="s">
        <v>197</v>
      </c>
      <c r="L98" s="218" t="s">
        <v>213</v>
      </c>
      <c r="M98" s="218" t="s">
        <v>1403</v>
      </c>
      <c r="N98" s="248" t="s">
        <v>164</v>
      </c>
      <c r="O98" s="219"/>
      <c r="P98" s="217" t="s">
        <v>282</v>
      </c>
      <c r="Q98" s="218" t="s">
        <v>233</v>
      </c>
      <c r="R98" s="218" t="s">
        <v>1449</v>
      </c>
      <c r="S98" s="218" t="s">
        <v>1411</v>
      </c>
      <c r="T98" s="248" t="s">
        <v>279</v>
      </c>
      <c r="U98" s="238"/>
      <c r="V98" s="217" t="s">
        <v>1391</v>
      </c>
      <c r="W98" s="218" t="s">
        <v>1439</v>
      </c>
      <c r="X98" s="218" t="s">
        <v>1452</v>
      </c>
      <c r="Y98" s="263" t="s">
        <v>1414</v>
      </c>
    </row>
    <row r="99" spans="1:25" ht="13.2" customHeight="1">
      <c r="A99" s="625"/>
      <c r="B99" s="629"/>
      <c r="C99" s="630"/>
      <c r="D99" s="217" t="s">
        <v>156</v>
      </c>
      <c r="E99" s="248" t="s">
        <v>259</v>
      </c>
      <c r="F99" s="238"/>
      <c r="G99" s="217" t="s">
        <v>264</v>
      </c>
      <c r="H99" s="218" t="s">
        <v>167</v>
      </c>
      <c r="I99" s="248" t="s">
        <v>157</v>
      </c>
      <c r="J99" s="257" t="s">
        <v>295</v>
      </c>
      <c r="K99" s="217" t="s">
        <v>202</v>
      </c>
      <c r="L99" s="218" t="s">
        <v>218</v>
      </c>
      <c r="M99" s="218" t="s">
        <v>221</v>
      </c>
      <c r="N99" s="248" t="s">
        <v>213</v>
      </c>
      <c r="O99" s="219"/>
      <c r="P99" s="217" t="s">
        <v>287</v>
      </c>
      <c r="Q99" s="218" t="s">
        <v>240</v>
      </c>
      <c r="R99" s="218" t="s">
        <v>1456</v>
      </c>
      <c r="S99" s="218" t="s">
        <v>1416</v>
      </c>
      <c r="T99" s="248" t="s">
        <v>284</v>
      </c>
      <c r="U99" s="238"/>
      <c r="V99" s="217" t="s">
        <v>1435</v>
      </c>
      <c r="W99" s="218" t="s">
        <v>1389</v>
      </c>
      <c r="X99" s="218" t="s">
        <v>1457</v>
      </c>
      <c r="Y99" s="264" t="s">
        <v>1381</v>
      </c>
    </row>
    <row r="100" spans="1:25" ht="13.2" customHeight="1">
      <c r="A100" s="625"/>
      <c r="B100" s="629"/>
      <c r="C100" s="630"/>
      <c r="D100" s="217" t="s">
        <v>182</v>
      </c>
      <c r="E100" s="248" t="s">
        <v>156</v>
      </c>
      <c r="F100" s="258"/>
      <c r="G100" s="217" t="s">
        <v>268</v>
      </c>
      <c r="H100" s="218" t="s">
        <v>172</v>
      </c>
      <c r="I100" s="248" t="s">
        <v>183</v>
      </c>
      <c r="J100" s="257" t="s">
        <v>299</v>
      </c>
      <c r="K100" s="217" t="s">
        <v>163</v>
      </c>
      <c r="L100" s="218" t="s">
        <v>220</v>
      </c>
      <c r="M100" s="218" t="s">
        <v>199</v>
      </c>
      <c r="N100" s="248" t="s">
        <v>181</v>
      </c>
      <c r="O100" s="219"/>
      <c r="P100" s="217" t="s">
        <v>300</v>
      </c>
      <c r="Q100" s="218" t="s">
        <v>1445</v>
      </c>
      <c r="R100" s="218" t="s">
        <v>309</v>
      </c>
      <c r="S100" s="218" t="s">
        <v>1420</v>
      </c>
      <c r="T100" s="248" t="s">
        <v>297</v>
      </c>
      <c r="U100" s="238"/>
      <c r="V100" s="217" t="s">
        <v>1393</v>
      </c>
      <c r="W100" s="218" t="s">
        <v>1392</v>
      </c>
      <c r="X100" s="218" t="s">
        <v>1409</v>
      </c>
      <c r="Y100" s="264" t="s">
        <v>1391</v>
      </c>
    </row>
    <row r="101" spans="1:25" ht="13.2" customHeight="1">
      <c r="A101" s="625"/>
      <c r="B101" s="629"/>
      <c r="C101" s="630"/>
      <c r="D101" s="217" t="s">
        <v>281</v>
      </c>
      <c r="E101" s="248" t="s">
        <v>182</v>
      </c>
      <c r="F101" s="219"/>
      <c r="G101" s="217" t="s">
        <v>153</v>
      </c>
      <c r="H101" s="218" t="s">
        <v>295</v>
      </c>
      <c r="I101" s="248" t="s">
        <v>236</v>
      </c>
      <c r="J101" s="257" t="s">
        <v>188</v>
      </c>
      <c r="K101" s="217" t="s">
        <v>169</v>
      </c>
      <c r="L101" s="218" t="s">
        <v>271</v>
      </c>
      <c r="M101" s="218" t="s">
        <v>224</v>
      </c>
      <c r="N101" s="248" t="s">
        <v>227</v>
      </c>
      <c r="O101" s="219"/>
      <c r="P101" s="217" t="s">
        <v>304</v>
      </c>
      <c r="Q101" s="218" t="s">
        <v>1448</v>
      </c>
      <c r="R101" s="218" t="s">
        <v>234</v>
      </c>
      <c r="S101" s="218" t="s">
        <v>1426</v>
      </c>
      <c r="T101" s="248" t="s">
        <v>302</v>
      </c>
      <c r="U101" s="238"/>
      <c r="V101" s="217" t="s">
        <v>1395</v>
      </c>
      <c r="W101" s="218" t="s">
        <v>1451</v>
      </c>
      <c r="X101" s="218" t="s">
        <v>1413</v>
      </c>
      <c r="Y101" s="264" t="s">
        <v>1401</v>
      </c>
    </row>
    <row r="102" spans="1:25" ht="15" customHeight="1">
      <c r="A102" s="625"/>
      <c r="B102" s="631"/>
      <c r="C102" s="632"/>
      <c r="D102" s="217" t="s">
        <v>230</v>
      </c>
      <c r="E102" s="248" t="s">
        <v>281</v>
      </c>
      <c r="F102" s="219"/>
      <c r="G102" s="217" t="s">
        <v>166</v>
      </c>
      <c r="H102" s="218" t="s">
        <v>299</v>
      </c>
      <c r="I102" s="248" t="s">
        <v>242</v>
      </c>
      <c r="J102" s="257" t="s">
        <v>196</v>
      </c>
      <c r="K102" s="217" t="s">
        <v>174</v>
      </c>
      <c r="L102" s="218" t="s">
        <v>1454</v>
      </c>
      <c r="M102" s="218" t="s">
        <v>226</v>
      </c>
      <c r="N102" s="248" t="s">
        <v>191</v>
      </c>
      <c r="O102" s="219"/>
      <c r="P102" s="217" t="s">
        <v>307</v>
      </c>
      <c r="Q102" s="218" t="s">
        <v>1455</v>
      </c>
      <c r="R102" s="218" t="s">
        <v>1415</v>
      </c>
      <c r="S102" s="218" t="s">
        <v>290</v>
      </c>
      <c r="T102" s="248" t="s">
        <v>234</v>
      </c>
      <c r="U102" s="238"/>
      <c r="V102" s="217" t="s">
        <v>1442</v>
      </c>
      <c r="W102" s="218" t="s">
        <v>1394</v>
      </c>
      <c r="X102" s="218" t="s">
        <v>1418</v>
      </c>
      <c r="Y102" s="264" t="s">
        <v>1385</v>
      </c>
    </row>
    <row r="103" spans="1:25" ht="15" customHeight="1">
      <c r="A103" s="625"/>
      <c r="B103" s="635" t="s">
        <v>1754</v>
      </c>
      <c r="C103" s="636"/>
      <c r="D103" s="217" t="s">
        <v>159</v>
      </c>
      <c r="E103" s="248" t="s">
        <v>230</v>
      </c>
      <c r="F103" s="219"/>
      <c r="G103" s="217" t="s">
        <v>171</v>
      </c>
      <c r="H103" s="218" t="s">
        <v>178</v>
      </c>
      <c r="I103" s="248" t="s">
        <v>150</v>
      </c>
      <c r="J103" s="257" t="s">
        <v>270</v>
      </c>
      <c r="K103" s="217" t="s">
        <v>180</v>
      </c>
      <c r="L103" s="218" t="s">
        <v>170</v>
      </c>
      <c r="M103" s="218" t="s">
        <v>228</v>
      </c>
      <c r="N103" s="248" t="s">
        <v>208</v>
      </c>
      <c r="O103" s="219"/>
      <c r="P103" s="217" t="s">
        <v>239</v>
      </c>
      <c r="Q103" s="218" t="s">
        <v>246</v>
      </c>
      <c r="R103" s="218" t="s">
        <v>1419</v>
      </c>
      <c r="S103" s="218" t="s">
        <v>294</v>
      </c>
      <c r="T103" s="248" t="s">
        <v>252</v>
      </c>
      <c r="U103" s="238"/>
      <c r="V103" s="217" t="s">
        <v>1397</v>
      </c>
      <c r="W103" s="218" t="s">
        <v>1396</v>
      </c>
      <c r="X103" s="218" t="s">
        <v>1423</v>
      </c>
      <c r="Y103" s="264" t="s">
        <v>1402</v>
      </c>
    </row>
    <row r="104" spans="1:25" ht="15" customHeight="1">
      <c r="A104" s="625"/>
      <c r="B104" s="637"/>
      <c r="C104" s="638"/>
      <c r="D104" s="217" t="s">
        <v>206</v>
      </c>
      <c r="E104" s="248" t="s">
        <v>159</v>
      </c>
      <c r="F104" s="219"/>
      <c r="G104" s="217" t="s">
        <v>286</v>
      </c>
      <c r="H104" s="218" t="s">
        <v>217</v>
      </c>
      <c r="I104" s="248" t="s">
        <v>200</v>
      </c>
      <c r="J104" s="238"/>
      <c r="K104" s="217" t="s">
        <v>204</v>
      </c>
      <c r="L104" s="218" t="s">
        <v>175</v>
      </c>
      <c r="M104" s="218" t="s">
        <v>1424</v>
      </c>
      <c r="N104" s="248" t="s">
        <v>214</v>
      </c>
      <c r="O104" s="219"/>
      <c r="P104" s="217" t="s">
        <v>245</v>
      </c>
      <c r="Q104" s="218" t="s">
        <v>251</v>
      </c>
      <c r="R104" s="218" t="s">
        <v>1425</v>
      </c>
      <c r="S104" s="218" t="s">
        <v>1431</v>
      </c>
      <c r="T104" s="248" t="s">
        <v>258</v>
      </c>
      <c r="U104" s="219"/>
      <c r="V104" s="217" t="s">
        <v>1399</v>
      </c>
      <c r="W104" s="218" t="s">
        <v>1412</v>
      </c>
      <c r="X104" s="218" t="s">
        <v>1377</v>
      </c>
      <c r="Y104" s="264" t="s">
        <v>1383</v>
      </c>
    </row>
    <row r="105" spans="1:25" ht="15" customHeight="1">
      <c r="A105" s="625"/>
      <c r="B105" s="637"/>
      <c r="C105" s="638"/>
      <c r="D105" s="217" t="s">
        <v>248</v>
      </c>
      <c r="E105" s="248" t="s">
        <v>206</v>
      </c>
      <c r="F105" s="219"/>
      <c r="G105" s="217" t="s">
        <v>291</v>
      </c>
      <c r="H105" s="218" t="s">
        <v>237</v>
      </c>
      <c r="I105" s="248" t="s">
        <v>264</v>
      </c>
      <c r="J105" s="219"/>
      <c r="K105" s="217" t="s">
        <v>186</v>
      </c>
      <c r="L105" s="218" t="s">
        <v>181</v>
      </c>
      <c r="M105" s="218" t="s">
        <v>1429</v>
      </c>
      <c r="N105" s="248" t="s">
        <v>216</v>
      </c>
      <c r="O105" s="219"/>
      <c r="P105" s="217" t="s">
        <v>250</v>
      </c>
      <c r="Q105" s="218" t="s">
        <v>257</v>
      </c>
      <c r="R105" s="218" t="s">
        <v>241</v>
      </c>
      <c r="S105" s="218" t="s">
        <v>1434</v>
      </c>
      <c r="T105" s="248" t="s">
        <v>1387</v>
      </c>
      <c r="U105" s="219"/>
      <c r="V105" s="217" t="s">
        <v>1401</v>
      </c>
      <c r="W105" s="218" t="s">
        <v>1417</v>
      </c>
      <c r="X105" s="218" t="s">
        <v>1380</v>
      </c>
      <c r="Y105" s="238"/>
    </row>
    <row r="106" spans="1:25" ht="15.6" customHeight="1">
      <c r="A106" s="625"/>
      <c r="B106" s="637"/>
      <c r="C106" s="638"/>
      <c r="D106" s="217" t="s">
        <v>254</v>
      </c>
      <c r="E106" s="248" t="s">
        <v>248</v>
      </c>
      <c r="F106" s="267"/>
      <c r="G106" s="217" t="s">
        <v>177</v>
      </c>
      <c r="H106" s="218" t="s">
        <v>243</v>
      </c>
      <c r="I106" s="248" t="s">
        <v>268</v>
      </c>
      <c r="J106" s="267"/>
      <c r="K106" s="217" t="s">
        <v>190</v>
      </c>
      <c r="L106" s="218" t="s">
        <v>227</v>
      </c>
      <c r="M106" s="248" t="s">
        <v>179</v>
      </c>
      <c r="N106" s="248" t="s">
        <v>224</v>
      </c>
      <c r="O106" s="267"/>
      <c r="P106" s="217" t="s">
        <v>256</v>
      </c>
      <c r="Q106" s="218" t="s">
        <v>261</v>
      </c>
      <c r="R106" s="218" t="s">
        <v>247</v>
      </c>
      <c r="S106" s="218" t="s">
        <v>298</v>
      </c>
      <c r="T106" s="248" t="s">
        <v>266</v>
      </c>
      <c r="U106" s="267"/>
      <c r="V106" s="217" t="s">
        <v>1408</v>
      </c>
      <c r="W106" s="218" t="s">
        <v>1422</v>
      </c>
      <c r="X106" s="218" t="s">
        <v>1383</v>
      </c>
      <c r="Y106" s="219"/>
    </row>
    <row r="107" spans="1:25" ht="13.8" customHeight="1">
      <c r="A107" s="625"/>
      <c r="B107" s="637"/>
      <c r="C107" s="638"/>
      <c r="D107" s="217" t="s">
        <v>209</v>
      </c>
      <c r="E107" s="248" t="s">
        <v>254</v>
      </c>
      <c r="F107" s="267"/>
      <c r="G107" s="217" t="s">
        <v>184</v>
      </c>
      <c r="H107" s="218" t="s">
        <v>154</v>
      </c>
      <c r="I107" s="248" t="s">
        <v>166</v>
      </c>
      <c r="J107" s="267"/>
      <c r="K107" s="217" t="s">
        <v>194</v>
      </c>
      <c r="L107" s="218" t="s">
        <v>187</v>
      </c>
      <c r="M107" s="248" t="s">
        <v>185</v>
      </c>
      <c r="N107" s="248" t="s">
        <v>226</v>
      </c>
      <c r="O107" s="267"/>
      <c r="P107" s="217" t="s">
        <v>260</v>
      </c>
      <c r="Q107" s="218" t="s">
        <v>273</v>
      </c>
      <c r="R107" s="218" t="s">
        <v>252</v>
      </c>
      <c r="S107" s="218" t="s">
        <v>1438</v>
      </c>
      <c r="T107" s="248" t="s">
        <v>285</v>
      </c>
      <c r="U107" s="267"/>
      <c r="V107" s="217" t="s">
        <v>1404</v>
      </c>
      <c r="W107" s="218" t="s">
        <v>1428</v>
      </c>
      <c r="X107" s="218" t="s">
        <v>1432</v>
      </c>
      <c r="Y107" s="219"/>
    </row>
    <row r="108" spans="1:25" ht="27" thickBot="1">
      <c r="A108" s="626"/>
      <c r="B108" s="639"/>
      <c r="C108" s="640"/>
      <c r="D108" s="268" t="s">
        <v>263</v>
      </c>
      <c r="E108" s="251" t="s">
        <v>209</v>
      </c>
      <c r="F108" s="269"/>
      <c r="G108" s="239" t="s">
        <v>303</v>
      </c>
      <c r="H108" s="250" t="s">
        <v>188</v>
      </c>
      <c r="I108" s="251" t="s">
        <v>171</v>
      </c>
      <c r="J108" s="269"/>
      <c r="K108" s="239" t="s">
        <v>198</v>
      </c>
      <c r="L108" s="250" t="s">
        <v>191</v>
      </c>
      <c r="M108" s="251" t="s">
        <v>197</v>
      </c>
      <c r="N108" s="270"/>
      <c r="O108" s="269"/>
      <c r="P108" s="239" t="s">
        <v>265</v>
      </c>
      <c r="Q108" s="250" t="s">
        <v>279</v>
      </c>
      <c r="R108" s="250" t="s">
        <v>258</v>
      </c>
      <c r="S108" s="250" t="s">
        <v>1441</v>
      </c>
      <c r="T108" s="251" t="s">
        <v>294</v>
      </c>
      <c r="U108" s="269"/>
      <c r="V108" s="239" t="s">
        <v>1406</v>
      </c>
      <c r="W108" s="250" t="s">
        <v>1398</v>
      </c>
      <c r="X108" s="250" t="s">
        <v>1386</v>
      </c>
      <c r="Y108" s="225"/>
    </row>
    <row r="109" spans="1:25" ht="14.4" customHeight="1">
      <c r="A109" s="641" t="s">
        <v>1756</v>
      </c>
      <c r="B109" s="642"/>
      <c r="C109" s="642"/>
      <c r="D109" s="642"/>
      <c r="E109" s="642"/>
      <c r="F109" s="642"/>
      <c r="G109" s="642"/>
      <c r="H109" s="642"/>
      <c r="I109" s="642"/>
      <c r="J109" s="642"/>
      <c r="K109" s="642"/>
      <c r="L109" s="642"/>
      <c r="M109" s="642"/>
      <c r="N109" s="642"/>
      <c r="O109" s="642"/>
      <c r="P109" s="642"/>
      <c r="Q109" s="642"/>
      <c r="R109" s="642"/>
      <c r="S109" s="642"/>
      <c r="T109" s="642"/>
      <c r="U109" s="642"/>
      <c r="V109" s="643"/>
      <c r="W109" s="615" t="s">
        <v>1757</v>
      </c>
      <c r="X109" s="616"/>
      <c r="Y109" s="617"/>
    </row>
    <row r="110" spans="1:25" ht="14.4" customHeight="1">
      <c r="A110" s="603" t="s">
        <v>1758</v>
      </c>
      <c r="B110" s="604"/>
      <c r="C110" s="604"/>
      <c r="D110" s="604"/>
      <c r="E110" s="604"/>
      <c r="F110" s="604"/>
      <c r="G110" s="604"/>
      <c r="H110" s="604"/>
      <c r="I110" s="604"/>
      <c r="J110" s="604"/>
      <c r="K110" s="604"/>
      <c r="L110" s="604"/>
      <c r="M110" s="604"/>
      <c r="N110" s="604"/>
      <c r="O110" s="604"/>
      <c r="P110" s="604"/>
      <c r="Q110" s="604"/>
      <c r="R110" s="604"/>
      <c r="S110" s="604"/>
      <c r="T110" s="604"/>
      <c r="U110" s="604"/>
      <c r="V110" s="605"/>
      <c r="W110" s="618" t="s">
        <v>1759</v>
      </c>
      <c r="X110" s="619"/>
      <c r="Y110" s="620"/>
    </row>
    <row r="111" spans="1:25">
      <c r="A111" s="603" t="s">
        <v>1760</v>
      </c>
      <c r="B111" s="604"/>
      <c r="C111" s="604"/>
      <c r="D111" s="604"/>
      <c r="E111" s="604"/>
      <c r="F111" s="604"/>
      <c r="G111" s="604"/>
      <c r="H111" s="604"/>
      <c r="I111" s="604"/>
      <c r="J111" s="604"/>
      <c r="K111" s="604"/>
      <c r="L111" s="604"/>
      <c r="M111" s="604"/>
      <c r="N111" s="604"/>
      <c r="O111" s="604"/>
      <c r="P111" s="604"/>
      <c r="Q111" s="604"/>
      <c r="R111" s="604"/>
      <c r="S111" s="604"/>
      <c r="T111" s="604"/>
      <c r="U111" s="604"/>
      <c r="V111" s="605"/>
      <c r="W111" s="621" t="s">
        <v>1761</v>
      </c>
      <c r="X111" s="622"/>
      <c r="Y111" s="623"/>
    </row>
    <row r="112" spans="1:25">
      <c r="A112" s="603" t="s">
        <v>1762</v>
      </c>
      <c r="B112" s="604"/>
      <c r="C112" s="604"/>
      <c r="D112" s="604"/>
      <c r="E112" s="604"/>
      <c r="F112" s="604"/>
      <c r="G112" s="604"/>
      <c r="H112" s="604"/>
      <c r="I112" s="604"/>
      <c r="J112" s="604"/>
      <c r="K112" s="604"/>
      <c r="L112" s="604"/>
      <c r="M112" s="604"/>
      <c r="N112" s="604"/>
      <c r="O112" s="604"/>
      <c r="P112" s="604"/>
      <c r="Q112" s="604"/>
      <c r="R112" s="604"/>
      <c r="S112" s="604"/>
      <c r="T112" s="604"/>
      <c r="U112" s="604"/>
      <c r="V112" s="605"/>
      <c r="W112" s="1"/>
      <c r="X112" s="1"/>
      <c r="Y112" s="1"/>
    </row>
    <row r="113" spans="1:22">
      <c r="A113" s="606" t="s">
        <v>1763</v>
      </c>
      <c r="B113" s="607"/>
      <c r="C113" s="607"/>
      <c r="D113" s="607"/>
      <c r="E113" s="607"/>
      <c r="F113" s="607"/>
      <c r="G113" s="607"/>
      <c r="H113" s="607"/>
      <c r="I113" s="607"/>
      <c r="J113" s="607"/>
      <c r="K113" s="607"/>
      <c r="L113" s="607"/>
      <c r="M113" s="607"/>
      <c r="N113" s="607"/>
      <c r="O113" s="607"/>
      <c r="P113" s="607"/>
      <c r="Q113" s="607"/>
      <c r="R113" s="607"/>
      <c r="S113" s="607"/>
      <c r="T113" s="607"/>
      <c r="U113" s="607"/>
      <c r="V113" s="608"/>
    </row>
    <row r="114" spans="1:22">
      <c r="A114" s="606" t="s">
        <v>1764</v>
      </c>
      <c r="B114" s="607"/>
      <c r="C114" s="607"/>
      <c r="D114" s="607"/>
      <c r="E114" s="607"/>
      <c r="F114" s="607"/>
      <c r="G114" s="607"/>
      <c r="H114" s="607"/>
      <c r="I114" s="607"/>
      <c r="J114" s="607"/>
      <c r="K114" s="607"/>
      <c r="L114" s="607"/>
      <c r="M114" s="607"/>
      <c r="N114" s="607"/>
      <c r="O114" s="607"/>
      <c r="P114" s="607"/>
      <c r="Q114" s="607"/>
      <c r="R114" s="607"/>
      <c r="S114" s="607"/>
      <c r="T114" s="607"/>
      <c r="U114" s="607"/>
      <c r="V114" s="608"/>
    </row>
    <row r="115" spans="1:22">
      <c r="A115" s="609" t="s">
        <v>1765</v>
      </c>
      <c r="B115" s="610"/>
      <c r="C115" s="610"/>
      <c r="D115" s="610"/>
      <c r="E115" s="610"/>
      <c r="F115" s="610"/>
      <c r="G115" s="610"/>
      <c r="H115" s="610"/>
      <c r="I115" s="610"/>
      <c r="J115" s="610"/>
      <c r="K115" s="610"/>
      <c r="L115" s="610"/>
      <c r="M115" s="610"/>
      <c r="N115" s="610"/>
      <c r="O115" s="610"/>
      <c r="P115" s="610"/>
      <c r="Q115" s="610"/>
      <c r="R115" s="610"/>
      <c r="S115" s="610"/>
      <c r="T115" s="610"/>
      <c r="U115" s="610"/>
      <c r="V115" s="611"/>
    </row>
    <row r="116" spans="1:22">
      <c r="A116" s="612" t="s">
        <v>1766</v>
      </c>
      <c r="B116" s="613"/>
      <c r="C116" s="613"/>
      <c r="D116" s="613"/>
      <c r="E116" s="613"/>
      <c r="F116" s="613"/>
      <c r="G116" s="613"/>
      <c r="H116" s="613"/>
      <c r="I116" s="613"/>
      <c r="J116" s="613"/>
      <c r="K116" s="613"/>
      <c r="L116" s="613"/>
      <c r="M116" s="613"/>
      <c r="N116" s="613"/>
      <c r="O116" s="613"/>
      <c r="P116" s="613"/>
      <c r="Q116" s="613"/>
      <c r="R116" s="613"/>
      <c r="S116" s="613"/>
      <c r="T116" s="613"/>
      <c r="U116" s="613"/>
      <c r="V116" s="614"/>
    </row>
  </sheetData>
  <mergeCells count="53">
    <mergeCell ref="A3:A6"/>
    <mergeCell ref="B3:C4"/>
    <mergeCell ref="B5:C6"/>
    <mergeCell ref="A7:A14"/>
    <mergeCell ref="B7:C9"/>
    <mergeCell ref="B10:C12"/>
    <mergeCell ref="B13:C14"/>
    <mergeCell ref="A1:Y1"/>
    <mergeCell ref="B2:C2"/>
    <mergeCell ref="D2:F2"/>
    <mergeCell ref="G2:J2"/>
    <mergeCell ref="K2:O2"/>
    <mergeCell ref="P2:U2"/>
    <mergeCell ref="V2:Y2"/>
    <mergeCell ref="B15:C17"/>
    <mergeCell ref="B18:C20"/>
    <mergeCell ref="B21:C22"/>
    <mergeCell ref="A23:A32"/>
    <mergeCell ref="B23:C25"/>
    <mergeCell ref="B26:C28"/>
    <mergeCell ref="B29:C32"/>
    <mergeCell ref="A15:A22"/>
    <mergeCell ref="A33:A43"/>
    <mergeCell ref="B33:C36"/>
    <mergeCell ref="B37:C40"/>
    <mergeCell ref="B41:C43"/>
    <mergeCell ref="A44:A57"/>
    <mergeCell ref="B44:C48"/>
    <mergeCell ref="B49:C53"/>
    <mergeCell ref="B54:C57"/>
    <mergeCell ref="A58:A73"/>
    <mergeCell ref="B58:C63"/>
    <mergeCell ref="B64:C68"/>
    <mergeCell ref="B69:C73"/>
    <mergeCell ref="A74:A90"/>
    <mergeCell ref="B74:C79"/>
    <mergeCell ref="B80:C85"/>
    <mergeCell ref="B86:C90"/>
    <mergeCell ref="A91:A108"/>
    <mergeCell ref="B91:C96"/>
    <mergeCell ref="B97:C102"/>
    <mergeCell ref="B103:C108"/>
    <mergeCell ref="A109:V109"/>
    <mergeCell ref="W109:Y109"/>
    <mergeCell ref="A110:V110"/>
    <mergeCell ref="W110:Y110"/>
    <mergeCell ref="A111:V111"/>
    <mergeCell ref="W111:Y111"/>
    <mergeCell ref="A112:V112"/>
    <mergeCell ref="A113:V113"/>
    <mergeCell ref="A114:V114"/>
    <mergeCell ref="A115:V115"/>
    <mergeCell ref="A116:V116"/>
  </mergeCells>
  <printOptions horizontalCentered="1" verticalCentered="1"/>
  <pageMargins left="0.15" right="0.15" top="0.15" bottom="0.15" header="0.3" footer="0.3"/>
  <pageSetup scale="3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56460-9DB6-47BF-AE77-460A23AEF899}">
  <dimension ref="B1:H303"/>
  <sheetViews>
    <sheetView topLeftCell="A281" workbookViewId="0">
      <selection activeCell="E303" sqref="E303"/>
    </sheetView>
  </sheetViews>
  <sheetFormatPr defaultColWidth="9.109375" defaultRowHeight="10.199999999999999"/>
  <cols>
    <col min="1" max="1" width="9.109375" style="21"/>
    <col min="2" max="2" width="18.88671875" style="18" customWidth="1"/>
    <col min="3" max="3" width="16.44140625" style="19" customWidth="1"/>
    <col min="4" max="4" width="51.88671875" style="19" bestFit="1" customWidth="1"/>
    <col min="5" max="5" width="18.33203125" style="72" customWidth="1"/>
    <col min="6" max="16384" width="9.109375" style="21"/>
  </cols>
  <sheetData>
    <row r="1" spans="2:6" ht="21.6" customHeight="1">
      <c r="D1" s="20" t="s">
        <v>382</v>
      </c>
      <c r="E1" s="90"/>
    </row>
    <row r="2" spans="2:6" ht="22.8" customHeight="1">
      <c r="D2" s="20" t="s">
        <v>383</v>
      </c>
      <c r="E2" s="74">
        <f>'Paste bid here'!B15</f>
        <v>0</v>
      </c>
      <c r="F2" s="22"/>
    </row>
    <row r="3" spans="2:6" ht="22.8" customHeight="1">
      <c r="D3" s="20"/>
      <c r="E3" s="74">
        <f>'Paste bid here'!B16</f>
        <v>0</v>
      </c>
      <c r="F3" s="22"/>
    </row>
    <row r="4" spans="2:6" ht="22.8" customHeight="1">
      <c r="D4" s="20" t="s">
        <v>808</v>
      </c>
      <c r="E4" s="73">
        <f>'Paste bid here'!B13</f>
        <v>0</v>
      </c>
      <c r="F4" s="22"/>
    </row>
    <row r="7" spans="2:6" s="25" customFormat="1">
      <c r="B7" s="23" t="s">
        <v>384</v>
      </c>
      <c r="C7" s="24" t="s">
        <v>753</v>
      </c>
      <c r="D7" s="24" t="s">
        <v>385</v>
      </c>
      <c r="E7" s="70" t="s">
        <v>386</v>
      </c>
    </row>
    <row r="8" spans="2:6" ht="12.75" customHeight="1">
      <c r="B8" s="33">
        <v>174011204000769</v>
      </c>
      <c r="C8" s="32" t="s">
        <v>754</v>
      </c>
      <c r="D8" s="27" t="s">
        <v>501</v>
      </c>
      <c r="E8" s="71" t="e">
        <f>VLOOKUP(C8,'Paste bid here'!A:F,4,FALSE)</f>
        <v>#N/A</v>
      </c>
    </row>
    <row r="9" spans="2:6" ht="12.75" customHeight="1">
      <c r="B9" s="32" t="s">
        <v>499</v>
      </c>
      <c r="C9" s="32" t="s">
        <v>937</v>
      </c>
      <c r="D9" s="27" t="s">
        <v>500</v>
      </c>
      <c r="E9" s="71" t="e">
        <f>VLOOKUP(C9,'Paste bid here'!A:F,4,FALSE)</f>
        <v>#N/A</v>
      </c>
    </row>
    <row r="10" spans="2:6" ht="12.75" customHeight="1">
      <c r="B10" s="26" t="s">
        <v>38</v>
      </c>
      <c r="C10" s="32" t="s">
        <v>635</v>
      </c>
      <c r="D10" s="27" t="s">
        <v>398</v>
      </c>
      <c r="E10" s="71" t="e">
        <f>VLOOKUP(C10,'Paste bid here'!A:F,4,FALSE)</f>
        <v>#N/A</v>
      </c>
    </row>
    <row r="11" spans="2:6" ht="12.75" customHeight="1">
      <c r="B11" s="26" t="s">
        <v>42</v>
      </c>
      <c r="C11" s="32" t="s">
        <v>636</v>
      </c>
      <c r="D11" s="27" t="s">
        <v>388</v>
      </c>
      <c r="E11" s="71" t="e">
        <f>VLOOKUP(C11,'Paste bid here'!A:F,4,FALSE)</f>
        <v>#N/A</v>
      </c>
    </row>
    <row r="12" spans="2:6" ht="12.75" customHeight="1">
      <c r="B12" s="26" t="s">
        <v>36</v>
      </c>
      <c r="C12" s="32" t="s">
        <v>637</v>
      </c>
      <c r="D12" s="27" t="s">
        <v>396</v>
      </c>
      <c r="E12" s="71" t="e">
        <f>VLOOKUP(C12,'Paste bid here'!A:F,4,FALSE)</f>
        <v>#N/A</v>
      </c>
    </row>
    <row r="13" spans="2:6" ht="12.75" customHeight="1">
      <c r="B13" s="26" t="s">
        <v>45</v>
      </c>
      <c r="C13" s="32" t="s">
        <v>638</v>
      </c>
      <c r="D13" s="27" t="s">
        <v>390</v>
      </c>
      <c r="E13" s="71" t="e">
        <f>VLOOKUP(C13,'Paste bid here'!A:F,4,FALSE)</f>
        <v>#N/A</v>
      </c>
    </row>
    <row r="14" spans="2:6" ht="12.75" customHeight="1">
      <c r="B14" s="26" t="s">
        <v>47</v>
      </c>
      <c r="C14" s="32" t="s">
        <v>639</v>
      </c>
      <c r="D14" s="27" t="s">
        <v>392</v>
      </c>
      <c r="E14" s="71" t="e">
        <f>VLOOKUP(C14,'Paste bid here'!A:F,4,FALSE)</f>
        <v>#N/A</v>
      </c>
    </row>
    <row r="15" spans="2:6" ht="12.75" customHeight="1">
      <c r="B15" s="26" t="s">
        <v>50</v>
      </c>
      <c r="C15" s="32" t="s">
        <v>640</v>
      </c>
      <c r="D15" s="27" t="s">
        <v>394</v>
      </c>
      <c r="E15" s="71" t="e">
        <f>VLOOKUP(C15,'Paste bid here'!A:F,4,FALSE)</f>
        <v>#N/A</v>
      </c>
    </row>
    <row r="16" spans="2:6" ht="12.75" customHeight="1">
      <c r="B16" s="26" t="s">
        <v>52</v>
      </c>
      <c r="C16" s="32" t="s">
        <v>641</v>
      </c>
      <c r="D16" s="27" t="s">
        <v>397</v>
      </c>
      <c r="E16" s="71" t="e">
        <f>VLOOKUP(C16,'Paste bid here'!A:F,4,FALSE)</f>
        <v>#N/A</v>
      </c>
    </row>
    <row r="17" spans="2:5" ht="12.75" customHeight="1">
      <c r="B17" s="26" t="s">
        <v>55</v>
      </c>
      <c r="C17" s="32" t="s">
        <v>642</v>
      </c>
      <c r="D17" s="27" t="s">
        <v>395</v>
      </c>
      <c r="E17" s="71" t="e">
        <f>VLOOKUP(C17,'Paste bid here'!A:F,4,FALSE)</f>
        <v>#N/A</v>
      </c>
    </row>
    <row r="18" spans="2:5" ht="12.75" customHeight="1">
      <c r="B18" s="28" t="s">
        <v>317</v>
      </c>
      <c r="C18" s="32" t="s">
        <v>643</v>
      </c>
      <c r="D18" s="27"/>
      <c r="E18" s="71" t="e">
        <f>VLOOKUP(C18,'Paste bid here'!A:F,4,FALSE)</f>
        <v>#N/A</v>
      </c>
    </row>
    <row r="19" spans="2:5" ht="12.75" customHeight="1">
      <c r="B19" s="28" t="s">
        <v>61</v>
      </c>
      <c r="C19" s="32" t="s">
        <v>644</v>
      </c>
      <c r="D19" s="27"/>
      <c r="E19" s="71" t="e">
        <f>VLOOKUP(C19,'Paste bid here'!A:F,4,FALSE)</f>
        <v>#N/A</v>
      </c>
    </row>
    <row r="20" spans="2:5" ht="12.75" customHeight="1">
      <c r="B20" s="28" t="s">
        <v>64</v>
      </c>
      <c r="C20" s="32" t="s">
        <v>645</v>
      </c>
      <c r="D20" s="27"/>
      <c r="E20" s="71" t="e">
        <f>VLOOKUP(C20,'Paste bid here'!A:F,4,FALSE)</f>
        <v>#N/A</v>
      </c>
    </row>
    <row r="21" spans="2:5" ht="12.75" customHeight="1">
      <c r="B21" s="28" t="s">
        <v>73</v>
      </c>
      <c r="C21" s="32" t="s">
        <v>646</v>
      </c>
      <c r="D21" s="27"/>
      <c r="E21" s="71" t="e">
        <f>VLOOKUP(C21,'Paste bid here'!A:F,4,FALSE)</f>
        <v>#N/A</v>
      </c>
    </row>
    <row r="22" spans="2:5" ht="12.75" customHeight="1">
      <c r="B22" s="28" t="s">
        <v>115</v>
      </c>
      <c r="C22" s="32" t="s">
        <v>654</v>
      </c>
      <c r="D22" s="27"/>
      <c r="E22" s="71" t="e">
        <f>VLOOKUP(C22,'Paste bid here'!A:F,4,FALSE)</f>
        <v>#N/A</v>
      </c>
    </row>
    <row r="23" spans="2:5" ht="12.75" customHeight="1">
      <c r="B23" s="28" t="s">
        <v>116</v>
      </c>
      <c r="C23" s="32" t="s">
        <v>655</v>
      </c>
      <c r="D23" s="27"/>
      <c r="E23" s="71" t="e">
        <f>VLOOKUP(C23,'Paste bid here'!A:F,4,FALSE)</f>
        <v>#N/A</v>
      </c>
    </row>
    <row r="24" spans="2:5" ht="12.75" customHeight="1">
      <c r="B24" s="28" t="s">
        <v>117</v>
      </c>
      <c r="C24" s="32" t="s">
        <v>657</v>
      </c>
      <c r="D24" s="27"/>
      <c r="E24" s="71" t="e">
        <f>VLOOKUP(C24,'Paste bid here'!A:F,4,FALSE)</f>
        <v>#N/A</v>
      </c>
    </row>
    <row r="25" spans="2:5" ht="12.75" customHeight="1">
      <c r="B25" s="28" t="s">
        <v>118</v>
      </c>
      <c r="C25" s="32" t="s">
        <v>659</v>
      </c>
      <c r="D25" s="27"/>
      <c r="E25" s="71" t="e">
        <f>VLOOKUP(C25,'Paste bid here'!A:F,4,FALSE)</f>
        <v>#N/A</v>
      </c>
    </row>
    <row r="26" spans="2:5" ht="12.75" customHeight="1">
      <c r="B26" s="28" t="s">
        <v>112</v>
      </c>
      <c r="C26" s="32" t="s">
        <v>653</v>
      </c>
      <c r="D26" s="27"/>
      <c r="E26" s="71" t="e">
        <f>VLOOKUP(C26,'Paste bid here'!A:F,4,FALSE)</f>
        <v>#N/A</v>
      </c>
    </row>
    <row r="27" spans="2:5" ht="12.75" customHeight="1">
      <c r="B27" s="28" t="s">
        <v>113</v>
      </c>
      <c r="C27" s="32" t="s">
        <v>656</v>
      </c>
      <c r="D27" s="27"/>
      <c r="E27" s="71" t="e">
        <f>VLOOKUP(C27,'Paste bid here'!A:F,4,FALSE)</f>
        <v>#N/A</v>
      </c>
    </row>
    <row r="28" spans="2:5" ht="12.75" customHeight="1">
      <c r="B28" s="28" t="s">
        <v>114</v>
      </c>
      <c r="C28" s="32" t="s">
        <v>658</v>
      </c>
      <c r="D28" s="27"/>
      <c r="E28" s="71" t="e">
        <f>VLOOKUP(C28,'Paste bid here'!A:F,4,FALSE)</f>
        <v>#N/A</v>
      </c>
    </row>
    <row r="29" spans="2:5" ht="12.75" customHeight="1">
      <c r="B29" s="26" t="s">
        <v>527</v>
      </c>
      <c r="C29" s="32" t="s">
        <v>755</v>
      </c>
      <c r="D29" s="27"/>
      <c r="E29" s="71" t="e">
        <f>VLOOKUP(C29,'Paste bid here'!A:F,4,FALSE)</f>
        <v>#N/A</v>
      </c>
    </row>
    <row r="30" spans="2:5" ht="12.75" customHeight="1">
      <c r="B30" s="26" t="s">
        <v>82</v>
      </c>
      <c r="C30" s="32" t="s">
        <v>630</v>
      </c>
      <c r="D30" s="27" t="s">
        <v>388</v>
      </c>
      <c r="E30" s="71" t="e">
        <f>VLOOKUP(C30,'Paste bid here'!A:F,4,FALSE)</f>
        <v>#N/A</v>
      </c>
    </row>
    <row r="31" spans="2:5" ht="12.75" customHeight="1">
      <c r="B31" s="26" t="s">
        <v>80</v>
      </c>
      <c r="C31" s="32" t="s">
        <v>631</v>
      </c>
      <c r="D31" s="27" t="s">
        <v>396</v>
      </c>
      <c r="E31" s="71" t="e">
        <f>VLOOKUP(C31,'Paste bid here'!A:F,4,FALSE)</f>
        <v>#N/A</v>
      </c>
    </row>
    <row r="32" spans="2:5" ht="12.75" customHeight="1">
      <c r="B32" s="26" t="s">
        <v>85</v>
      </c>
      <c r="C32" s="32" t="s">
        <v>632</v>
      </c>
      <c r="D32" s="27" t="s">
        <v>390</v>
      </c>
      <c r="E32" s="71" t="e">
        <f>VLOOKUP(C32,'Paste bid here'!A:F,4,FALSE)</f>
        <v>#N/A</v>
      </c>
    </row>
    <row r="33" spans="2:5" ht="12.75" customHeight="1">
      <c r="B33" s="26" t="s">
        <v>87</v>
      </c>
      <c r="C33" s="32" t="s">
        <v>633</v>
      </c>
      <c r="D33" s="27" t="s">
        <v>392</v>
      </c>
      <c r="E33" s="71" t="e">
        <f>VLOOKUP(C33,'Paste bid here'!A:F,4,FALSE)</f>
        <v>#N/A</v>
      </c>
    </row>
    <row r="34" spans="2:5" ht="12.75" customHeight="1">
      <c r="B34" s="26" t="s">
        <v>90</v>
      </c>
      <c r="C34" s="32" t="s">
        <v>634</v>
      </c>
      <c r="D34" s="27" t="s">
        <v>394</v>
      </c>
      <c r="E34" s="71" t="e">
        <f>VLOOKUP(C34,'Paste bid here'!A:F,4,FALSE)</f>
        <v>#N/A</v>
      </c>
    </row>
    <row r="35" spans="2:5" ht="12.75" customHeight="1">
      <c r="B35" s="26" t="s">
        <v>530</v>
      </c>
      <c r="C35" s="32" t="s">
        <v>756</v>
      </c>
      <c r="D35" s="27"/>
      <c r="E35" s="71" t="e">
        <f>VLOOKUP(C35,'Paste bid here'!A:F,4,FALSE)</f>
        <v>#N/A</v>
      </c>
    </row>
    <row r="36" spans="2:5" ht="12.75" customHeight="1">
      <c r="B36" s="26" t="s">
        <v>531</v>
      </c>
      <c r="C36" s="32" t="s">
        <v>757</v>
      </c>
      <c r="D36" s="27"/>
      <c r="E36" s="71" t="e">
        <f>VLOOKUP(C36,'Paste bid here'!A:F,4,FALSE)</f>
        <v>#N/A</v>
      </c>
    </row>
    <row r="37" spans="2:5" ht="12.75" customHeight="1">
      <c r="B37" s="26" t="s">
        <v>387</v>
      </c>
      <c r="C37" s="32" t="s">
        <v>647</v>
      </c>
      <c r="D37" s="27" t="s">
        <v>388</v>
      </c>
      <c r="E37" s="71" t="e">
        <f>VLOOKUP(C37,'Paste bid here'!A:F,4,FALSE)</f>
        <v>#N/A</v>
      </c>
    </row>
    <row r="38" spans="2:5" ht="12.75" customHeight="1">
      <c r="B38" s="26" t="s">
        <v>389</v>
      </c>
      <c r="C38" s="32" t="s">
        <v>758</v>
      </c>
      <c r="D38" s="27" t="s">
        <v>390</v>
      </c>
      <c r="E38" s="71" t="e">
        <f>VLOOKUP(C38,'Paste bid here'!A:F,4,FALSE)</f>
        <v>#N/A</v>
      </c>
    </row>
    <row r="39" spans="2:5" ht="12.75" customHeight="1">
      <c r="B39" s="26" t="s">
        <v>391</v>
      </c>
      <c r="C39" s="32" t="s">
        <v>648</v>
      </c>
      <c r="D39" s="27" t="s">
        <v>392</v>
      </c>
      <c r="E39" s="71" t="e">
        <f>VLOOKUP(C39,'Paste bid here'!A:F,4,FALSE)</f>
        <v>#N/A</v>
      </c>
    </row>
    <row r="40" spans="2:5" ht="12.75" customHeight="1">
      <c r="B40" s="26" t="s">
        <v>393</v>
      </c>
      <c r="C40" s="32" t="s">
        <v>649</v>
      </c>
      <c r="D40" s="27" t="s">
        <v>394</v>
      </c>
      <c r="E40" s="71" t="e">
        <f>VLOOKUP(C40,'Paste bid here'!A:F,4,FALSE)</f>
        <v>#N/A</v>
      </c>
    </row>
    <row r="41" spans="2:5" ht="12.75" customHeight="1">
      <c r="B41" s="28" t="s">
        <v>27</v>
      </c>
      <c r="C41" s="32" t="s">
        <v>650</v>
      </c>
      <c r="D41" s="27"/>
      <c r="E41" s="71" t="e">
        <f>VLOOKUP(C41,'Paste bid here'!A:F,4,FALSE)</f>
        <v>#N/A</v>
      </c>
    </row>
    <row r="42" spans="2:5" ht="12.75" customHeight="1">
      <c r="B42" s="28" t="s">
        <v>31</v>
      </c>
      <c r="C42" s="32" t="s">
        <v>651</v>
      </c>
      <c r="D42" s="27"/>
      <c r="E42" s="71" t="e">
        <f>VLOOKUP(C42,'Paste bid here'!A:F,4,FALSE)</f>
        <v>#N/A</v>
      </c>
    </row>
    <row r="43" spans="2:5" ht="12.75" customHeight="1">
      <c r="B43" s="28" t="s">
        <v>33</v>
      </c>
      <c r="C43" s="32" t="s">
        <v>652</v>
      </c>
      <c r="D43" s="27"/>
      <c r="E43" s="71" t="e">
        <f>VLOOKUP(C43,'Paste bid here'!A:F,4,FALSE)</f>
        <v>#N/A</v>
      </c>
    </row>
    <row r="44" spans="2:5" ht="12.75" customHeight="1">
      <c r="B44" s="26" t="s">
        <v>322</v>
      </c>
      <c r="C44" s="32" t="s">
        <v>618</v>
      </c>
      <c r="D44" s="27"/>
      <c r="E44" s="71" t="e">
        <f>VLOOKUP(C44,'Paste bid here'!A:F,4,FALSE)</f>
        <v>#N/A</v>
      </c>
    </row>
    <row r="45" spans="2:5" ht="12.75" customHeight="1">
      <c r="B45" s="26" t="s">
        <v>333</v>
      </c>
      <c r="C45" s="32" t="s">
        <v>612</v>
      </c>
      <c r="D45" s="27"/>
      <c r="E45" s="71" t="e">
        <f>VLOOKUP(C45,'Paste bid here'!A:F,4,FALSE)</f>
        <v>#N/A</v>
      </c>
    </row>
    <row r="46" spans="2:5" ht="12.75" customHeight="1">
      <c r="B46" s="26" t="s">
        <v>324</v>
      </c>
      <c r="C46" s="32" t="s">
        <v>619</v>
      </c>
      <c r="D46" s="27"/>
      <c r="E46" s="71" t="e">
        <f>VLOOKUP(C46,'Paste bid here'!A:F,4,FALSE)</f>
        <v>#N/A</v>
      </c>
    </row>
    <row r="47" spans="2:5" ht="12.75" customHeight="1">
      <c r="B47" s="26" t="s">
        <v>334</v>
      </c>
      <c r="C47" s="32" t="s">
        <v>613</v>
      </c>
      <c r="D47" s="27"/>
      <c r="E47" s="71" t="e">
        <f>VLOOKUP(C47,'Paste bid here'!A:F,4,FALSE)</f>
        <v>#N/A</v>
      </c>
    </row>
    <row r="48" spans="2:5" ht="12.75" customHeight="1">
      <c r="B48" s="26" t="s">
        <v>326</v>
      </c>
      <c r="C48" s="32" t="s">
        <v>620</v>
      </c>
      <c r="D48" s="27"/>
      <c r="E48" s="71" t="e">
        <f>VLOOKUP(C48,'Paste bid here'!A:F,4,FALSE)</f>
        <v>#N/A</v>
      </c>
    </row>
    <row r="49" spans="2:6" ht="12.75" customHeight="1">
      <c r="B49" s="26" t="s">
        <v>335</v>
      </c>
      <c r="C49" s="32" t="s">
        <v>614</v>
      </c>
      <c r="D49" s="27"/>
      <c r="E49" s="71" t="e">
        <f>VLOOKUP(C49,'Paste bid here'!A:F,4,FALSE)</f>
        <v>#N/A</v>
      </c>
    </row>
    <row r="50" spans="2:6" ht="12.75" customHeight="1">
      <c r="B50" s="26" t="s">
        <v>328</v>
      </c>
      <c r="C50" s="32" t="s">
        <v>621</v>
      </c>
      <c r="D50" s="27"/>
      <c r="E50" s="71" t="e">
        <f>VLOOKUP(C50,'Paste bid here'!A:F,4,FALSE)</f>
        <v>#N/A</v>
      </c>
    </row>
    <row r="51" spans="2:6" ht="12.75" customHeight="1">
      <c r="B51" s="26" t="s">
        <v>336</v>
      </c>
      <c r="C51" s="32" t="s">
        <v>615</v>
      </c>
      <c r="D51" s="27"/>
      <c r="E51" s="71" t="e">
        <f>VLOOKUP(C51,'Paste bid here'!A:F,4,FALSE)</f>
        <v>#N/A</v>
      </c>
    </row>
    <row r="52" spans="2:6" ht="12.75" customHeight="1">
      <c r="B52" s="26" t="s">
        <v>330</v>
      </c>
      <c r="C52" s="32" t="s">
        <v>622</v>
      </c>
      <c r="D52" s="27"/>
      <c r="E52" s="71" t="e">
        <f>VLOOKUP(C52,'Paste bid here'!A:F,4,FALSE)</f>
        <v>#N/A</v>
      </c>
    </row>
    <row r="53" spans="2:6" ht="12.75" customHeight="1">
      <c r="B53" s="26" t="s">
        <v>337</v>
      </c>
      <c r="C53" s="32" t="s">
        <v>616</v>
      </c>
      <c r="D53" s="27"/>
      <c r="E53" s="71" t="e">
        <f>VLOOKUP(C53,'Paste bid here'!A:F,4,FALSE)</f>
        <v>#N/A</v>
      </c>
    </row>
    <row r="54" spans="2:6" ht="12.75" customHeight="1">
      <c r="B54" s="26" t="s">
        <v>332</v>
      </c>
      <c r="C54" s="32" t="s">
        <v>623</v>
      </c>
      <c r="D54" s="27"/>
      <c r="E54" s="71" t="e">
        <f>VLOOKUP(C54,'Paste bid here'!A:F,4,FALSE)</f>
        <v>#N/A</v>
      </c>
    </row>
    <row r="55" spans="2:6" ht="12.75" customHeight="1">
      <c r="B55" s="26" t="s">
        <v>338</v>
      </c>
      <c r="C55" s="32" t="s">
        <v>617</v>
      </c>
      <c r="D55" s="27"/>
      <c r="E55" s="71" t="e">
        <f>VLOOKUP(C55,'Paste bid here'!A:F,4,FALSE)</f>
        <v>#N/A</v>
      </c>
    </row>
    <row r="56" spans="2:6" ht="12.75" customHeight="1">
      <c r="B56" s="26" t="s">
        <v>37</v>
      </c>
      <c r="C56" s="32" t="s">
        <v>759</v>
      </c>
      <c r="D56" s="27" t="s">
        <v>432</v>
      </c>
      <c r="E56" s="71" t="e">
        <f>VLOOKUP(C56,'Paste bid here'!A:F,4,FALSE)</f>
        <v>#N/A</v>
      </c>
    </row>
    <row r="57" spans="2:6" ht="12.75" customHeight="1">
      <c r="B57" s="26" t="s">
        <v>41</v>
      </c>
      <c r="C57" s="32" t="s">
        <v>760</v>
      </c>
      <c r="D57" s="27" t="s">
        <v>399</v>
      </c>
      <c r="E57" s="71" t="e">
        <f>VLOOKUP(C57,'Paste bid here'!A:F,4,FALSE)</f>
        <v>#N/A</v>
      </c>
    </row>
    <row r="58" spans="2:6" ht="12.75" customHeight="1">
      <c r="B58" s="26" t="s">
        <v>35</v>
      </c>
      <c r="C58" s="32" t="s">
        <v>761</v>
      </c>
      <c r="D58" s="27" t="s">
        <v>427</v>
      </c>
      <c r="E58" s="71" t="e">
        <f>VLOOKUP(C58,'Paste bid here'!A:F,4,FALSE)</f>
        <v>#N/A</v>
      </c>
    </row>
    <row r="59" spans="2:6" ht="12.75" customHeight="1">
      <c r="B59" s="26" t="s">
        <v>44</v>
      </c>
      <c r="C59" s="32" t="s">
        <v>762</v>
      </c>
      <c r="D59" s="27" t="s">
        <v>400</v>
      </c>
      <c r="E59" s="71" t="e">
        <f>VLOOKUP(C59,'Paste bid here'!A:F,4,FALSE)</f>
        <v>#N/A</v>
      </c>
    </row>
    <row r="60" spans="2:6" ht="12.75" customHeight="1">
      <c r="B60" s="26" t="s">
        <v>46</v>
      </c>
      <c r="C60" s="32" t="s">
        <v>763</v>
      </c>
      <c r="D60" s="27" t="s">
        <v>402</v>
      </c>
      <c r="E60" s="71" t="e">
        <f>VLOOKUP(C60,'Paste bid here'!A:F,4,FALSE)</f>
        <v>#N/A</v>
      </c>
    </row>
    <row r="61" spans="2:6" ht="12.75" customHeight="1">
      <c r="B61" s="26" t="s">
        <v>49</v>
      </c>
      <c r="C61" s="32" t="s">
        <v>764</v>
      </c>
      <c r="D61" s="27" t="s">
        <v>404</v>
      </c>
      <c r="E61" s="71" t="e">
        <f>VLOOKUP(C61,'Paste bid here'!A:F,4,FALSE)</f>
        <v>#N/A</v>
      </c>
    </row>
    <row r="62" spans="2:6" ht="12.75" customHeight="1">
      <c r="B62" s="26" t="s">
        <v>51</v>
      </c>
      <c r="C62" s="32" t="s">
        <v>765</v>
      </c>
      <c r="D62" s="27" t="s">
        <v>428</v>
      </c>
      <c r="E62" s="71" t="e">
        <f>VLOOKUP(C62,'Paste bid here'!A:F,4,FALSE)</f>
        <v>#N/A</v>
      </c>
    </row>
    <row r="63" spans="2:6" ht="12.75" customHeight="1">
      <c r="B63" s="26" t="s">
        <v>54</v>
      </c>
      <c r="C63" s="32" t="s">
        <v>766</v>
      </c>
      <c r="D63" s="27" t="s">
        <v>429</v>
      </c>
      <c r="E63" s="71" t="e">
        <f>VLOOKUP(C63,'Paste bid here'!A:F,4,FALSE)</f>
        <v>#N/A</v>
      </c>
    </row>
    <row r="64" spans="2:6" s="31" customFormat="1" ht="12.75" customHeight="1">
      <c r="B64" s="28" t="s">
        <v>129</v>
      </c>
      <c r="C64" s="32" t="s">
        <v>700</v>
      </c>
      <c r="D64" s="27"/>
      <c r="E64" s="71" t="e">
        <f>VLOOKUP(C64,'Paste bid here'!A:F,4,FALSE)</f>
        <v>#N/A</v>
      </c>
      <c r="F64" s="21"/>
    </row>
    <row r="65" spans="2:6" s="31" customFormat="1" ht="12.75" customHeight="1">
      <c r="B65" s="28" t="s">
        <v>131</v>
      </c>
      <c r="C65" s="32" t="s">
        <v>701</v>
      </c>
      <c r="D65" s="27"/>
      <c r="E65" s="71" t="e">
        <f>VLOOKUP(C65,'Paste bid here'!A:F,4,FALSE)</f>
        <v>#N/A</v>
      </c>
      <c r="F65" s="21"/>
    </row>
    <row r="66" spans="2:6" s="31" customFormat="1" ht="12.75" customHeight="1">
      <c r="B66" s="28" t="s">
        <v>133</v>
      </c>
      <c r="C66" s="32" t="s">
        <v>702</v>
      </c>
      <c r="D66" s="27"/>
      <c r="E66" s="71" t="e">
        <f>VLOOKUP(C66,'Paste bid here'!A:F,4,FALSE)</f>
        <v>#N/A</v>
      </c>
      <c r="F66" s="21"/>
    </row>
    <row r="67" spans="2:6" s="31" customFormat="1" ht="12.75" customHeight="1">
      <c r="B67" s="28" t="s">
        <v>318</v>
      </c>
      <c r="C67" s="32" t="s">
        <v>703</v>
      </c>
      <c r="D67" s="27"/>
      <c r="E67" s="71" t="e">
        <f>VLOOKUP(C67,'Paste bid here'!A:F,4,FALSE)</f>
        <v>#N/A</v>
      </c>
      <c r="F67" s="21"/>
    </row>
    <row r="68" spans="2:6" s="31" customFormat="1" ht="12.75" customHeight="1">
      <c r="B68" s="28" t="s">
        <v>135</v>
      </c>
      <c r="C68" s="32" t="s">
        <v>704</v>
      </c>
      <c r="D68" s="27"/>
      <c r="E68" s="71" t="e">
        <f>VLOOKUP(C68,'Paste bid here'!A:F,4,FALSE)</f>
        <v>#N/A</v>
      </c>
      <c r="F68" s="21"/>
    </row>
    <row r="69" spans="2:6" s="31" customFormat="1" ht="12.75" customHeight="1">
      <c r="B69" s="28" t="s">
        <v>319</v>
      </c>
      <c r="C69" s="32" t="s">
        <v>705</v>
      </c>
      <c r="D69" s="27"/>
      <c r="E69" s="71" t="e">
        <f>VLOOKUP(C69,'Paste bid here'!A:F,4,FALSE)</f>
        <v>#N/A</v>
      </c>
      <c r="F69" s="21"/>
    </row>
    <row r="70" spans="2:6" s="31" customFormat="1" ht="12.75" customHeight="1">
      <c r="B70" s="28" t="s">
        <v>320</v>
      </c>
      <c r="C70" s="32" t="s">
        <v>706</v>
      </c>
      <c r="D70" s="27"/>
      <c r="E70" s="71" t="e">
        <f>VLOOKUP(C70,'Paste bid here'!A:F,4,FALSE)</f>
        <v>#N/A</v>
      </c>
      <c r="F70" s="21"/>
    </row>
    <row r="71" spans="2:6" s="31" customFormat="1" ht="12.75" customHeight="1">
      <c r="B71" s="28" t="s">
        <v>59</v>
      </c>
      <c r="C71" s="32" t="s">
        <v>675</v>
      </c>
      <c r="D71" s="27"/>
      <c r="E71" s="71" t="e">
        <f>VLOOKUP(C71,'Paste bid here'!A:F,4,FALSE)</f>
        <v>#N/A</v>
      </c>
      <c r="F71" s="21"/>
    </row>
    <row r="72" spans="2:6" s="31" customFormat="1" ht="12.75" customHeight="1">
      <c r="B72" s="28" t="s">
        <v>60</v>
      </c>
      <c r="C72" s="32" t="s">
        <v>676</v>
      </c>
      <c r="D72" s="27"/>
      <c r="E72" s="71" t="e">
        <f>VLOOKUP(C72,'Paste bid here'!A:F,4,FALSE)</f>
        <v>#N/A</v>
      </c>
      <c r="F72" s="21"/>
    </row>
    <row r="73" spans="2:6" ht="12.75" customHeight="1">
      <c r="B73" s="28" t="s">
        <v>63</v>
      </c>
      <c r="C73" s="32" t="s">
        <v>677</v>
      </c>
      <c r="D73" s="27"/>
      <c r="E73" s="71" t="e">
        <f>VLOOKUP(C73,'Paste bid here'!A:F,4,FALSE)</f>
        <v>#N/A</v>
      </c>
    </row>
    <row r="74" spans="2:6" ht="12.75" customHeight="1">
      <c r="B74" s="26" t="s">
        <v>373</v>
      </c>
      <c r="C74" s="32" t="s">
        <v>767</v>
      </c>
      <c r="D74" s="27" t="s">
        <v>476</v>
      </c>
      <c r="E74" s="71" t="e">
        <f>VLOOKUP(C74,'Paste bid here'!A:F,4,FALSE)</f>
        <v>#N/A</v>
      </c>
    </row>
    <row r="75" spans="2:6" ht="12.75" customHeight="1">
      <c r="B75" s="26" t="s">
        <v>477</v>
      </c>
      <c r="C75" s="32" t="s">
        <v>768</v>
      </c>
      <c r="D75" s="27" t="s">
        <v>478</v>
      </c>
      <c r="E75" s="71" t="e">
        <f>VLOOKUP(C75,'Paste bid here'!A:F,4,FALSE)</f>
        <v>#N/A</v>
      </c>
    </row>
    <row r="76" spans="2:6" ht="12.75" customHeight="1">
      <c r="B76" s="26" t="s">
        <v>375</v>
      </c>
      <c r="C76" s="32" t="s">
        <v>769</v>
      </c>
      <c r="D76" s="27" t="s">
        <v>479</v>
      </c>
      <c r="E76" s="71" t="e">
        <f>VLOOKUP(C76,'Paste bid here'!A:F,4,FALSE)</f>
        <v>#N/A</v>
      </c>
    </row>
    <row r="77" spans="2:6" ht="12.75" customHeight="1">
      <c r="B77" s="26" t="s">
        <v>56</v>
      </c>
      <c r="C77" s="32" t="s">
        <v>672</v>
      </c>
      <c r="D77" s="27" t="s">
        <v>442</v>
      </c>
      <c r="E77" s="71" t="e">
        <f>VLOOKUP(C77,'Paste bid here'!A:F,4,FALSE)</f>
        <v>#N/A</v>
      </c>
    </row>
    <row r="78" spans="2:6" ht="12.75" customHeight="1">
      <c r="B78" s="26" t="s">
        <v>57</v>
      </c>
      <c r="C78" s="32" t="s">
        <v>673</v>
      </c>
      <c r="D78" s="27" t="s">
        <v>443</v>
      </c>
      <c r="E78" s="71" t="e">
        <f>VLOOKUP(C78,'Paste bid here'!A:F,4,FALSE)</f>
        <v>#N/A</v>
      </c>
    </row>
    <row r="79" spans="2:6" ht="12.75" customHeight="1">
      <c r="B79" s="26" t="s">
        <v>58</v>
      </c>
      <c r="C79" s="32" t="s">
        <v>674</v>
      </c>
      <c r="D79" s="27" t="s">
        <v>444</v>
      </c>
      <c r="E79" s="71" t="e">
        <f>VLOOKUP(C79,'Paste bid here'!A:F,4,FALSE)</f>
        <v>#N/A</v>
      </c>
    </row>
    <row r="80" spans="2:6" ht="12.75" customHeight="1">
      <c r="B80" s="26" t="s">
        <v>445</v>
      </c>
      <c r="C80" s="32" t="s">
        <v>800</v>
      </c>
      <c r="D80" s="27" t="s">
        <v>446</v>
      </c>
      <c r="E80" s="71" t="e">
        <f>VLOOKUP(C80,'Paste bid here'!A:F,4,FALSE)</f>
        <v>#N/A</v>
      </c>
    </row>
    <row r="81" spans="2:5" ht="12.75" customHeight="1">
      <c r="B81" s="26" t="s">
        <v>447</v>
      </c>
      <c r="C81" s="32" t="s">
        <v>801</v>
      </c>
      <c r="D81" s="27" t="s">
        <v>448</v>
      </c>
      <c r="E81" s="71" t="e">
        <f>VLOOKUP(C81,'Paste bid here'!A:F,4,FALSE)</f>
        <v>#N/A</v>
      </c>
    </row>
    <row r="82" spans="2:5" ht="12.75" customHeight="1">
      <c r="B82" s="26" t="s">
        <v>449</v>
      </c>
      <c r="C82" s="32" t="s">
        <v>802</v>
      </c>
      <c r="D82" s="27" t="s">
        <v>450</v>
      </c>
      <c r="E82" s="71" t="e">
        <f>VLOOKUP(C82,'Paste bid here'!A:F,4,FALSE)</f>
        <v>#N/A</v>
      </c>
    </row>
    <row r="83" spans="2:5" ht="12.75" customHeight="1">
      <c r="B83" s="26" t="s">
        <v>543</v>
      </c>
      <c r="C83" s="32" t="s">
        <v>693</v>
      </c>
      <c r="D83" s="27"/>
      <c r="E83" s="71" t="e">
        <f>VLOOKUP(C83,'Paste bid here'!A:F,4,FALSE)</f>
        <v>#N/A</v>
      </c>
    </row>
    <row r="84" spans="2:5" ht="12.75" customHeight="1">
      <c r="B84" s="26" t="s">
        <v>544</v>
      </c>
      <c r="C84" s="32" t="s">
        <v>694</v>
      </c>
      <c r="D84" s="27"/>
      <c r="E84" s="71" t="e">
        <f>VLOOKUP(C84,'Paste bid here'!A:F,4,FALSE)</f>
        <v>#N/A</v>
      </c>
    </row>
    <row r="85" spans="2:5" ht="12.75" customHeight="1">
      <c r="B85" s="26" t="s">
        <v>545</v>
      </c>
      <c r="C85" s="32" t="s">
        <v>695</v>
      </c>
      <c r="D85" s="27"/>
      <c r="E85" s="71" t="e">
        <f>VLOOKUP(C85,'Paste bid here'!A:F,4,FALSE)</f>
        <v>#N/A</v>
      </c>
    </row>
    <row r="86" spans="2:5" ht="12.75" customHeight="1">
      <c r="B86" s="26" t="s">
        <v>546</v>
      </c>
      <c r="C86" s="32" t="s">
        <v>696</v>
      </c>
      <c r="D86" s="27"/>
      <c r="E86" s="71" t="e">
        <f>VLOOKUP(C86,'Paste bid here'!A:F,4,FALSE)</f>
        <v>#N/A</v>
      </c>
    </row>
    <row r="87" spans="2:5" ht="12.75" customHeight="1">
      <c r="B87" s="26" t="s">
        <v>547</v>
      </c>
      <c r="C87" s="32" t="s">
        <v>697</v>
      </c>
      <c r="D87" s="27"/>
      <c r="E87" s="71" t="e">
        <f>VLOOKUP(C87,'Paste bid here'!A:F,4,FALSE)</f>
        <v>#N/A</v>
      </c>
    </row>
    <row r="88" spans="2:5" ht="13.5" customHeight="1">
      <c r="B88" s="26" t="s">
        <v>548</v>
      </c>
      <c r="C88" s="32" t="s">
        <v>698</v>
      </c>
      <c r="D88" s="27"/>
      <c r="E88" s="71" t="e">
        <f>VLOOKUP(C88,'Paste bid here'!A:F,4,FALSE)</f>
        <v>#N/A</v>
      </c>
    </row>
    <row r="89" spans="2:5" ht="13.5" customHeight="1">
      <c r="B89" s="26" t="s">
        <v>549</v>
      </c>
      <c r="C89" s="32" t="s">
        <v>699</v>
      </c>
      <c r="D89" s="27"/>
      <c r="E89" s="71" t="e">
        <f>VLOOKUP(C89,'Paste bid here'!A:F,4,FALSE)</f>
        <v>#N/A</v>
      </c>
    </row>
    <row r="90" spans="2:5" ht="13.5" customHeight="1">
      <c r="B90" s="26" t="s">
        <v>66</v>
      </c>
      <c r="C90" s="32" t="s">
        <v>686</v>
      </c>
      <c r="D90" s="27" t="s">
        <v>451</v>
      </c>
      <c r="E90" s="71" t="e">
        <f>VLOOKUP(C90,'Paste bid here'!A:F,4,FALSE)</f>
        <v>#N/A</v>
      </c>
    </row>
    <row r="91" spans="2:5" ht="13.5" customHeight="1">
      <c r="B91" s="26" t="s">
        <v>67</v>
      </c>
      <c r="C91" s="32" t="s">
        <v>687</v>
      </c>
      <c r="D91" s="27" t="s">
        <v>452</v>
      </c>
      <c r="E91" s="71" t="e">
        <f>VLOOKUP(C91,'Paste bid here'!A:F,4,FALSE)</f>
        <v>#N/A</v>
      </c>
    </row>
    <row r="92" spans="2:5" ht="13.5" customHeight="1">
      <c r="B92" s="26" t="s">
        <v>68</v>
      </c>
      <c r="C92" s="32" t="s">
        <v>688</v>
      </c>
      <c r="D92" s="27" t="s">
        <v>453</v>
      </c>
      <c r="E92" s="71" t="e">
        <f>VLOOKUP(C92,'Paste bid here'!A:F,4,FALSE)</f>
        <v>#N/A</v>
      </c>
    </row>
    <row r="93" spans="2:5" ht="13.5" customHeight="1">
      <c r="B93" s="26" t="s">
        <v>69</v>
      </c>
      <c r="C93" s="32" t="s">
        <v>689</v>
      </c>
      <c r="D93" s="27" t="s">
        <v>454</v>
      </c>
      <c r="E93" s="71" t="e">
        <f>VLOOKUP(C93,'Paste bid here'!A:F,4,FALSE)</f>
        <v>#N/A</v>
      </c>
    </row>
    <row r="94" spans="2:5" ht="13.5" customHeight="1">
      <c r="B94" s="26" t="s">
        <v>70</v>
      </c>
      <c r="C94" s="32" t="s">
        <v>690</v>
      </c>
      <c r="D94" s="27" t="s">
        <v>455</v>
      </c>
      <c r="E94" s="71" t="e">
        <f>VLOOKUP(C94,'Paste bid here'!A:F,4,FALSE)</f>
        <v>#N/A</v>
      </c>
    </row>
    <row r="95" spans="2:5" ht="13.5" customHeight="1">
      <c r="B95" s="26" t="s">
        <v>71</v>
      </c>
      <c r="C95" s="32" t="s">
        <v>691</v>
      </c>
      <c r="D95" s="27" t="s">
        <v>456</v>
      </c>
      <c r="E95" s="71" t="e">
        <f>VLOOKUP(C95,'Paste bid here'!A:F,4,FALSE)</f>
        <v>#N/A</v>
      </c>
    </row>
    <row r="96" spans="2:5" ht="13.5" customHeight="1">
      <c r="B96" s="26" t="s">
        <v>72</v>
      </c>
      <c r="C96" s="32" t="s">
        <v>692</v>
      </c>
      <c r="D96" s="27" t="s">
        <v>457</v>
      </c>
      <c r="E96" s="71" t="e">
        <f>VLOOKUP(C96,'Paste bid here'!A:F,4,FALSE)</f>
        <v>#N/A</v>
      </c>
    </row>
    <row r="97" spans="2:5" ht="13.5" customHeight="1">
      <c r="B97" s="26" t="s">
        <v>550</v>
      </c>
      <c r="C97" s="32" t="s">
        <v>680</v>
      </c>
      <c r="D97" s="27"/>
      <c r="E97" s="71" t="e">
        <f>VLOOKUP(C97,'Paste bid here'!A:F,4,FALSE)</f>
        <v>#N/A</v>
      </c>
    </row>
    <row r="98" spans="2:5" ht="13.5" customHeight="1">
      <c r="B98" s="26" t="s">
        <v>74</v>
      </c>
      <c r="C98" s="32" t="s">
        <v>681</v>
      </c>
      <c r="D98" s="27" t="s">
        <v>458</v>
      </c>
      <c r="E98" s="71" t="e">
        <f>VLOOKUP(C98,'Paste bid here'!A:F,4,FALSE)</f>
        <v>#N/A</v>
      </c>
    </row>
    <row r="99" spans="2:5" ht="13.5" customHeight="1">
      <c r="B99" s="26" t="s">
        <v>75</v>
      </c>
      <c r="C99" s="32" t="s">
        <v>682</v>
      </c>
      <c r="D99" s="27" t="s">
        <v>459</v>
      </c>
      <c r="E99" s="71" t="e">
        <f>VLOOKUP(C99,'Paste bid here'!A:F,4,FALSE)</f>
        <v>#N/A</v>
      </c>
    </row>
    <row r="100" spans="2:5" ht="13.5" customHeight="1">
      <c r="B100" s="26" t="s">
        <v>76</v>
      </c>
      <c r="C100" s="32" t="s">
        <v>683</v>
      </c>
      <c r="D100" s="27" t="s">
        <v>460</v>
      </c>
      <c r="E100" s="71" t="e">
        <f>VLOOKUP(C100,'Paste bid here'!A:F,4,FALSE)</f>
        <v>#N/A</v>
      </c>
    </row>
    <row r="101" spans="2:5" ht="13.5" customHeight="1">
      <c r="B101" s="26" t="s">
        <v>77</v>
      </c>
      <c r="C101" s="32" t="s">
        <v>684</v>
      </c>
      <c r="D101" s="27" t="s">
        <v>461</v>
      </c>
      <c r="E101" s="71" t="e">
        <f>VLOOKUP(C101,'Paste bid here'!A:F,4,FALSE)</f>
        <v>#N/A</v>
      </c>
    </row>
    <row r="102" spans="2:5" ht="13.5" customHeight="1">
      <c r="B102" s="26" t="s">
        <v>78</v>
      </c>
      <c r="C102" s="32" t="s">
        <v>685</v>
      </c>
      <c r="D102" s="27" t="s">
        <v>462</v>
      </c>
      <c r="E102" s="71" t="e">
        <f>VLOOKUP(C102,'Paste bid here'!A:F,4,FALSE)</f>
        <v>#N/A</v>
      </c>
    </row>
    <row r="103" spans="2:5" ht="13.5" customHeight="1">
      <c r="B103" s="26" t="s">
        <v>541</v>
      </c>
      <c r="C103" s="32" t="s">
        <v>678</v>
      </c>
      <c r="D103" s="27"/>
      <c r="E103" s="71" t="e">
        <f>VLOOKUP(C103,'Paste bid here'!A:F,4,FALSE)</f>
        <v>#N/A</v>
      </c>
    </row>
    <row r="104" spans="2:5" ht="13.5" customHeight="1">
      <c r="B104" s="26" t="s">
        <v>542</v>
      </c>
      <c r="C104" s="32" t="s">
        <v>679</v>
      </c>
      <c r="D104" s="27"/>
      <c r="E104" s="71" t="e">
        <f>VLOOKUP(C104,'Paste bid here'!A:F,4,FALSE)</f>
        <v>#N/A</v>
      </c>
    </row>
    <row r="105" spans="2:5" ht="13.5" customHeight="1">
      <c r="B105" s="32" t="s">
        <v>497</v>
      </c>
      <c r="C105" s="32" t="s">
        <v>742</v>
      </c>
      <c r="D105" s="27" t="s">
        <v>498</v>
      </c>
      <c r="E105" s="71" t="e">
        <f>VLOOKUP(C105,'Paste bid here'!A:F,4,FALSE)</f>
        <v>#N/A</v>
      </c>
    </row>
    <row r="106" spans="2:5" ht="13.5" customHeight="1">
      <c r="B106" s="26" t="s">
        <v>526</v>
      </c>
      <c r="C106" s="32" t="s">
        <v>770</v>
      </c>
      <c r="D106" s="27"/>
      <c r="E106" s="71" t="e">
        <f>VLOOKUP(C106,'Paste bid here'!A:F,4,FALSE)</f>
        <v>#N/A</v>
      </c>
    </row>
    <row r="107" spans="2:5" ht="13.5" customHeight="1">
      <c r="B107" s="26" t="s">
        <v>522</v>
      </c>
      <c r="C107" s="32" t="s">
        <v>660</v>
      </c>
      <c r="D107" s="27"/>
      <c r="E107" s="71" t="e">
        <f>VLOOKUP(C107,'Paste bid here'!A:F,4,FALSE)</f>
        <v>#N/A</v>
      </c>
    </row>
    <row r="108" spans="2:5" ht="13.5" customHeight="1">
      <c r="B108" s="26" t="s">
        <v>521</v>
      </c>
      <c r="C108" s="32" t="s">
        <v>661</v>
      </c>
      <c r="D108" s="27"/>
      <c r="E108" s="71" t="e">
        <f>VLOOKUP(C108,'Paste bid here'!A:F,4,FALSE)</f>
        <v>#N/A</v>
      </c>
    </row>
    <row r="109" spans="2:5" ht="13.5" customHeight="1">
      <c r="B109" s="26" t="s">
        <v>523</v>
      </c>
      <c r="C109" s="32" t="s">
        <v>662</v>
      </c>
      <c r="D109" s="27"/>
      <c r="E109" s="71" t="e">
        <f>VLOOKUP(C109,'Paste bid here'!A:F,4,FALSE)</f>
        <v>#N/A</v>
      </c>
    </row>
    <row r="110" spans="2:5" ht="13.5" customHeight="1">
      <c r="B110" s="26" t="s">
        <v>524</v>
      </c>
      <c r="C110" s="32" t="s">
        <v>663</v>
      </c>
      <c r="D110" s="27"/>
      <c r="E110" s="71" t="e">
        <f>VLOOKUP(C110,'Paste bid here'!A:F,4,FALSE)</f>
        <v>#N/A</v>
      </c>
    </row>
    <row r="111" spans="2:5" ht="13.5" customHeight="1">
      <c r="B111" s="26" t="s">
        <v>525</v>
      </c>
      <c r="C111" s="32" t="s">
        <v>664</v>
      </c>
      <c r="D111" s="27"/>
      <c r="E111" s="71" t="e">
        <f>VLOOKUP(C111,'Paste bid here'!A:F,4,FALSE)</f>
        <v>#N/A</v>
      </c>
    </row>
    <row r="112" spans="2:5" ht="13.5" customHeight="1">
      <c r="B112" s="26" t="s">
        <v>528</v>
      </c>
      <c r="C112" s="32" t="s">
        <v>771</v>
      </c>
      <c r="D112" s="27"/>
      <c r="E112" s="71" t="e">
        <f>VLOOKUP(C112,'Paste bid here'!A:F,4,FALSE)</f>
        <v>#N/A</v>
      </c>
    </row>
    <row r="113" spans="2:5" ht="13.5" customHeight="1">
      <c r="B113" s="26" t="s">
        <v>529</v>
      </c>
      <c r="C113" s="32" t="s">
        <v>772</v>
      </c>
      <c r="D113" s="27"/>
      <c r="E113" s="71" t="e">
        <f>VLOOKUP(C113,'Paste bid here'!A:F,4,FALSE)</f>
        <v>#N/A</v>
      </c>
    </row>
    <row r="114" spans="2:5" ht="13.5" customHeight="1">
      <c r="B114" s="26" t="s">
        <v>81</v>
      </c>
      <c r="C114" s="32" t="s">
        <v>803</v>
      </c>
      <c r="D114" s="27" t="s">
        <v>463</v>
      </c>
      <c r="E114" s="71" t="e">
        <f>VLOOKUP(C114,'Paste bid here'!A:F,4,FALSE)</f>
        <v>#N/A</v>
      </c>
    </row>
    <row r="115" spans="2:5" ht="13.5" customHeight="1">
      <c r="B115" s="26" t="s">
        <v>79</v>
      </c>
      <c r="C115" s="32" t="s">
        <v>804</v>
      </c>
      <c r="D115" s="27" t="s">
        <v>464</v>
      </c>
      <c r="E115" s="71" t="e">
        <f>VLOOKUP(C115,'Paste bid here'!A:F,4,FALSE)</f>
        <v>#N/A</v>
      </c>
    </row>
    <row r="116" spans="2:5" ht="13.5" customHeight="1">
      <c r="B116" s="26" t="s">
        <v>84</v>
      </c>
      <c r="C116" s="32" t="s">
        <v>805</v>
      </c>
      <c r="D116" s="27" t="s">
        <v>465</v>
      </c>
      <c r="E116" s="71" t="e">
        <f>VLOOKUP(C116,'Paste bid here'!A:F,4,FALSE)</f>
        <v>#N/A</v>
      </c>
    </row>
    <row r="117" spans="2:5" ht="13.5" customHeight="1">
      <c r="B117" s="26" t="s">
        <v>86</v>
      </c>
      <c r="C117" s="32" t="s">
        <v>806</v>
      </c>
      <c r="D117" s="27" t="s">
        <v>466</v>
      </c>
      <c r="E117" s="71" t="e">
        <f>VLOOKUP(C117,'Paste bid here'!A:F,4,FALSE)</f>
        <v>#N/A</v>
      </c>
    </row>
    <row r="118" spans="2:5" ht="13.5" customHeight="1">
      <c r="B118" s="26" t="s">
        <v>89</v>
      </c>
      <c r="C118" s="32" t="s">
        <v>807</v>
      </c>
      <c r="D118" s="27" t="s">
        <v>467</v>
      </c>
      <c r="E118" s="71" t="e">
        <f>VLOOKUP(C118,'Paste bid here'!A:F,4,FALSE)</f>
        <v>#N/A</v>
      </c>
    </row>
    <row r="119" spans="2:5" ht="13.5" customHeight="1">
      <c r="B119" s="26" t="s">
        <v>439</v>
      </c>
      <c r="C119" s="32" t="s">
        <v>773</v>
      </c>
      <c r="D119" s="27" t="s">
        <v>399</v>
      </c>
      <c r="E119" s="71" t="e">
        <f>VLOOKUP(C119,'Paste bid here'!A:F,4,FALSE)</f>
        <v>#N/A</v>
      </c>
    </row>
    <row r="120" spans="2:5" ht="13.5" customHeight="1">
      <c r="B120" s="26" t="s">
        <v>440</v>
      </c>
      <c r="C120" s="32" t="s">
        <v>774</v>
      </c>
      <c r="D120" s="27" t="s">
        <v>400</v>
      </c>
      <c r="E120" s="71" t="e">
        <f>VLOOKUP(C120,'Paste bid here'!A:F,4,FALSE)</f>
        <v>#N/A</v>
      </c>
    </row>
    <row r="121" spans="2:5" ht="13.5" customHeight="1">
      <c r="B121" s="26" t="s">
        <v>441</v>
      </c>
      <c r="C121" s="32" t="s">
        <v>775</v>
      </c>
      <c r="D121" s="27" t="s">
        <v>404</v>
      </c>
      <c r="E121" s="71" t="e">
        <f>VLOOKUP(C121,'Paste bid here'!A:F,4,FALSE)</f>
        <v>#N/A</v>
      </c>
    </row>
    <row r="122" spans="2:5" ht="13.5" customHeight="1">
      <c r="B122" s="28" t="s">
        <v>26</v>
      </c>
      <c r="C122" s="32" t="s">
        <v>776</v>
      </c>
      <c r="D122" s="27"/>
      <c r="E122" s="71" t="e">
        <f>VLOOKUP(C122,'Paste bid here'!A:F,4,FALSE)</f>
        <v>#N/A</v>
      </c>
    </row>
    <row r="123" spans="2:5" ht="13.5" customHeight="1">
      <c r="B123" s="28" t="s">
        <v>30</v>
      </c>
      <c r="C123" s="32" t="s">
        <v>777</v>
      </c>
      <c r="D123" s="27"/>
      <c r="E123" s="71" t="e">
        <f>VLOOKUP(C123,'Paste bid here'!A:F,4,FALSE)</f>
        <v>#N/A</v>
      </c>
    </row>
    <row r="124" spans="2:5" ht="13.5" customHeight="1">
      <c r="B124" s="28" t="s">
        <v>32</v>
      </c>
      <c r="C124" s="32" t="s">
        <v>778</v>
      </c>
      <c r="D124" s="27"/>
      <c r="E124" s="71" t="e">
        <f>VLOOKUP(C124,'Paste bid here'!A:F,4,FALSE)</f>
        <v>#N/A</v>
      </c>
    </row>
    <row r="125" spans="2:5" ht="13.5" customHeight="1">
      <c r="B125" s="26" t="s">
        <v>321</v>
      </c>
      <c r="C125" s="32" t="s">
        <v>624</v>
      </c>
      <c r="D125" s="27"/>
      <c r="E125" s="71" t="e">
        <f>VLOOKUP(C125,'Paste bid here'!A:F,4,FALSE)</f>
        <v>#N/A</v>
      </c>
    </row>
    <row r="126" spans="2:5" ht="13.5" customHeight="1">
      <c r="B126" s="26" t="s">
        <v>323</v>
      </c>
      <c r="C126" s="32" t="s">
        <v>625</v>
      </c>
      <c r="D126" s="27"/>
      <c r="E126" s="71" t="e">
        <f>VLOOKUP(C126,'Paste bid here'!A:F,4,FALSE)</f>
        <v>#N/A</v>
      </c>
    </row>
    <row r="127" spans="2:5" ht="13.5" customHeight="1">
      <c r="B127" s="26" t="s">
        <v>325</v>
      </c>
      <c r="C127" s="32" t="s">
        <v>626</v>
      </c>
      <c r="D127" s="27"/>
      <c r="E127" s="71" t="e">
        <f>VLOOKUP(C127,'Paste bid here'!A:F,4,FALSE)</f>
        <v>#N/A</v>
      </c>
    </row>
    <row r="128" spans="2:5" ht="13.5" customHeight="1">
      <c r="B128" s="26" t="s">
        <v>327</v>
      </c>
      <c r="C128" s="32" t="s">
        <v>627</v>
      </c>
      <c r="D128" s="27"/>
      <c r="E128" s="71" t="e">
        <f>VLOOKUP(C128,'Paste bid here'!A:F,4,FALSE)</f>
        <v>#N/A</v>
      </c>
    </row>
    <row r="129" spans="2:5" ht="13.5" customHeight="1">
      <c r="B129" s="26" t="s">
        <v>329</v>
      </c>
      <c r="C129" s="32" t="s">
        <v>628</v>
      </c>
      <c r="D129" s="27"/>
      <c r="E129" s="71" t="e">
        <f>VLOOKUP(C129,'Paste bid here'!A:F,4,FALSE)</f>
        <v>#N/A</v>
      </c>
    </row>
    <row r="130" spans="2:5" ht="13.5" customHeight="1">
      <c r="B130" s="26" t="s">
        <v>331</v>
      </c>
      <c r="C130" s="32" t="s">
        <v>629</v>
      </c>
      <c r="D130" s="27"/>
      <c r="E130" s="71" t="e">
        <f>VLOOKUP(C130,'Paste bid here'!A:F,4,FALSE)</f>
        <v>#N/A</v>
      </c>
    </row>
    <row r="131" spans="2:5" ht="13.5" customHeight="1">
      <c r="B131" s="29" t="s">
        <v>415</v>
      </c>
      <c r="C131" s="32" t="s">
        <v>665</v>
      </c>
      <c r="D131" s="30" t="s">
        <v>416</v>
      </c>
      <c r="E131" s="71" t="e">
        <f>VLOOKUP(C131,'Paste bid here'!A:F,4,FALSE)</f>
        <v>#N/A</v>
      </c>
    </row>
    <row r="132" spans="2:5" ht="13.5" customHeight="1">
      <c r="B132" s="29" t="s">
        <v>417</v>
      </c>
      <c r="C132" s="32" t="s">
        <v>666</v>
      </c>
      <c r="D132" s="30" t="s">
        <v>407</v>
      </c>
      <c r="E132" s="71" t="e">
        <f>VLOOKUP(C132,'Paste bid here'!A:F,4,FALSE)</f>
        <v>#N/A</v>
      </c>
    </row>
    <row r="133" spans="2:5" ht="13.5" customHeight="1">
      <c r="B133" s="29" t="s">
        <v>414</v>
      </c>
      <c r="C133" s="32" t="s">
        <v>667</v>
      </c>
      <c r="D133" s="30" t="s">
        <v>408</v>
      </c>
      <c r="E133" s="71" t="e">
        <f>VLOOKUP(C133,'Paste bid here'!A:F,4,FALSE)</f>
        <v>#N/A</v>
      </c>
    </row>
    <row r="134" spans="2:5" ht="13.5" customHeight="1">
      <c r="B134" s="29" t="s">
        <v>418</v>
      </c>
      <c r="C134" s="32" t="s">
        <v>668</v>
      </c>
      <c r="D134" s="30" t="s">
        <v>409</v>
      </c>
      <c r="E134" s="71" t="e">
        <f>VLOOKUP(C134,'Paste bid here'!A:F,4,FALSE)</f>
        <v>#N/A</v>
      </c>
    </row>
    <row r="135" spans="2:5" ht="13.5" customHeight="1">
      <c r="B135" s="29" t="s">
        <v>419</v>
      </c>
      <c r="C135" s="32" t="s">
        <v>669</v>
      </c>
      <c r="D135" s="30" t="s">
        <v>410</v>
      </c>
      <c r="E135" s="71" t="e">
        <f>VLOOKUP(C135,'Paste bid here'!A:F,4,FALSE)</f>
        <v>#N/A</v>
      </c>
    </row>
    <row r="136" spans="2:5" ht="13.5" customHeight="1">
      <c r="B136" s="29" t="s">
        <v>420</v>
      </c>
      <c r="C136" s="32" t="s">
        <v>670</v>
      </c>
      <c r="D136" s="30" t="s">
        <v>411</v>
      </c>
      <c r="E136" s="71" t="e">
        <f>VLOOKUP(C136,'Paste bid here'!A:F,4,FALSE)</f>
        <v>#N/A</v>
      </c>
    </row>
    <row r="137" spans="2:5" ht="13.5" customHeight="1">
      <c r="B137" s="29" t="s">
        <v>421</v>
      </c>
      <c r="C137" s="32" t="s">
        <v>779</v>
      </c>
      <c r="D137" s="30" t="s">
        <v>412</v>
      </c>
      <c r="E137" s="71" t="e">
        <f>VLOOKUP(C137,'Paste bid here'!A:F,4,FALSE)</f>
        <v>#N/A</v>
      </c>
    </row>
    <row r="138" spans="2:5" ht="13.5" customHeight="1">
      <c r="B138" s="26" t="s">
        <v>422</v>
      </c>
      <c r="C138" s="32" t="s">
        <v>671</v>
      </c>
      <c r="D138" s="27" t="s">
        <v>413</v>
      </c>
      <c r="E138" s="71" t="e">
        <f>VLOOKUP(C138,'Paste bid here'!A:F,4,FALSE)</f>
        <v>#N/A</v>
      </c>
    </row>
    <row r="139" spans="2:5" ht="13.5" customHeight="1">
      <c r="B139" s="26" t="s">
        <v>401</v>
      </c>
      <c r="C139" s="32" t="s">
        <v>707</v>
      </c>
      <c r="D139" s="27" t="s">
        <v>402</v>
      </c>
      <c r="E139" s="71" t="e">
        <f>VLOOKUP(C139,'Paste bid here'!A:F,4,FALSE)</f>
        <v>#N/A</v>
      </c>
    </row>
    <row r="140" spans="2:5" ht="13.5" customHeight="1">
      <c r="B140" s="26" t="s">
        <v>403</v>
      </c>
      <c r="C140" s="32" t="s">
        <v>750</v>
      </c>
      <c r="D140" s="27" t="s">
        <v>404</v>
      </c>
      <c r="E140" s="71" t="e">
        <f>VLOOKUP(C140,'Paste bid here'!A:F,4,FALSE)</f>
        <v>#N/A</v>
      </c>
    </row>
    <row r="141" spans="2:5" ht="13.5" customHeight="1">
      <c r="B141" s="28" t="s">
        <v>405</v>
      </c>
      <c r="C141" s="32" t="s">
        <v>751</v>
      </c>
      <c r="D141" s="27"/>
      <c r="E141" s="71" t="e">
        <f>VLOOKUP(C141,'Paste bid here'!A:F,4,FALSE)</f>
        <v>#N/A</v>
      </c>
    </row>
    <row r="142" spans="2:5" ht="13.5" customHeight="1">
      <c r="B142" s="28" t="s">
        <v>406</v>
      </c>
      <c r="C142" s="32" t="s">
        <v>708</v>
      </c>
      <c r="D142" s="27"/>
      <c r="E142" s="71" t="e">
        <f>VLOOKUP(C142,'Paste bid here'!A:F,4,FALSE)</f>
        <v>#N/A</v>
      </c>
    </row>
    <row r="143" spans="2:5" ht="13.5" customHeight="1">
      <c r="B143" s="28" t="s">
        <v>349</v>
      </c>
      <c r="C143" s="32" t="s">
        <v>780</v>
      </c>
      <c r="D143" s="27"/>
      <c r="E143" s="71" t="e">
        <f>VLOOKUP(C143,'Paste bid here'!A:F,4,FALSE)</f>
        <v>#N/A</v>
      </c>
    </row>
    <row r="144" spans="2:5" ht="13.5" customHeight="1">
      <c r="B144" s="28" t="s">
        <v>357</v>
      </c>
      <c r="C144" s="32" t="s">
        <v>781</v>
      </c>
      <c r="D144" s="27"/>
      <c r="E144" s="71" t="e">
        <f>VLOOKUP(C144,'Paste bid here'!A:F,4,FALSE)</f>
        <v>#N/A</v>
      </c>
    </row>
    <row r="145" spans="2:5" ht="13.5" customHeight="1">
      <c r="B145" s="28" t="s">
        <v>365</v>
      </c>
      <c r="C145" s="32" t="s">
        <v>782</v>
      </c>
      <c r="D145" s="27"/>
      <c r="E145" s="71" t="e">
        <f>VLOOKUP(C145,'Paste bid here'!A:F,4,FALSE)</f>
        <v>#N/A</v>
      </c>
    </row>
    <row r="146" spans="2:5" ht="13.5" customHeight="1">
      <c r="B146" s="26" t="s">
        <v>431</v>
      </c>
      <c r="C146" s="32" t="s">
        <v>431</v>
      </c>
      <c r="D146" s="27" t="s">
        <v>432</v>
      </c>
      <c r="E146" s="71" t="e">
        <f>VLOOKUP(C146,'Paste bid here'!A:F,4,FALSE)</f>
        <v>#N/A</v>
      </c>
    </row>
    <row r="147" spans="2:5" ht="13.5" customHeight="1">
      <c r="B147" s="26" t="s">
        <v>433</v>
      </c>
      <c r="C147" s="32" t="s">
        <v>433</v>
      </c>
      <c r="D147" s="27" t="s">
        <v>399</v>
      </c>
      <c r="E147" s="71" t="e">
        <f>VLOOKUP(C147,'Paste bid here'!A:F,4,FALSE)</f>
        <v>#N/A</v>
      </c>
    </row>
    <row r="148" spans="2:5" ht="13.5" customHeight="1">
      <c r="B148" s="26" t="s">
        <v>430</v>
      </c>
      <c r="C148" s="32" t="s">
        <v>430</v>
      </c>
      <c r="D148" s="27" t="s">
        <v>427</v>
      </c>
      <c r="E148" s="71" t="e">
        <f>VLOOKUP(C148,'Paste bid here'!A:F,4,FALSE)</f>
        <v>#N/A</v>
      </c>
    </row>
    <row r="149" spans="2:5" ht="13.5" customHeight="1">
      <c r="B149" s="26" t="s">
        <v>434</v>
      </c>
      <c r="C149" s="32" t="s">
        <v>434</v>
      </c>
      <c r="D149" s="27" t="s">
        <v>400</v>
      </c>
      <c r="E149" s="71" t="e">
        <f>VLOOKUP(C149,'Paste bid here'!A:F,4,FALSE)</f>
        <v>#N/A</v>
      </c>
    </row>
    <row r="150" spans="2:5" ht="13.5" customHeight="1">
      <c r="B150" s="26" t="s">
        <v>435</v>
      </c>
      <c r="C150" s="32" t="s">
        <v>435</v>
      </c>
      <c r="D150" s="27" t="s">
        <v>402</v>
      </c>
      <c r="E150" s="71" t="e">
        <f>VLOOKUP(C150,'Paste bid here'!A:F,4,FALSE)</f>
        <v>#N/A</v>
      </c>
    </row>
    <row r="151" spans="2:5" ht="13.5" customHeight="1">
      <c r="B151" s="26" t="s">
        <v>436</v>
      </c>
      <c r="C151" s="32" t="s">
        <v>436</v>
      </c>
      <c r="D151" s="27" t="s">
        <v>404</v>
      </c>
      <c r="E151" s="71" t="e">
        <f>VLOOKUP(C151,'Paste bid here'!A:F,4,FALSE)</f>
        <v>#N/A</v>
      </c>
    </row>
    <row r="152" spans="2:5" ht="11.25" customHeight="1">
      <c r="B152" s="26" t="s">
        <v>437</v>
      </c>
      <c r="C152" s="32" t="s">
        <v>437</v>
      </c>
      <c r="D152" s="27" t="s">
        <v>428</v>
      </c>
      <c r="E152" s="71" t="e">
        <f>VLOOKUP(C152,'Paste bid here'!A:F,4,FALSE)</f>
        <v>#N/A</v>
      </c>
    </row>
    <row r="153" spans="2:5" ht="11.25" customHeight="1">
      <c r="B153" s="26" t="s">
        <v>438</v>
      </c>
      <c r="C153" s="32" t="s">
        <v>438</v>
      </c>
      <c r="D153" s="27" t="s">
        <v>429</v>
      </c>
      <c r="E153" s="71" t="e">
        <f>VLOOKUP(C153,'Paste bid here'!A:F,4,FALSE)</f>
        <v>#N/A</v>
      </c>
    </row>
    <row r="154" spans="2:5" ht="11.25" customHeight="1">
      <c r="B154" s="26" t="s">
        <v>423</v>
      </c>
      <c r="C154" s="32" t="s">
        <v>423</v>
      </c>
      <c r="D154" s="27" t="s">
        <v>402</v>
      </c>
      <c r="E154" s="71" t="e">
        <f>VLOOKUP(C154,'Paste bid here'!A:F,4,FALSE)</f>
        <v>#N/A</v>
      </c>
    </row>
    <row r="155" spans="2:5" ht="11.25" customHeight="1">
      <c r="B155" s="26" t="s">
        <v>426</v>
      </c>
      <c r="C155" s="32" t="s">
        <v>426</v>
      </c>
      <c r="D155" s="27" t="s">
        <v>404</v>
      </c>
      <c r="E155" s="71" t="e">
        <f>VLOOKUP(C155,'Paste bid here'!A:F,4,FALSE)</f>
        <v>#N/A</v>
      </c>
    </row>
    <row r="156" spans="2:5" ht="11.25" customHeight="1">
      <c r="B156" s="28" t="s">
        <v>424</v>
      </c>
      <c r="C156" s="32" t="s">
        <v>424</v>
      </c>
      <c r="D156" s="27"/>
      <c r="E156" s="71" t="e">
        <f>VLOOKUP(C156,'Paste bid here'!A:F,4,FALSE)</f>
        <v>#N/A</v>
      </c>
    </row>
    <row r="157" spans="2:5" ht="11.25" customHeight="1">
      <c r="B157" s="28" t="s">
        <v>425</v>
      </c>
      <c r="C157" s="32" t="s">
        <v>425</v>
      </c>
      <c r="D157" s="27"/>
      <c r="E157" s="71" t="e">
        <f>VLOOKUP(C157,'Paste bid here'!A:F,4,FALSE)</f>
        <v>#N/A</v>
      </c>
    </row>
    <row r="158" spans="2:5" ht="12.75" customHeight="1">
      <c r="B158" s="26" t="s">
        <v>502</v>
      </c>
      <c r="C158" s="32" t="s">
        <v>783</v>
      </c>
      <c r="D158" s="27" t="s">
        <v>503</v>
      </c>
      <c r="E158" s="71" t="e">
        <f>VLOOKUP(C158,'Paste bid here'!A:F,4,FALSE)</f>
        <v>#N/A</v>
      </c>
    </row>
    <row r="159" spans="2:5" ht="12.75" customHeight="1">
      <c r="B159" s="26" t="s">
        <v>504</v>
      </c>
      <c r="C159" s="32" t="s">
        <v>784</v>
      </c>
      <c r="D159" s="27" t="s">
        <v>505</v>
      </c>
      <c r="E159" s="71" t="e">
        <f>VLOOKUP(C159,'Paste bid here'!A:F,4,FALSE)</f>
        <v>#N/A</v>
      </c>
    </row>
    <row r="160" spans="2:5" ht="12.75" customHeight="1">
      <c r="B160" s="26" t="s">
        <v>506</v>
      </c>
      <c r="C160" s="32" t="s">
        <v>785</v>
      </c>
      <c r="D160" s="27" t="s">
        <v>507</v>
      </c>
      <c r="E160" s="71" t="e">
        <f>VLOOKUP(C160,'Paste bid here'!A:F,4,FALSE)</f>
        <v>#N/A</v>
      </c>
    </row>
    <row r="161" spans="2:8" ht="12.75" customHeight="1">
      <c r="B161" s="26" t="s">
        <v>508</v>
      </c>
      <c r="C161" s="32" t="s">
        <v>786</v>
      </c>
      <c r="D161" s="27" t="s">
        <v>509</v>
      </c>
      <c r="E161" s="71" t="e">
        <f>VLOOKUP(C161,'Paste bid here'!A:F,4,FALSE)</f>
        <v>#N/A</v>
      </c>
    </row>
    <row r="162" spans="2:8" ht="12.75" customHeight="1">
      <c r="B162" s="28" t="s">
        <v>343</v>
      </c>
      <c r="C162" s="32" t="s">
        <v>717</v>
      </c>
      <c r="D162" s="27"/>
      <c r="E162" s="71" t="e">
        <f>VLOOKUP(C162,'Paste bid here'!A:F,4,FALSE)</f>
        <v>#N/A</v>
      </c>
    </row>
    <row r="163" spans="2:8" ht="12.75" customHeight="1">
      <c r="B163" s="28" t="s">
        <v>351</v>
      </c>
      <c r="C163" s="32" t="s">
        <v>718</v>
      </c>
      <c r="D163" s="27"/>
      <c r="E163" s="71" t="e">
        <f>VLOOKUP(C163,'Paste bid here'!A:F,4,FALSE)</f>
        <v>#N/A</v>
      </c>
    </row>
    <row r="164" spans="2:8" ht="12.75" customHeight="1">
      <c r="B164" s="28" t="s">
        <v>359</v>
      </c>
      <c r="C164" s="32" t="s">
        <v>719</v>
      </c>
      <c r="D164" s="27"/>
      <c r="E164" s="71" t="e">
        <f>VLOOKUP(C164,'Paste bid here'!A:F,4,FALSE)</f>
        <v>#N/A</v>
      </c>
    </row>
    <row r="165" spans="2:8" ht="12.75" customHeight="1">
      <c r="B165" s="28" t="s">
        <v>346</v>
      </c>
      <c r="C165" s="32" t="s">
        <v>720</v>
      </c>
      <c r="D165" s="27"/>
      <c r="E165" s="71" t="e">
        <f>VLOOKUP(C165,'Paste bid here'!A:F,4,FALSE)</f>
        <v>#N/A</v>
      </c>
    </row>
    <row r="166" spans="2:8" ht="12.75" customHeight="1">
      <c r="B166" s="28" t="s">
        <v>354</v>
      </c>
      <c r="C166" s="32" t="s">
        <v>721</v>
      </c>
      <c r="D166" s="27"/>
      <c r="E166" s="71" t="e">
        <f>VLOOKUP(C166,'Paste bid here'!A:F,4,FALSE)</f>
        <v>#N/A</v>
      </c>
    </row>
    <row r="167" spans="2:8" ht="12.75" customHeight="1">
      <c r="B167" s="28" t="s">
        <v>362</v>
      </c>
      <c r="C167" s="32" t="s">
        <v>722</v>
      </c>
      <c r="D167" s="27"/>
      <c r="E167" s="71" t="e">
        <f>VLOOKUP(C167,'Paste bid here'!A:F,4,FALSE)</f>
        <v>#N/A</v>
      </c>
    </row>
    <row r="168" spans="2:8" ht="12.75" customHeight="1">
      <c r="B168" s="26" t="s">
        <v>468</v>
      </c>
      <c r="C168" s="32" t="s">
        <v>787</v>
      </c>
      <c r="D168" s="27" t="s">
        <v>469</v>
      </c>
      <c r="E168" s="71" t="e">
        <f>VLOOKUP(C168,'Paste bid here'!A:F,4,FALSE)</f>
        <v>#N/A</v>
      </c>
    </row>
    <row r="169" spans="2:8" ht="12.75" customHeight="1">
      <c r="B169" s="26" t="s">
        <v>470</v>
      </c>
      <c r="C169" s="32" t="s">
        <v>788</v>
      </c>
      <c r="D169" s="27" t="s">
        <v>471</v>
      </c>
      <c r="E169" s="71" t="e">
        <f>VLOOKUP(C169,'Paste bid here'!A:F,4,FALSE)</f>
        <v>#N/A</v>
      </c>
    </row>
    <row r="170" spans="2:8" ht="12.75" customHeight="1">
      <c r="B170" s="26" t="s">
        <v>472</v>
      </c>
      <c r="C170" s="32" t="s">
        <v>789</v>
      </c>
      <c r="D170" s="27" t="s">
        <v>473</v>
      </c>
      <c r="E170" s="71" t="e">
        <f>VLOOKUP(C170,'Paste bid here'!A:F,4,FALSE)</f>
        <v>#N/A</v>
      </c>
    </row>
    <row r="171" spans="2:8" ht="12.75" customHeight="1">
      <c r="B171" s="26" t="s">
        <v>474</v>
      </c>
      <c r="C171" s="32" t="s">
        <v>790</v>
      </c>
      <c r="D171" s="27" t="s">
        <v>475</v>
      </c>
      <c r="E171" s="71" t="e">
        <f>VLOOKUP(C171,'Paste bid here'!A:F,4,FALSE)</f>
        <v>#N/A</v>
      </c>
    </row>
    <row r="172" spans="2:8" ht="12.75" customHeight="1">
      <c r="B172" s="26" t="s">
        <v>484</v>
      </c>
      <c r="C172" s="32" t="s">
        <v>791</v>
      </c>
      <c r="D172" s="27" t="s">
        <v>485</v>
      </c>
      <c r="E172" s="71" t="e">
        <f>VLOOKUP(C172,'Paste bid here'!A:F,4,FALSE)</f>
        <v>#N/A</v>
      </c>
      <c r="H172" s="34"/>
    </row>
    <row r="173" spans="2:8" ht="12.75" customHeight="1">
      <c r="B173" s="28" t="s">
        <v>486</v>
      </c>
      <c r="C173" s="32" t="s">
        <v>792</v>
      </c>
      <c r="D173" s="27" t="s">
        <v>485</v>
      </c>
      <c r="E173" s="71" t="e">
        <f>VLOOKUP(C173,'Paste bid here'!A:F,4,FALSE)</f>
        <v>#N/A</v>
      </c>
      <c r="H173" s="34"/>
    </row>
    <row r="174" spans="2:8" ht="12.75" customHeight="1">
      <c r="B174" s="26" t="s">
        <v>487</v>
      </c>
      <c r="C174" s="32" t="s">
        <v>793</v>
      </c>
      <c r="D174" s="27" t="s">
        <v>488</v>
      </c>
      <c r="E174" s="71" t="e">
        <f>VLOOKUP(C174,'Paste bid here'!A:F,4,FALSE)</f>
        <v>#N/A</v>
      </c>
      <c r="H174" s="34"/>
    </row>
    <row r="175" spans="2:8" ht="12.75" customHeight="1">
      <c r="B175" s="26" t="s">
        <v>489</v>
      </c>
      <c r="C175" s="32" t="s">
        <v>794</v>
      </c>
      <c r="D175" s="27" t="s">
        <v>490</v>
      </c>
      <c r="E175" s="71" t="e">
        <f>VLOOKUP(C175,'Paste bid here'!A:F,4,FALSE)</f>
        <v>#N/A</v>
      </c>
      <c r="H175" s="34"/>
    </row>
    <row r="176" spans="2:8" ht="12.75" customHeight="1">
      <c r="B176" s="26" t="s">
        <v>491</v>
      </c>
      <c r="C176" s="32" t="s">
        <v>795</v>
      </c>
      <c r="D176" s="27" t="s">
        <v>492</v>
      </c>
      <c r="E176" s="71" t="e">
        <f>VLOOKUP(C176,'Paste bid here'!A:F,4,FALSE)</f>
        <v>#N/A</v>
      </c>
      <c r="H176" s="34"/>
    </row>
    <row r="177" spans="2:8" ht="12.75" customHeight="1">
      <c r="B177" s="26" t="s">
        <v>493</v>
      </c>
      <c r="C177" s="32" t="s">
        <v>796</v>
      </c>
      <c r="D177" s="27" t="s">
        <v>494</v>
      </c>
      <c r="E177" s="71" t="e">
        <f>VLOOKUP(C177,'Paste bid here'!A:F,4,FALSE)</f>
        <v>#N/A</v>
      </c>
      <c r="H177" s="34"/>
    </row>
    <row r="178" spans="2:8" ht="12.75" customHeight="1">
      <c r="B178" s="26" t="s">
        <v>495</v>
      </c>
      <c r="C178" s="32" t="s">
        <v>797</v>
      </c>
      <c r="D178" s="27" t="s">
        <v>496</v>
      </c>
      <c r="E178" s="71" t="e">
        <f>VLOOKUP(C178,'Paste bid here'!A:F,4,FALSE)</f>
        <v>#N/A</v>
      </c>
      <c r="H178" s="34"/>
    </row>
    <row r="179" spans="2:8" ht="12.75" customHeight="1">
      <c r="B179" s="26" t="s">
        <v>480</v>
      </c>
      <c r="C179" s="32" t="s">
        <v>798</v>
      </c>
      <c r="D179" s="27" t="s">
        <v>481</v>
      </c>
      <c r="E179" s="71" t="e">
        <f>VLOOKUP(C179,'Paste bid here'!A:F,4,FALSE)</f>
        <v>#N/A</v>
      </c>
      <c r="H179" s="34"/>
    </row>
    <row r="180" spans="2:8" ht="12.75" customHeight="1">
      <c r="B180" s="26" t="s">
        <v>482</v>
      </c>
      <c r="C180" s="32" t="s">
        <v>799</v>
      </c>
      <c r="D180" s="27" t="s">
        <v>483</v>
      </c>
      <c r="E180" s="71" t="e">
        <f>VLOOKUP(C180,'Paste bid here'!A:F,4,FALSE)</f>
        <v>#N/A</v>
      </c>
      <c r="H180" s="34"/>
    </row>
    <row r="181" spans="2:8" ht="14.4">
      <c r="B181" s="130" t="s">
        <v>1528</v>
      </c>
      <c r="C181" s="130" t="s">
        <v>1528</v>
      </c>
      <c r="D181" s="27"/>
      <c r="E181" s="71" t="e">
        <f>VLOOKUP(C181,'Paste bid here'!A:F,4,FALSE)</f>
        <v>#N/A</v>
      </c>
    </row>
    <row r="182" spans="2:8" ht="14.4">
      <c r="B182" s="131" t="s">
        <v>1529</v>
      </c>
      <c r="C182" s="131" t="s">
        <v>1529</v>
      </c>
      <c r="D182" s="27"/>
      <c r="E182" s="71" t="e">
        <f>VLOOKUP(C182,'Paste bid here'!A:F,4,FALSE)</f>
        <v>#N/A</v>
      </c>
    </row>
    <row r="183" spans="2:8" ht="14.4">
      <c r="B183" s="131" t="s">
        <v>1530</v>
      </c>
      <c r="C183" s="131" t="s">
        <v>1530</v>
      </c>
      <c r="D183" s="27"/>
      <c r="E183" s="71" t="e">
        <f>VLOOKUP(C183,'Paste bid here'!A:F,4,FALSE)</f>
        <v>#N/A</v>
      </c>
    </row>
    <row r="184" spans="2:8" ht="14.4">
      <c r="B184" s="131" t="s">
        <v>1531</v>
      </c>
      <c r="C184" s="131" t="s">
        <v>1531</v>
      </c>
      <c r="D184" s="27"/>
      <c r="E184" s="71" t="e">
        <f>VLOOKUP(C184,'Paste bid here'!A:F,4,FALSE)</f>
        <v>#N/A</v>
      </c>
    </row>
    <row r="185" spans="2:8" ht="14.4">
      <c r="B185" s="131" t="s">
        <v>1532</v>
      </c>
      <c r="C185" s="131" t="s">
        <v>1532</v>
      </c>
      <c r="D185" s="27"/>
      <c r="E185" s="71" t="e">
        <f>VLOOKUP(C185,'Paste bid here'!A:F,4,FALSE)</f>
        <v>#N/A</v>
      </c>
    </row>
    <row r="186" spans="2:8" ht="14.4">
      <c r="B186" s="131" t="s">
        <v>1618</v>
      </c>
      <c r="C186" s="131" t="s">
        <v>1618</v>
      </c>
      <c r="D186" s="27"/>
      <c r="E186" s="71" t="e">
        <f>VLOOKUP(C186,'Paste bid here'!A:F,4,FALSE)</f>
        <v>#N/A</v>
      </c>
    </row>
    <row r="187" spans="2:8" ht="14.4">
      <c r="B187" s="130" t="s">
        <v>1533</v>
      </c>
      <c r="C187" s="130" t="s">
        <v>1533</v>
      </c>
      <c r="D187" s="27"/>
      <c r="E187" s="71" t="e">
        <f>VLOOKUP(C187,'Paste bid here'!A:F,4,FALSE)</f>
        <v>#N/A</v>
      </c>
    </row>
    <row r="188" spans="2:8" ht="14.4">
      <c r="B188" s="130" t="s">
        <v>1534</v>
      </c>
      <c r="C188" s="130" t="s">
        <v>1534</v>
      </c>
      <c r="D188" s="27"/>
      <c r="E188" s="71" t="e">
        <f>VLOOKUP(C188,'Paste bid here'!A:F,4,FALSE)</f>
        <v>#N/A</v>
      </c>
    </row>
    <row r="189" spans="2:8" ht="14.4">
      <c r="B189" s="130" t="s">
        <v>1535</v>
      </c>
      <c r="C189" s="130" t="s">
        <v>1535</v>
      </c>
      <c r="D189" s="27"/>
      <c r="E189" s="71" t="e">
        <f>VLOOKUP(C189,'Paste bid here'!A:F,4,FALSE)</f>
        <v>#N/A</v>
      </c>
    </row>
    <row r="190" spans="2:8" ht="14.4">
      <c r="B190" s="131" t="s">
        <v>1536</v>
      </c>
      <c r="C190" s="131" t="s">
        <v>1536</v>
      </c>
      <c r="D190" s="27"/>
      <c r="E190" s="71" t="e">
        <f>VLOOKUP(C190,'Paste bid here'!A:F,4,FALSE)</f>
        <v>#N/A</v>
      </c>
    </row>
    <row r="191" spans="2:8" ht="14.4">
      <c r="B191" s="131" t="s">
        <v>1537</v>
      </c>
      <c r="C191" s="131" t="s">
        <v>1537</v>
      </c>
      <c r="D191" s="27"/>
      <c r="E191" s="71" t="e">
        <f>VLOOKUP(C191,'Paste bid here'!A:F,4,FALSE)</f>
        <v>#N/A</v>
      </c>
    </row>
    <row r="192" spans="2:8" ht="14.4">
      <c r="B192" s="131" t="s">
        <v>1538</v>
      </c>
      <c r="C192" s="131" t="s">
        <v>1538</v>
      </c>
      <c r="D192" s="27"/>
      <c r="E192" s="71" t="e">
        <f>VLOOKUP(C192,'Paste bid here'!A:F,4,FALSE)</f>
        <v>#N/A</v>
      </c>
    </row>
    <row r="193" spans="2:5" ht="14.4">
      <c r="B193" s="2" t="s">
        <v>1521</v>
      </c>
      <c r="C193" s="2" t="s">
        <v>1521</v>
      </c>
      <c r="D193" s="27"/>
      <c r="E193" s="71" t="e">
        <f>VLOOKUP(C193,'Paste bid here'!A:F,4,FALSE)</f>
        <v>#N/A</v>
      </c>
    </row>
    <row r="194" spans="2:5" ht="14.4">
      <c r="B194" s="2" t="s">
        <v>1522</v>
      </c>
      <c r="C194" s="2" t="s">
        <v>1522</v>
      </c>
      <c r="D194" s="27"/>
      <c r="E194" s="71" t="e">
        <f>VLOOKUP(C194,'Paste bid here'!A:F,4,FALSE)</f>
        <v>#N/A</v>
      </c>
    </row>
    <row r="195" spans="2:5" ht="14.4">
      <c r="B195" s="2" t="s">
        <v>1523</v>
      </c>
      <c r="C195" s="2" t="s">
        <v>1523</v>
      </c>
      <c r="D195" s="27"/>
      <c r="E195" s="71" t="e">
        <f>VLOOKUP(C195,'Paste bid here'!A:F,4,FALSE)</f>
        <v>#N/A</v>
      </c>
    </row>
    <row r="196" spans="2:5" ht="14.4">
      <c r="B196" s="2" t="s">
        <v>1524</v>
      </c>
      <c r="C196" s="2" t="s">
        <v>1524</v>
      </c>
      <c r="D196" s="27"/>
      <c r="E196" s="71" t="e">
        <f>VLOOKUP(C196,'Paste bid here'!A:F,4,FALSE)</f>
        <v>#N/A</v>
      </c>
    </row>
    <row r="197" spans="2:5" ht="14.4">
      <c r="B197" s="2" t="s">
        <v>1525</v>
      </c>
      <c r="C197" s="2" t="s">
        <v>1525</v>
      </c>
      <c r="D197" s="27"/>
      <c r="E197" s="71" t="e">
        <f>VLOOKUP(C197,'Paste bid here'!A:F,4,FALSE)</f>
        <v>#N/A</v>
      </c>
    </row>
    <row r="198" spans="2:5" ht="14.4">
      <c r="B198" s="2" t="s">
        <v>1526</v>
      </c>
      <c r="C198" s="2" t="s">
        <v>1526</v>
      </c>
      <c r="D198" s="27"/>
      <c r="E198" s="71" t="e">
        <f>VLOOKUP(C198,'Paste bid here'!A:F,4,FALSE)</f>
        <v>#N/A</v>
      </c>
    </row>
    <row r="199" spans="2:5" ht="14.4">
      <c r="B199" s="2" t="s">
        <v>1615</v>
      </c>
      <c r="C199" s="2" t="s">
        <v>1615</v>
      </c>
      <c r="D199" s="27"/>
      <c r="E199" s="71" t="e">
        <f>VLOOKUP(C199,'Paste bid here'!A:F,4,FALSE)</f>
        <v>#N/A</v>
      </c>
    </row>
    <row r="200" spans="2:5" ht="14.4">
      <c r="B200" s="2" t="s">
        <v>1545</v>
      </c>
      <c r="C200" s="2" t="s">
        <v>1545</v>
      </c>
      <c r="D200" s="27"/>
      <c r="E200" s="71" t="e">
        <f>VLOOKUP(C200,'Paste bid here'!A:F,4,FALSE)</f>
        <v>#N/A</v>
      </c>
    </row>
    <row r="201" spans="2:5" ht="14.4">
      <c r="B201" s="2" t="s">
        <v>1546</v>
      </c>
      <c r="C201" s="2" t="s">
        <v>1546</v>
      </c>
      <c r="D201" s="27"/>
      <c r="E201" s="71" t="e">
        <f>VLOOKUP(C201,'Paste bid here'!A:F,4,FALSE)</f>
        <v>#N/A</v>
      </c>
    </row>
    <row r="202" spans="2:5" ht="14.4">
      <c r="B202" s="2" t="s">
        <v>1547</v>
      </c>
      <c r="C202" s="2" t="s">
        <v>1547</v>
      </c>
      <c r="D202" s="27"/>
      <c r="E202" s="71" t="e">
        <f>VLOOKUP(C202,'Paste bid here'!A:F,4,FALSE)</f>
        <v>#N/A</v>
      </c>
    </row>
    <row r="203" spans="2:5" ht="14.4">
      <c r="B203" s="2" t="s">
        <v>1539</v>
      </c>
      <c r="C203" s="2" t="s">
        <v>1539</v>
      </c>
      <c r="D203" s="27"/>
      <c r="E203" s="71" t="e">
        <f>VLOOKUP(C203,'Paste bid here'!A:F,4,FALSE)</f>
        <v>#N/A</v>
      </c>
    </row>
    <row r="204" spans="2:5" ht="14.4">
      <c r="B204" s="2" t="s">
        <v>1541</v>
      </c>
      <c r="C204" s="2" t="s">
        <v>1541</v>
      </c>
      <c r="D204" s="27"/>
      <c r="E204" s="71" t="e">
        <f>VLOOKUP(C204,'Paste bid here'!A:F,4,FALSE)</f>
        <v>#N/A</v>
      </c>
    </row>
    <row r="205" spans="2:5" ht="14.4">
      <c r="B205" s="2" t="s">
        <v>1540</v>
      </c>
      <c r="C205" s="2" t="s">
        <v>1540</v>
      </c>
      <c r="D205" s="27"/>
      <c r="E205" s="71" t="e">
        <f>VLOOKUP(C205,'Paste bid here'!A:F,4,FALSE)</f>
        <v>#N/A</v>
      </c>
    </row>
    <row r="206" spans="2:5" ht="14.4">
      <c r="B206" s="2" t="s">
        <v>1542</v>
      </c>
      <c r="C206" s="2" t="s">
        <v>1542</v>
      </c>
      <c r="D206" s="27"/>
      <c r="E206" s="71" t="e">
        <f>VLOOKUP(C206,'Paste bid here'!A:F,4,FALSE)</f>
        <v>#N/A</v>
      </c>
    </row>
    <row r="207" spans="2:5" ht="14.4">
      <c r="B207" s="2" t="s">
        <v>1543</v>
      </c>
      <c r="C207" s="2" t="s">
        <v>1543</v>
      </c>
      <c r="D207" s="27"/>
      <c r="E207" s="71" t="e">
        <f>VLOOKUP(C207,'Paste bid here'!A:F,4,FALSE)</f>
        <v>#N/A</v>
      </c>
    </row>
    <row r="208" spans="2:5" ht="14.4">
      <c r="B208" s="2" t="s">
        <v>1544</v>
      </c>
      <c r="C208" s="2" t="s">
        <v>1544</v>
      </c>
      <c r="D208" s="27"/>
      <c r="E208" s="71" t="e">
        <f>VLOOKUP(C208,'Paste bid here'!A:F,4,FALSE)</f>
        <v>#N/A</v>
      </c>
    </row>
    <row r="209" spans="2:5" ht="14.4">
      <c r="B209" s="2" t="s">
        <v>1617</v>
      </c>
      <c r="C209" s="2" t="s">
        <v>1617</v>
      </c>
      <c r="D209" s="27"/>
      <c r="E209" s="71" t="e">
        <f>VLOOKUP(C209,'Paste bid here'!A:F,4,FALSE)</f>
        <v>#N/A</v>
      </c>
    </row>
    <row r="210" spans="2:5" ht="14.4">
      <c r="B210" s="2" t="s">
        <v>1575</v>
      </c>
      <c r="C210" s="2" t="s">
        <v>1575</v>
      </c>
      <c r="D210" s="27"/>
      <c r="E210" s="71" t="e">
        <f>VLOOKUP(C210,'Paste bid here'!A:F,4,FALSE)</f>
        <v>#N/A</v>
      </c>
    </row>
    <row r="211" spans="2:5" ht="14.4">
      <c r="B211" s="2" t="s">
        <v>1574</v>
      </c>
      <c r="C211" s="2" t="s">
        <v>1574</v>
      </c>
      <c r="D211" s="27"/>
      <c r="E211" s="71" t="e">
        <f>VLOOKUP(C211,'Paste bid here'!A:F,4,FALSE)</f>
        <v>#N/A</v>
      </c>
    </row>
    <row r="212" spans="2:5" ht="14.4">
      <c r="B212" s="2" t="s">
        <v>1576</v>
      </c>
      <c r="C212" s="2" t="s">
        <v>1576</v>
      </c>
      <c r="D212" s="27"/>
      <c r="E212" s="71" t="e">
        <f>VLOOKUP(C212,'Paste bid here'!A:F,4,FALSE)</f>
        <v>#N/A</v>
      </c>
    </row>
    <row r="213" spans="2:5" ht="14.4">
      <c r="B213" s="2" t="s">
        <v>1577</v>
      </c>
      <c r="C213" s="2" t="s">
        <v>1577</v>
      </c>
      <c r="D213" s="27"/>
      <c r="E213" s="71" t="e">
        <f>VLOOKUP(C213,'Paste bid here'!A:F,4,FALSE)</f>
        <v>#N/A</v>
      </c>
    </row>
    <row r="214" spans="2:5" ht="14.4">
      <c r="B214" s="2" t="s">
        <v>1578</v>
      </c>
      <c r="C214" s="2" t="s">
        <v>1578</v>
      </c>
      <c r="D214" s="27"/>
      <c r="E214" s="71" t="e">
        <f>VLOOKUP(C214,'Paste bid here'!A:F,4,FALSE)</f>
        <v>#N/A</v>
      </c>
    </row>
    <row r="215" spans="2:5" ht="14.4">
      <c r="B215" s="2" t="s">
        <v>1568</v>
      </c>
      <c r="C215" s="2" t="s">
        <v>1568</v>
      </c>
      <c r="D215" s="27"/>
      <c r="E215" s="71" t="e">
        <f>VLOOKUP(C215,'Paste bid here'!A:F,4,FALSE)</f>
        <v>#N/A</v>
      </c>
    </row>
    <row r="216" spans="2:5" ht="14.4">
      <c r="B216" s="2" t="s">
        <v>1569</v>
      </c>
      <c r="C216" s="2" t="s">
        <v>1569</v>
      </c>
      <c r="D216" s="27"/>
      <c r="E216" s="71" t="e">
        <f>VLOOKUP(C216,'Paste bid here'!A:F,4,FALSE)</f>
        <v>#N/A</v>
      </c>
    </row>
    <row r="217" spans="2:5" ht="14.4">
      <c r="B217" s="2" t="s">
        <v>1570</v>
      </c>
      <c r="C217" s="2" t="s">
        <v>1570</v>
      </c>
      <c r="D217" s="27"/>
      <c r="E217" s="71" t="e">
        <f>VLOOKUP(C217,'Paste bid here'!A:F,4,FALSE)</f>
        <v>#N/A</v>
      </c>
    </row>
    <row r="218" spans="2:5" ht="14.4">
      <c r="B218" s="2" t="s">
        <v>1566</v>
      </c>
      <c r="C218" s="2" t="s">
        <v>1566</v>
      </c>
      <c r="D218" s="27"/>
      <c r="E218" s="71" t="e">
        <f>VLOOKUP(C218,'Paste bid here'!A:F,4,FALSE)</f>
        <v>#N/A</v>
      </c>
    </row>
    <row r="219" spans="2:5" ht="14.4">
      <c r="B219" s="2" t="s">
        <v>1566</v>
      </c>
      <c r="C219" s="2" t="s">
        <v>1566</v>
      </c>
      <c r="D219" s="27"/>
      <c r="E219" s="71" t="e">
        <f>VLOOKUP(C219,'Paste bid here'!A:F,4,FALSE)</f>
        <v>#N/A</v>
      </c>
    </row>
    <row r="220" spans="2:5" ht="14.4">
      <c r="B220" s="2" t="s">
        <v>1567</v>
      </c>
      <c r="C220" s="2" t="s">
        <v>1567</v>
      </c>
      <c r="D220" s="27"/>
      <c r="E220" s="71" t="e">
        <f>VLOOKUP(C220,'Paste bid here'!A:F,4,FALSE)</f>
        <v>#N/A</v>
      </c>
    </row>
    <row r="221" spans="2:5" ht="14.4">
      <c r="B221" s="2" t="s">
        <v>1564</v>
      </c>
      <c r="C221" s="2" t="s">
        <v>1564</v>
      </c>
      <c r="D221" s="27"/>
      <c r="E221" s="71" t="e">
        <f>VLOOKUP(C221,'Paste bid here'!A:F,4,FALSE)</f>
        <v>#N/A</v>
      </c>
    </row>
    <row r="222" spans="2:5" ht="14.4">
      <c r="B222" s="2" t="s">
        <v>1565</v>
      </c>
      <c r="C222" s="2" t="s">
        <v>1565</v>
      </c>
      <c r="D222" s="27"/>
      <c r="E222" s="71" t="e">
        <f>VLOOKUP(C222,'Paste bid here'!A:F,4,FALSE)</f>
        <v>#N/A</v>
      </c>
    </row>
    <row r="223" spans="2:5" ht="14.4">
      <c r="B223" s="2" t="s">
        <v>1565</v>
      </c>
      <c r="C223" s="2" t="s">
        <v>1565</v>
      </c>
      <c r="D223" s="27"/>
      <c r="E223" s="71" t="e">
        <f>VLOOKUP(C223,'Paste bid here'!A:F,4,FALSE)</f>
        <v>#N/A</v>
      </c>
    </row>
    <row r="224" spans="2:5" ht="14.4">
      <c r="B224" s="2" t="s">
        <v>1616</v>
      </c>
      <c r="C224" s="2" t="s">
        <v>1616</v>
      </c>
      <c r="D224" s="27"/>
      <c r="E224" s="71" t="e">
        <f>VLOOKUP(C224,'Paste bid here'!A:F,4,FALSE)</f>
        <v>#N/A</v>
      </c>
    </row>
    <row r="225" spans="2:5" ht="14.4">
      <c r="B225" s="2" t="s">
        <v>1571</v>
      </c>
      <c r="C225" s="2" t="s">
        <v>1571</v>
      </c>
      <c r="D225" s="27"/>
      <c r="E225" s="71" t="e">
        <f>VLOOKUP(C225,'Paste bid here'!A:F,4,FALSE)</f>
        <v>#N/A</v>
      </c>
    </row>
    <row r="226" spans="2:5" ht="14.4">
      <c r="B226" s="2" t="s">
        <v>1572</v>
      </c>
      <c r="C226" s="2" t="s">
        <v>1572</v>
      </c>
      <c r="D226" s="27"/>
      <c r="E226" s="71" t="e">
        <f>VLOOKUP(C226,'Paste bid here'!A:F,4,FALSE)</f>
        <v>#N/A</v>
      </c>
    </row>
    <row r="227" spans="2:5" ht="14.4">
      <c r="B227" s="2" t="s">
        <v>1572</v>
      </c>
      <c r="C227" s="2" t="s">
        <v>1572</v>
      </c>
      <c r="D227" s="27"/>
      <c r="E227" s="71" t="e">
        <f>VLOOKUP(C227,'Paste bid here'!A:F,4,FALSE)</f>
        <v>#N/A</v>
      </c>
    </row>
    <row r="228" spans="2:5" ht="14.4">
      <c r="B228" s="2" t="s">
        <v>1573</v>
      </c>
      <c r="C228" s="2" t="s">
        <v>1573</v>
      </c>
      <c r="D228" s="27"/>
      <c r="E228" s="71" t="e">
        <f>VLOOKUP(C228,'Paste bid here'!A:F,4,FALSE)</f>
        <v>#N/A</v>
      </c>
    </row>
    <row r="229" spans="2:5" ht="14.4">
      <c r="B229" s="2" t="s">
        <v>1560</v>
      </c>
      <c r="C229" s="2" t="s">
        <v>1560</v>
      </c>
      <c r="D229" s="27"/>
      <c r="E229" s="71" t="e">
        <f>VLOOKUP(C229,'Paste bid here'!A:F,4,FALSE)</f>
        <v>#N/A</v>
      </c>
    </row>
    <row r="230" spans="2:5" ht="14.4">
      <c r="B230" s="2" t="s">
        <v>1560</v>
      </c>
      <c r="C230" s="2" t="s">
        <v>1560</v>
      </c>
      <c r="D230" s="27"/>
      <c r="E230" s="71" t="e">
        <f>VLOOKUP(C230,'Paste bid here'!A:F,4,FALSE)</f>
        <v>#N/A</v>
      </c>
    </row>
    <row r="231" spans="2:5" ht="14.4">
      <c r="B231" s="2" t="s">
        <v>1561</v>
      </c>
      <c r="C231" s="2" t="s">
        <v>1561</v>
      </c>
      <c r="D231" s="27"/>
      <c r="E231" s="71" t="e">
        <f>VLOOKUP(C231,'Paste bid here'!A:F,4,FALSE)</f>
        <v>#N/A</v>
      </c>
    </row>
    <row r="232" spans="2:5" ht="14.4">
      <c r="B232" s="2" t="s">
        <v>1562</v>
      </c>
      <c r="C232" s="2" t="s">
        <v>1562</v>
      </c>
      <c r="D232" s="27"/>
      <c r="E232" s="71" t="e">
        <f>VLOOKUP(C232,'Paste bid here'!A:F,4,FALSE)</f>
        <v>#N/A</v>
      </c>
    </row>
    <row r="233" spans="2:5" ht="14.4">
      <c r="B233" s="125" t="s">
        <v>1508</v>
      </c>
      <c r="C233" s="125" t="s">
        <v>1508</v>
      </c>
      <c r="D233" s="27"/>
      <c r="E233" s="71" t="e">
        <f>VLOOKUP(C233,'Paste bid here'!A:F,4,FALSE)</f>
        <v>#N/A</v>
      </c>
    </row>
    <row r="234" spans="2:5" ht="14.4">
      <c r="B234" s="125" t="s">
        <v>1509</v>
      </c>
      <c r="C234" s="125" t="s">
        <v>1509</v>
      </c>
      <c r="D234" s="27"/>
      <c r="E234" s="71" t="e">
        <f>VLOOKUP(C234,'Paste bid here'!A:F,4,FALSE)</f>
        <v>#N/A</v>
      </c>
    </row>
    <row r="235" spans="2:5" ht="14.4">
      <c r="B235" s="125" t="s">
        <v>1511</v>
      </c>
      <c r="C235" s="125" t="s">
        <v>1511</v>
      </c>
      <c r="D235" s="27"/>
      <c r="E235" s="71" t="e">
        <f>VLOOKUP(C235,'Paste bid here'!A:F,4,FALSE)</f>
        <v>#N/A</v>
      </c>
    </row>
    <row r="236" spans="2:5" ht="14.4">
      <c r="B236" s="125" t="s">
        <v>1512</v>
      </c>
      <c r="C236" s="125" t="s">
        <v>1512</v>
      </c>
      <c r="D236" s="27"/>
      <c r="E236" s="71" t="e">
        <f>VLOOKUP(C236,'Paste bid here'!A:F,4,FALSE)</f>
        <v>#N/A</v>
      </c>
    </row>
    <row r="237" spans="2:5" ht="14.4">
      <c r="B237" s="125" t="s">
        <v>1513</v>
      </c>
      <c r="C237" s="125" t="s">
        <v>1513</v>
      </c>
      <c r="D237" s="27"/>
      <c r="E237" s="71" t="e">
        <f>VLOOKUP(C237,'Paste bid here'!A:F,4,FALSE)</f>
        <v>#N/A</v>
      </c>
    </row>
    <row r="238" spans="2:5" ht="14.4">
      <c r="B238" s="125" t="s">
        <v>1515</v>
      </c>
      <c r="C238" s="125" t="s">
        <v>1515</v>
      </c>
      <c r="D238" s="27"/>
      <c r="E238" s="71" t="e">
        <f>VLOOKUP(C238,'Paste bid here'!A:F,4,FALSE)</f>
        <v>#N/A</v>
      </c>
    </row>
    <row r="239" spans="2:5" ht="14.4">
      <c r="B239" s="2" t="s">
        <v>1517</v>
      </c>
      <c r="C239" s="2" t="s">
        <v>1517</v>
      </c>
      <c r="D239" s="27"/>
      <c r="E239" s="71" t="e">
        <f>VLOOKUP(C239,'Paste bid here'!A:F,4,FALSE)</f>
        <v>#N/A</v>
      </c>
    </row>
    <row r="240" spans="2:5" ht="14.4">
      <c r="B240" s="2" t="s">
        <v>1613</v>
      </c>
      <c r="C240" s="2" t="s">
        <v>1518</v>
      </c>
      <c r="D240" s="27"/>
      <c r="E240" s="71" t="e">
        <f>VLOOKUP(C240,'Paste bid here'!A:F,4,FALSE)</f>
        <v>#N/A</v>
      </c>
    </row>
    <row r="241" spans="2:5" ht="14.4">
      <c r="B241" s="2" t="s">
        <v>1614</v>
      </c>
      <c r="C241" s="2" t="s">
        <v>1519</v>
      </c>
      <c r="D241" s="27"/>
      <c r="E241" s="71" t="e">
        <f>VLOOKUP(C241,'Paste bid here'!A:F,4,FALSE)</f>
        <v>#N/A</v>
      </c>
    </row>
    <row r="242" spans="2:5" ht="14.4">
      <c r="B242" s="2" t="s">
        <v>1520</v>
      </c>
      <c r="C242" s="2" t="s">
        <v>1520</v>
      </c>
      <c r="D242" s="27"/>
      <c r="E242" s="71" t="e">
        <f>VLOOKUP(C242,'Paste bid here'!A:F,4,FALSE)</f>
        <v>#N/A</v>
      </c>
    </row>
    <row r="243" spans="2:5" ht="14.4">
      <c r="B243" s="35" t="s">
        <v>1587</v>
      </c>
      <c r="C243" s="35" t="s">
        <v>1587</v>
      </c>
      <c r="D243" s="27"/>
      <c r="E243" s="71" t="e">
        <f>VLOOKUP(C243,'Paste bid here'!A:F,4,FALSE)</f>
        <v>#N/A</v>
      </c>
    </row>
    <row r="244" spans="2:5" ht="14.4">
      <c r="B244" s="35" t="s">
        <v>1588</v>
      </c>
      <c r="C244" s="35" t="s">
        <v>1588</v>
      </c>
      <c r="D244" s="27"/>
      <c r="E244" s="71" t="e">
        <f>VLOOKUP(C244,'Paste bid here'!A:F,4,FALSE)</f>
        <v>#N/A</v>
      </c>
    </row>
    <row r="245" spans="2:5" ht="14.4">
      <c r="B245" s="35" t="s">
        <v>1589</v>
      </c>
      <c r="C245" s="35" t="s">
        <v>1589</v>
      </c>
      <c r="D245" s="27"/>
      <c r="E245" s="71" t="e">
        <f>VLOOKUP(C245,'Paste bid here'!A:F,4,FALSE)</f>
        <v>#N/A</v>
      </c>
    </row>
    <row r="246" spans="2:5" ht="14.4">
      <c r="B246" s="35" t="s">
        <v>1590</v>
      </c>
      <c r="C246" s="35" t="s">
        <v>1590</v>
      </c>
      <c r="D246" s="27"/>
      <c r="E246" s="71" t="e">
        <f>VLOOKUP(C246,'Paste bid here'!A:F,4,FALSE)</f>
        <v>#N/A</v>
      </c>
    </row>
    <row r="247" spans="2:5" ht="14.4">
      <c r="B247" s="35" t="s">
        <v>1591</v>
      </c>
      <c r="C247" s="35" t="s">
        <v>1591</v>
      </c>
      <c r="D247" s="27"/>
      <c r="E247" s="71" t="e">
        <f>VLOOKUP(C247,'Paste bid here'!A:F,4,FALSE)</f>
        <v>#N/A</v>
      </c>
    </row>
    <row r="248" spans="2:5" ht="15" thickBot="1">
      <c r="B248" s="36" t="s">
        <v>1592</v>
      </c>
      <c r="C248" s="36" t="s">
        <v>1592</v>
      </c>
      <c r="D248" s="27"/>
      <c r="E248" s="71" t="e">
        <f>VLOOKUP(C248,'Paste bid here'!A:F,4,FALSE)</f>
        <v>#N/A</v>
      </c>
    </row>
    <row r="249" spans="2:5" ht="14.4">
      <c r="B249" s="3" t="s">
        <v>1581</v>
      </c>
      <c r="C249" s="3" t="s">
        <v>1581</v>
      </c>
      <c r="D249" s="27"/>
      <c r="E249" s="71" t="e">
        <f>VLOOKUP(C249,'Paste bid here'!A:F,4,FALSE)</f>
        <v>#N/A</v>
      </c>
    </row>
    <row r="250" spans="2:5" ht="14.4">
      <c r="B250" s="3" t="s">
        <v>1582</v>
      </c>
      <c r="C250" s="3" t="s">
        <v>1582</v>
      </c>
      <c r="D250" s="27"/>
      <c r="E250" s="71" t="e">
        <f>VLOOKUP(C250,'Paste bid here'!A:F,4,FALSE)</f>
        <v>#N/A</v>
      </c>
    </row>
    <row r="251" spans="2:5" ht="14.4">
      <c r="B251" s="3" t="s">
        <v>1583</v>
      </c>
      <c r="C251" s="3" t="s">
        <v>1583</v>
      </c>
      <c r="D251" s="27"/>
      <c r="E251" s="71" t="e">
        <f>VLOOKUP(C251,'Paste bid here'!A:F,4,FALSE)</f>
        <v>#N/A</v>
      </c>
    </row>
    <row r="252" spans="2:5" ht="14.4">
      <c r="B252" s="3" t="s">
        <v>1584</v>
      </c>
      <c r="C252" s="3" t="s">
        <v>1584</v>
      </c>
      <c r="D252" s="27"/>
      <c r="E252" s="71" t="e">
        <f>VLOOKUP(C252,'Paste bid here'!A:F,4,FALSE)</f>
        <v>#N/A</v>
      </c>
    </row>
    <row r="253" spans="2:5" ht="14.4">
      <c r="B253" s="3" t="s">
        <v>1585</v>
      </c>
      <c r="C253" s="3" t="s">
        <v>1585</v>
      </c>
      <c r="D253" s="27"/>
      <c r="E253" s="71" t="e">
        <f>VLOOKUP(C253,'Paste bid here'!A:F,4,FALSE)</f>
        <v>#N/A</v>
      </c>
    </row>
    <row r="254" spans="2:5" ht="15" thickBot="1">
      <c r="B254" s="6" t="s">
        <v>1586</v>
      </c>
      <c r="C254" s="6" t="s">
        <v>1586</v>
      </c>
      <c r="D254" s="27"/>
      <c r="E254" s="71" t="e">
        <f>VLOOKUP(C254,'Paste bid here'!A:F,4,FALSE)</f>
        <v>#N/A</v>
      </c>
    </row>
    <row r="255" spans="2:5" ht="14.4">
      <c r="B255" s="177" t="s">
        <v>349</v>
      </c>
      <c r="C255" s="177" t="s">
        <v>349</v>
      </c>
      <c r="D255" s="27"/>
      <c r="E255" s="71" t="e">
        <f>VLOOKUP(C255,'Paste bid here'!A:F,4,FALSE)</f>
        <v>#N/A</v>
      </c>
    </row>
    <row r="256" spans="2:5" ht="14.4">
      <c r="B256" s="177" t="s">
        <v>357</v>
      </c>
      <c r="C256" s="177" t="s">
        <v>357</v>
      </c>
      <c r="D256" s="27"/>
      <c r="E256" s="71" t="e">
        <f>VLOOKUP(C256,'Paste bid here'!A:F,4,FALSE)</f>
        <v>#N/A</v>
      </c>
    </row>
    <row r="257" spans="2:5" ht="14.4">
      <c r="B257" s="177" t="s">
        <v>365</v>
      </c>
      <c r="C257" s="177" t="s">
        <v>365</v>
      </c>
      <c r="D257" s="27"/>
      <c r="E257" s="71" t="e">
        <f>VLOOKUP(C257,'Paste bid here'!A:F,4,FALSE)</f>
        <v>#N/A</v>
      </c>
    </row>
    <row r="258" spans="2:5" ht="14.4">
      <c r="B258" s="177" t="s">
        <v>972</v>
      </c>
      <c r="C258" s="177" t="s">
        <v>972</v>
      </c>
      <c r="D258" s="27"/>
      <c r="E258" s="71" t="e">
        <f>VLOOKUP(C258,'Paste bid here'!A:F,4,FALSE)</f>
        <v>#N/A</v>
      </c>
    </row>
    <row r="259" spans="2:5" ht="14.4">
      <c r="B259" s="113" t="s">
        <v>978</v>
      </c>
      <c r="C259" s="113" t="s">
        <v>978</v>
      </c>
      <c r="D259" s="27"/>
      <c r="E259" s="71" t="e">
        <f>VLOOKUP(C259,'Paste bid here'!A:F,4,FALSE)</f>
        <v>#N/A</v>
      </c>
    </row>
    <row r="260" spans="2:5" ht="14.4">
      <c r="B260" s="77" t="s">
        <v>1315</v>
      </c>
      <c r="C260" s="77" t="s">
        <v>1315</v>
      </c>
      <c r="D260" s="27"/>
      <c r="E260" s="71" t="e">
        <f>VLOOKUP(C260,'Paste bid here'!A:F,4,FALSE)</f>
        <v>#N/A</v>
      </c>
    </row>
    <row r="261" spans="2:5" ht="14.4">
      <c r="B261" s="37" t="s">
        <v>1554</v>
      </c>
      <c r="C261" s="37" t="s">
        <v>1554</v>
      </c>
      <c r="D261" s="27"/>
      <c r="E261" s="71" t="e">
        <f>VLOOKUP(C261,'Paste bid here'!A:F,4,FALSE)</f>
        <v>#N/A</v>
      </c>
    </row>
    <row r="262" spans="2:5" ht="14.4">
      <c r="B262" s="2" t="s">
        <v>1555</v>
      </c>
      <c r="C262" s="2" t="s">
        <v>1555</v>
      </c>
      <c r="D262" s="27"/>
      <c r="E262" s="71" t="e">
        <f>VLOOKUP(C262,'Paste bid here'!A:F,4,FALSE)</f>
        <v>#N/A</v>
      </c>
    </row>
    <row r="263" spans="2:5" ht="14.4">
      <c r="B263" s="2" t="s">
        <v>1556</v>
      </c>
      <c r="C263" s="2" t="s">
        <v>1556</v>
      </c>
      <c r="D263" s="27"/>
      <c r="E263" s="71" t="e">
        <f>VLOOKUP(C263,'Paste bid here'!A:F,4,FALSE)</f>
        <v>#N/A</v>
      </c>
    </row>
    <row r="264" spans="2:5" ht="14.4">
      <c r="B264" s="2" t="s">
        <v>1557</v>
      </c>
      <c r="C264" s="2" t="s">
        <v>1557</v>
      </c>
      <c r="D264" s="27"/>
      <c r="E264" s="71" t="e">
        <f>VLOOKUP(C264,'Paste bid here'!A:F,4,FALSE)</f>
        <v>#N/A</v>
      </c>
    </row>
    <row r="265" spans="2:5" ht="14.4">
      <c r="B265" s="2" t="s">
        <v>1558</v>
      </c>
      <c r="C265" s="2" t="s">
        <v>1558</v>
      </c>
      <c r="D265" s="27"/>
      <c r="E265" s="71" t="e">
        <f>VLOOKUP(C265,'Paste bid here'!A:F,4,FALSE)</f>
        <v>#N/A</v>
      </c>
    </row>
    <row r="266" spans="2:5" ht="15" thickBot="1">
      <c r="B266" s="7" t="s">
        <v>1559</v>
      </c>
      <c r="C266" s="7" t="s">
        <v>1559</v>
      </c>
      <c r="D266" s="27"/>
      <c r="E266" s="71" t="e">
        <f>VLOOKUP(C266,'Paste bid here'!A:F,4,FALSE)</f>
        <v>#N/A</v>
      </c>
    </row>
    <row r="267" spans="2:5" ht="14.4">
      <c r="B267" s="37" t="s">
        <v>1548</v>
      </c>
      <c r="C267" s="37" t="s">
        <v>1548</v>
      </c>
      <c r="D267" s="27"/>
      <c r="E267" s="71" t="e">
        <f>VLOOKUP(C267,'Paste bid here'!A:F,4,FALSE)</f>
        <v>#N/A</v>
      </c>
    </row>
    <row r="268" spans="2:5" ht="14.4">
      <c r="B268" s="2" t="s">
        <v>1549</v>
      </c>
      <c r="C268" s="2" t="s">
        <v>1549</v>
      </c>
      <c r="D268" s="27"/>
      <c r="E268" s="71" t="e">
        <f>VLOOKUP(C268,'Paste bid here'!A:F,4,FALSE)</f>
        <v>#N/A</v>
      </c>
    </row>
    <row r="269" spans="2:5" ht="14.4">
      <c r="B269" s="2" t="s">
        <v>1550</v>
      </c>
      <c r="C269" s="2" t="s">
        <v>1550</v>
      </c>
      <c r="D269" s="27"/>
      <c r="E269" s="71" t="e">
        <f>VLOOKUP(C269,'Paste bid here'!A:F,4,FALSE)</f>
        <v>#N/A</v>
      </c>
    </row>
    <row r="270" spans="2:5" ht="14.4">
      <c r="B270" s="2" t="s">
        <v>1551</v>
      </c>
      <c r="C270" s="2" t="s">
        <v>1551</v>
      </c>
      <c r="D270" s="27"/>
      <c r="E270" s="71" t="e">
        <f>VLOOKUP(C270,'Paste bid here'!A:F,4,FALSE)</f>
        <v>#N/A</v>
      </c>
    </row>
    <row r="271" spans="2:5" ht="14.4">
      <c r="B271" s="2" t="s">
        <v>1552</v>
      </c>
      <c r="C271" s="2" t="s">
        <v>1552</v>
      </c>
      <c r="D271" s="27"/>
      <c r="E271" s="71" t="e">
        <f>VLOOKUP(C271,'Paste bid here'!A:F,4,FALSE)</f>
        <v>#N/A</v>
      </c>
    </row>
    <row r="272" spans="2:5" ht="15" thickBot="1">
      <c r="B272" s="7" t="s">
        <v>1553</v>
      </c>
      <c r="C272" s="7" t="s">
        <v>1553</v>
      </c>
      <c r="D272" s="27"/>
      <c r="E272" s="71" t="e">
        <f>VLOOKUP(C272,'Paste bid here'!A:F,4,FALSE)</f>
        <v>#N/A</v>
      </c>
    </row>
    <row r="273" spans="2:5" ht="14.4">
      <c r="B273" s="37" t="s">
        <v>1524</v>
      </c>
      <c r="C273" s="37" t="s">
        <v>1524</v>
      </c>
      <c r="D273" s="27"/>
      <c r="E273" s="71" t="e">
        <f>VLOOKUP(C273,'Paste bid here'!A:F,4,FALSE)</f>
        <v>#N/A</v>
      </c>
    </row>
    <row r="274" spans="2:5" ht="14.4">
      <c r="B274" s="2" t="s">
        <v>1525</v>
      </c>
      <c r="C274" s="2" t="s">
        <v>1525</v>
      </c>
      <c r="D274" s="27"/>
      <c r="E274" s="71" t="e">
        <f>VLOOKUP(C274,'Paste bid here'!A:F,4,FALSE)</f>
        <v>#N/A</v>
      </c>
    </row>
    <row r="275" spans="2:5" ht="14.4">
      <c r="B275" s="2" t="s">
        <v>1526</v>
      </c>
      <c r="C275" s="2" t="s">
        <v>1526</v>
      </c>
      <c r="D275" s="27"/>
      <c r="E275" s="71" t="e">
        <f>VLOOKUP(C275,'Paste bid here'!A:F,4,FALSE)</f>
        <v>#N/A</v>
      </c>
    </row>
    <row r="276" spans="2:5" ht="14.4">
      <c r="B276" s="2" t="s">
        <v>1612</v>
      </c>
      <c r="C276" s="2" t="s">
        <v>1612</v>
      </c>
      <c r="D276" s="27"/>
      <c r="E276" s="71" t="e">
        <f>VLOOKUP(C276,'Paste bid here'!A:F,4,FALSE)</f>
        <v>#N/A</v>
      </c>
    </row>
    <row r="277" spans="2:5" ht="14.4">
      <c r="B277" s="2" t="s">
        <v>1140</v>
      </c>
      <c r="C277" s="2" t="s">
        <v>1140</v>
      </c>
      <c r="D277" s="27"/>
      <c r="E277" s="71" t="e">
        <f>VLOOKUP(C277,'Paste bid here'!A:F,4,FALSE)</f>
        <v>#N/A</v>
      </c>
    </row>
    <row r="278" spans="2:5" ht="14.4">
      <c r="B278" s="2" t="s">
        <v>1141</v>
      </c>
      <c r="C278" s="2" t="s">
        <v>1141</v>
      </c>
      <c r="D278" s="27"/>
      <c r="E278" s="71" t="e">
        <f>VLOOKUP(C278,'Paste bid here'!A:F,4,FALSE)</f>
        <v>#N/A</v>
      </c>
    </row>
    <row r="279" spans="2:5" ht="14.4">
      <c r="B279" s="2" t="s">
        <v>1142</v>
      </c>
      <c r="C279" s="2" t="s">
        <v>1142</v>
      </c>
      <c r="D279" s="27"/>
      <c r="E279" s="71" t="e">
        <f>VLOOKUP(C279,'Paste bid here'!A:F,4,FALSE)</f>
        <v>#N/A</v>
      </c>
    </row>
    <row r="280" spans="2:5" ht="14.4">
      <c r="B280" s="2" t="s">
        <v>1143</v>
      </c>
      <c r="C280" s="2" t="s">
        <v>1143</v>
      </c>
      <c r="D280" s="27"/>
      <c r="E280" s="71" t="e">
        <f>VLOOKUP(C280,'Paste bid here'!A:F,4,FALSE)</f>
        <v>#N/A</v>
      </c>
    </row>
    <row r="281" spans="2:5" ht="14.4">
      <c r="B281" s="37" t="s">
        <v>1133</v>
      </c>
      <c r="C281" s="37" t="s">
        <v>1133</v>
      </c>
      <c r="D281" s="27"/>
      <c r="E281" s="71" t="e">
        <f>VLOOKUP(C281,'Paste bid here'!A:F,4,FALSE)</f>
        <v>#N/A</v>
      </c>
    </row>
    <row r="282" spans="2:5" ht="14.4">
      <c r="B282" s="2" t="s">
        <v>1133</v>
      </c>
      <c r="C282" s="2" t="s">
        <v>1133</v>
      </c>
      <c r="D282" s="27"/>
      <c r="E282" s="71" t="e">
        <f>VLOOKUP(C282,'Paste bid here'!A:F,4,FALSE)</f>
        <v>#N/A</v>
      </c>
    </row>
    <row r="283" spans="2:5" ht="14.4">
      <c r="B283" s="2" t="s">
        <v>1579</v>
      </c>
      <c r="C283" s="2" t="s">
        <v>1579</v>
      </c>
      <c r="D283" s="27"/>
      <c r="E283" s="71" t="e">
        <f>VLOOKUP(C283,'Paste bid here'!A:F,4,FALSE)</f>
        <v>#N/A</v>
      </c>
    </row>
    <row r="284" spans="2:5" ht="14.4">
      <c r="B284" s="2" t="s">
        <v>1579</v>
      </c>
      <c r="C284" s="2" t="s">
        <v>1579</v>
      </c>
      <c r="D284" s="27"/>
      <c r="E284" s="71" t="e">
        <f>VLOOKUP(C284,'Paste bid here'!A:F,4,FALSE)</f>
        <v>#N/A</v>
      </c>
    </row>
    <row r="285" spans="2:5" ht="14.4">
      <c r="B285" s="2" t="s">
        <v>1580</v>
      </c>
      <c r="C285" s="2" t="s">
        <v>1580</v>
      </c>
      <c r="D285" s="27"/>
      <c r="E285" s="71" t="e">
        <f>VLOOKUP(C285,'Paste bid here'!A:F,4,FALSE)</f>
        <v>#N/A</v>
      </c>
    </row>
    <row r="286" spans="2:5" ht="15" thickBot="1">
      <c r="B286" s="7" t="s">
        <v>1580</v>
      </c>
      <c r="C286" s="7" t="s">
        <v>1580</v>
      </c>
      <c r="D286" s="27"/>
      <c r="E286" s="71" t="e">
        <f>VLOOKUP(C286,'Paste bid here'!A:F,4,FALSE)</f>
        <v>#N/A</v>
      </c>
    </row>
    <row r="287" spans="2:5" ht="14.4">
      <c r="B287" s="37" t="s">
        <v>1134</v>
      </c>
      <c r="C287" s="37" t="s">
        <v>1134</v>
      </c>
      <c r="D287" s="27"/>
      <c r="E287" s="71" t="e">
        <f>VLOOKUP(C287,'Paste bid here'!A:F,4,FALSE)</f>
        <v>#N/A</v>
      </c>
    </row>
    <row r="288" spans="2:5" ht="14.4">
      <c r="B288" s="2" t="s">
        <v>1135</v>
      </c>
      <c r="C288" s="2" t="s">
        <v>1135</v>
      </c>
      <c r="D288" s="27"/>
      <c r="E288" s="71" t="e">
        <f>VLOOKUP(C288,'Paste bid here'!A:F,4,FALSE)</f>
        <v>#N/A</v>
      </c>
    </row>
    <row r="289" spans="2:5" ht="14.4">
      <c r="B289" s="2" t="s">
        <v>1136</v>
      </c>
      <c r="C289" s="2" t="s">
        <v>1136</v>
      </c>
      <c r="D289" s="27"/>
      <c r="E289" s="71" t="e">
        <f>VLOOKUP(C289,'Paste bid here'!A:F,4,FALSE)</f>
        <v>#N/A</v>
      </c>
    </row>
    <row r="290" spans="2:5" ht="14.4">
      <c r="B290" s="2" t="s">
        <v>1137</v>
      </c>
      <c r="C290" s="2" t="s">
        <v>1137</v>
      </c>
      <c r="D290" s="27"/>
      <c r="E290" s="71" t="e">
        <f>VLOOKUP(C290,'Paste bid here'!A:F,4,FALSE)</f>
        <v>#N/A</v>
      </c>
    </row>
    <row r="291" spans="2:5" ht="14.4">
      <c r="B291" s="2" t="s">
        <v>1138</v>
      </c>
      <c r="C291" s="2" t="s">
        <v>1138</v>
      </c>
      <c r="D291" s="27"/>
      <c r="E291" s="71" t="e">
        <f>VLOOKUP(C291,'Paste bid here'!A:F,4,FALSE)</f>
        <v>#N/A</v>
      </c>
    </row>
    <row r="292" spans="2:5" ht="15" thickBot="1">
      <c r="B292" s="7" t="s">
        <v>1139</v>
      </c>
      <c r="C292" s="7" t="s">
        <v>1139</v>
      </c>
      <c r="D292" s="27"/>
      <c r="E292" s="71" t="e">
        <f>VLOOKUP(C292,'Paste bid here'!A:F,4,FALSE)</f>
        <v>#N/A</v>
      </c>
    </row>
    <row r="293" spans="2:5" ht="14.4">
      <c r="B293" s="165" t="s">
        <v>1514</v>
      </c>
      <c r="C293" s="165" t="s">
        <v>1514</v>
      </c>
      <c r="D293" s="27"/>
      <c r="E293" s="71" t="e">
        <f>VLOOKUP(C293,'Paste bid here'!A:F,4,FALSE)</f>
        <v>#N/A</v>
      </c>
    </row>
    <row r="294" spans="2:5" ht="15" thickBot="1">
      <c r="B294" s="6" t="s">
        <v>1516</v>
      </c>
      <c r="C294" s="6" t="s">
        <v>1516</v>
      </c>
      <c r="D294" s="27"/>
      <c r="E294" s="71" t="e">
        <f>VLOOKUP(C294,'Paste bid here'!A:F,4,FALSE)</f>
        <v>#N/A</v>
      </c>
    </row>
    <row r="295" spans="2:5" ht="14.4">
      <c r="B295" s="5" t="s">
        <v>1563</v>
      </c>
      <c r="C295" s="5" t="s">
        <v>1563</v>
      </c>
      <c r="D295" s="27"/>
      <c r="E295" s="71" t="e">
        <f>VLOOKUP(C295,'Paste bid here'!A:F,4,FALSE)</f>
        <v>#N/A</v>
      </c>
    </row>
    <row r="296" spans="2:5" ht="14.4">
      <c r="B296" s="5" t="s">
        <v>1620</v>
      </c>
      <c r="C296" s="5" t="s">
        <v>1620</v>
      </c>
      <c r="D296" s="27"/>
      <c r="E296" s="71" t="e">
        <f>VLOOKUP(C296,'Paste bid here'!A:F,4,FALSE)</f>
        <v>#N/A</v>
      </c>
    </row>
    <row r="297" spans="2:5" ht="14.4">
      <c r="B297" s="125" t="s">
        <v>1510</v>
      </c>
      <c r="C297" s="125" t="s">
        <v>1510</v>
      </c>
      <c r="D297" s="27"/>
      <c r="E297" s="71" t="e">
        <f>VLOOKUP(C297,'Paste bid here'!A:F,4,FALSE)</f>
        <v>#N/A</v>
      </c>
    </row>
    <row r="298" spans="2:5" ht="14.4">
      <c r="B298" s="125" t="s">
        <v>1527</v>
      </c>
      <c r="C298" s="125" t="s">
        <v>1527</v>
      </c>
      <c r="D298" s="27"/>
      <c r="E298" s="71" t="e">
        <f>VLOOKUP(C298,'Paste bid here'!A:F,4,FALSE)</f>
        <v>#N/A</v>
      </c>
    </row>
    <row r="299" spans="2:5" ht="14.4">
      <c r="B299" s="178" t="s">
        <v>729</v>
      </c>
      <c r="C299" s="125" t="s">
        <v>729</v>
      </c>
      <c r="D299" s="27"/>
      <c r="E299" s="71" t="e">
        <f>VLOOKUP(C299,'Paste bid here'!A:F,4,FALSE)</f>
        <v>#N/A</v>
      </c>
    </row>
    <row r="300" spans="2:5" ht="14.4">
      <c r="B300" s="177" t="s">
        <v>731</v>
      </c>
      <c r="C300" s="177" t="s">
        <v>731</v>
      </c>
      <c r="D300" s="27"/>
      <c r="E300" s="71" t="e">
        <f>VLOOKUP(C300,'Paste bid here'!A:F,4,FALSE)</f>
        <v>#N/A</v>
      </c>
    </row>
    <row r="301" spans="2:5" ht="14.4">
      <c r="B301" s="177" t="s">
        <v>733</v>
      </c>
      <c r="C301" s="177" t="s">
        <v>733</v>
      </c>
      <c r="D301" s="27"/>
      <c r="E301" s="71" t="e">
        <f>VLOOKUP(C301,'Paste bid here'!A:F,4,FALSE)</f>
        <v>#N/A</v>
      </c>
    </row>
    <row r="302" spans="2:5" ht="14.4">
      <c r="B302" s="214" t="s">
        <v>1649</v>
      </c>
      <c r="C302" s="214" t="s">
        <v>1649</v>
      </c>
      <c r="D302" s="27"/>
      <c r="E302" s="71" t="e">
        <f>VLOOKUP(C302,'Paste bid here'!A:F,4,FALSE)</f>
        <v>#N/A</v>
      </c>
    </row>
    <row r="303" spans="2:5" ht="14.4">
      <c r="B303" s="214" t="s">
        <v>1901</v>
      </c>
      <c r="C303" s="214" t="s">
        <v>1901</v>
      </c>
      <c r="D303" s="27"/>
      <c r="E303" s="71" t="e">
        <f>VLOOKUP(C303,'Paste bid here'!A:F,4,FALSE)</f>
        <v>#N/A</v>
      </c>
    </row>
  </sheetData>
  <autoFilter ref="B7:E180" xr:uid="{A3E56460-9DB6-47BF-AE77-460A23AEF899}">
    <sortState xmlns:xlrd2="http://schemas.microsoft.com/office/spreadsheetml/2017/richdata2" ref="B8:E180">
      <sortCondition ref="B7:B180"/>
    </sortState>
  </autoFilter>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CC766-8B22-4B46-B53D-B88BD99E1859}">
  <sheetPr codeName="Sheet1"/>
  <dimension ref="A1:G937"/>
  <sheetViews>
    <sheetView tabSelected="1" workbookViewId="0">
      <selection activeCell="A2" sqref="A2"/>
    </sheetView>
  </sheetViews>
  <sheetFormatPr defaultRowHeight="14.4"/>
  <cols>
    <col min="1" max="1" width="25.88671875" bestFit="1" customWidth="1"/>
  </cols>
  <sheetData>
    <row r="1" spans="1:6" ht="14.4" customHeight="1">
      <c r="A1" s="155" t="s">
        <v>1504</v>
      </c>
      <c r="B1" s="156" t="s">
        <v>1502</v>
      </c>
      <c r="C1" t="s">
        <v>1503</v>
      </c>
    </row>
    <row r="2" spans="1:6">
      <c r="A2" s="374"/>
    </row>
    <row r="3" spans="1:6">
      <c r="A3" s="375"/>
    </row>
    <row r="4" spans="1:6">
      <c r="A4" s="376"/>
    </row>
    <row r="5" spans="1:6" ht="14.4" customHeight="1">
      <c r="A5" s="215"/>
    </row>
    <row r="6" spans="1:6">
      <c r="A6" s="664"/>
      <c r="B6" s="664"/>
      <c r="C6" s="664"/>
      <c r="D6" s="664"/>
      <c r="E6" s="664"/>
      <c r="F6" s="664"/>
    </row>
    <row r="7" spans="1:6">
      <c r="A7" s="659"/>
      <c r="B7" s="659"/>
      <c r="C7" s="659"/>
      <c r="D7" s="659"/>
      <c r="E7" s="659"/>
      <c r="F7" s="659"/>
    </row>
    <row r="8" spans="1:6">
      <c r="A8" s="664"/>
      <c r="B8" s="664"/>
      <c r="C8" s="664"/>
      <c r="D8" s="664"/>
      <c r="E8" s="664"/>
      <c r="F8" s="664"/>
    </row>
    <row r="9" spans="1:6">
      <c r="A9" s="660"/>
      <c r="B9" s="660"/>
      <c r="C9" s="660"/>
      <c r="D9" s="660"/>
      <c r="E9" s="660"/>
      <c r="F9" s="660"/>
    </row>
    <row r="10" spans="1:6">
      <c r="A10" s="660"/>
      <c r="B10" s="660"/>
      <c r="C10" s="660"/>
      <c r="D10" s="660"/>
      <c r="E10" s="660"/>
      <c r="F10" s="660"/>
    </row>
    <row r="11" spans="1:6">
      <c r="A11" s="659"/>
      <c r="B11" s="659"/>
      <c r="C11" s="659"/>
      <c r="D11" s="659"/>
      <c r="E11" s="659"/>
      <c r="F11" s="659"/>
    </row>
    <row r="12" spans="1:6">
      <c r="A12" s="660"/>
      <c r="B12" s="660"/>
      <c r="C12" s="660"/>
      <c r="D12" s="660"/>
      <c r="E12" s="660"/>
      <c r="F12" s="660"/>
    </row>
    <row r="13" spans="1:6">
      <c r="A13" s="660"/>
      <c r="B13" s="660"/>
      <c r="C13" s="660"/>
      <c r="D13" s="660"/>
      <c r="E13" s="660"/>
      <c r="F13" s="660"/>
    </row>
    <row r="14" spans="1:6">
      <c r="A14" s="661"/>
      <c r="B14" s="661"/>
      <c r="C14" s="661"/>
      <c r="D14" s="661"/>
      <c r="E14" s="661"/>
      <c r="F14" s="661"/>
    </row>
    <row r="15" spans="1:6">
      <c r="A15" s="662"/>
      <c r="B15" s="662"/>
      <c r="C15" s="662"/>
      <c r="D15" s="662"/>
      <c r="E15" s="662"/>
      <c r="F15" s="662"/>
    </row>
    <row r="16" spans="1:6">
      <c r="A16" s="92"/>
      <c r="B16" s="93"/>
      <c r="C16" s="663"/>
      <c r="D16" s="91"/>
      <c r="E16" s="91"/>
    </row>
    <row r="17" spans="1:6">
      <c r="A17" s="92"/>
      <c r="B17" s="94"/>
      <c r="C17" s="663"/>
      <c r="D17" s="92"/>
      <c r="E17" s="93"/>
    </row>
    <row r="18" spans="1:6">
      <c r="A18" s="92"/>
      <c r="B18" s="93"/>
      <c r="C18" s="663"/>
      <c r="D18" s="92"/>
      <c r="E18" s="93"/>
    </row>
    <row r="19" spans="1:6">
      <c r="A19" s="92"/>
      <c r="B19" s="93"/>
      <c r="C19" s="663"/>
      <c r="D19" s="92"/>
      <c r="E19" s="93"/>
    </row>
    <row r="20" spans="1:6">
      <c r="A20" s="91"/>
      <c r="B20" s="93"/>
      <c r="C20" s="663"/>
      <c r="D20" s="91"/>
      <c r="E20" s="93"/>
    </row>
    <row r="21" spans="1:6" ht="14.4" customHeight="1">
      <c r="A21" s="91"/>
      <c r="B21" s="93"/>
      <c r="C21" s="663"/>
      <c r="D21" s="91"/>
      <c r="E21" s="93"/>
    </row>
    <row r="22" spans="1:6">
      <c r="A22" s="91"/>
      <c r="B22" s="93"/>
      <c r="C22" s="663"/>
      <c r="D22" s="91"/>
      <c r="E22" s="93"/>
    </row>
    <row r="23" spans="1:6" ht="14.4" customHeight="1">
      <c r="A23" s="91"/>
      <c r="B23" s="93"/>
      <c r="C23" s="663"/>
      <c r="D23" s="91"/>
      <c r="E23" s="93"/>
    </row>
    <row r="24" spans="1:6">
      <c r="A24" s="92"/>
      <c r="B24" s="93"/>
      <c r="C24" s="663"/>
      <c r="D24" s="92"/>
      <c r="E24" s="93"/>
    </row>
    <row r="25" spans="1:6">
      <c r="A25" s="95"/>
      <c r="B25" s="95"/>
      <c r="C25" s="95"/>
      <c r="D25" s="95"/>
      <c r="E25" s="95"/>
      <c r="F25" s="95"/>
    </row>
    <row r="26" spans="1:6">
      <c r="A26" s="96"/>
      <c r="B26" s="96"/>
      <c r="C26" s="97"/>
      <c r="D26" s="97"/>
      <c r="E26" s="96"/>
      <c r="F26" s="97"/>
    </row>
    <row r="27" spans="1:6">
      <c r="A27" s="96"/>
      <c r="B27" s="96"/>
      <c r="C27" s="97"/>
      <c r="D27" s="97"/>
      <c r="E27" s="96"/>
      <c r="F27" s="97"/>
    </row>
    <row r="28" spans="1:6">
      <c r="A28" s="96"/>
      <c r="B28" s="96"/>
      <c r="C28" s="97"/>
      <c r="D28" s="97"/>
      <c r="E28" s="96"/>
      <c r="F28" s="97"/>
    </row>
    <row r="29" spans="1:6">
      <c r="A29" s="96"/>
      <c r="B29" s="96"/>
      <c r="C29" s="97"/>
      <c r="D29" s="97"/>
      <c r="E29" s="96"/>
      <c r="F29" s="97"/>
    </row>
    <row r="30" spans="1:6">
      <c r="A30" s="96"/>
      <c r="B30" s="96"/>
      <c r="C30" s="97"/>
      <c r="D30" s="97"/>
      <c r="E30" s="96"/>
      <c r="F30" s="97"/>
    </row>
    <row r="31" spans="1:6">
      <c r="A31" s="96"/>
      <c r="B31" s="96"/>
      <c r="C31" s="97"/>
      <c r="D31" s="97"/>
      <c r="E31" s="96"/>
      <c r="F31" s="97"/>
    </row>
    <row r="32" spans="1:6">
      <c r="A32" s="96"/>
      <c r="B32" s="96"/>
      <c r="C32" s="97"/>
      <c r="D32" s="97"/>
      <c r="E32" s="96"/>
      <c r="F32" s="97"/>
    </row>
    <row r="33" spans="1:6">
      <c r="A33" s="96"/>
      <c r="B33" s="96"/>
      <c r="C33" s="97"/>
      <c r="D33" s="97"/>
      <c r="E33" s="96"/>
      <c r="F33" s="97"/>
    </row>
    <row r="34" spans="1:6">
      <c r="A34" s="96"/>
      <c r="B34" s="96"/>
      <c r="C34" s="97"/>
      <c r="D34" s="97"/>
      <c r="E34" s="96"/>
      <c r="F34" s="97"/>
    </row>
    <row r="35" spans="1:6">
      <c r="A35" s="96"/>
      <c r="B35" s="96"/>
      <c r="C35" s="97"/>
      <c r="D35" s="97"/>
      <c r="E35" s="96"/>
      <c r="F35" s="97"/>
    </row>
    <row r="36" spans="1:6">
      <c r="A36" s="96"/>
      <c r="B36" s="96"/>
      <c r="C36" s="97"/>
      <c r="D36" s="97"/>
      <c r="E36" s="96"/>
      <c r="F36" s="97"/>
    </row>
    <row r="37" spans="1:6">
      <c r="A37" s="96"/>
      <c r="B37" s="96"/>
      <c r="C37" s="97"/>
      <c r="D37" s="97"/>
      <c r="E37" s="96"/>
      <c r="F37" s="97"/>
    </row>
    <row r="38" spans="1:6">
      <c r="A38" s="96"/>
      <c r="B38" s="96"/>
      <c r="C38" s="97"/>
      <c r="D38" s="97"/>
      <c r="E38" s="96"/>
      <c r="F38" s="97"/>
    </row>
    <row r="39" spans="1:6">
      <c r="A39" s="96"/>
      <c r="B39" s="96"/>
      <c r="C39" s="97"/>
      <c r="D39" s="97"/>
      <c r="E39" s="96"/>
      <c r="F39" s="97"/>
    </row>
    <row r="40" spans="1:6">
      <c r="A40" s="96"/>
      <c r="B40" s="96"/>
      <c r="C40" s="97"/>
      <c r="D40" s="97"/>
      <c r="E40" s="96"/>
      <c r="F40" s="97"/>
    </row>
    <row r="41" spans="1:6">
      <c r="A41" s="96"/>
      <c r="B41" s="96"/>
      <c r="C41" s="97"/>
      <c r="D41" s="97"/>
      <c r="E41" s="96"/>
      <c r="F41" s="97"/>
    </row>
    <row r="42" spans="1:6">
      <c r="A42" s="96"/>
      <c r="B42" s="96"/>
      <c r="C42" s="97"/>
      <c r="D42" s="97"/>
      <c r="E42" s="96"/>
      <c r="F42" s="97"/>
    </row>
    <row r="43" spans="1:6">
      <c r="A43" s="96"/>
      <c r="B43" s="96"/>
      <c r="C43" s="97"/>
      <c r="D43" s="97"/>
      <c r="E43" s="96"/>
      <c r="F43" s="97"/>
    </row>
    <row r="44" spans="1:6">
      <c r="A44" s="96"/>
      <c r="B44" s="96"/>
      <c r="C44" s="97"/>
      <c r="D44" s="97"/>
      <c r="E44" s="96"/>
      <c r="F44" s="97"/>
    </row>
    <row r="45" spans="1:6">
      <c r="A45" s="96"/>
      <c r="B45" s="96"/>
      <c r="C45" s="97"/>
      <c r="D45" s="97"/>
      <c r="E45" s="96"/>
      <c r="F45" s="97"/>
    </row>
    <row r="46" spans="1:6">
      <c r="A46" s="96"/>
      <c r="B46" s="96"/>
      <c r="C46" s="97"/>
      <c r="D46" s="97"/>
      <c r="E46" s="96"/>
      <c r="F46" s="97"/>
    </row>
    <row r="47" spans="1:6">
      <c r="A47" s="96"/>
      <c r="B47" s="96"/>
      <c r="C47" s="97"/>
      <c r="D47" s="97"/>
      <c r="E47" s="96"/>
      <c r="F47" s="97"/>
    </row>
    <row r="48" spans="1:6">
      <c r="A48" s="96"/>
      <c r="B48" s="96"/>
      <c r="C48" s="97"/>
      <c r="D48" s="97"/>
      <c r="E48" s="96"/>
      <c r="F48" s="97"/>
    </row>
    <row r="49" spans="1:6">
      <c r="A49" s="96"/>
      <c r="B49" s="96"/>
      <c r="C49" s="97"/>
      <c r="D49" s="97"/>
      <c r="E49" s="96"/>
      <c r="F49" s="97"/>
    </row>
    <row r="50" spans="1:6">
      <c r="A50" s="96"/>
      <c r="B50" s="96"/>
      <c r="C50" s="97"/>
      <c r="D50" s="97"/>
      <c r="E50" s="96"/>
      <c r="F50" s="97"/>
    </row>
    <row r="51" spans="1:6">
      <c r="A51" s="96"/>
      <c r="B51" s="96"/>
      <c r="C51" s="97"/>
      <c r="D51" s="97"/>
      <c r="E51" s="96"/>
      <c r="F51" s="97"/>
    </row>
    <row r="52" spans="1:6">
      <c r="A52" s="96"/>
      <c r="B52" s="96"/>
      <c r="C52" s="97"/>
      <c r="D52" s="97"/>
      <c r="E52" s="96"/>
      <c r="F52" s="97"/>
    </row>
    <row r="53" spans="1:6">
      <c r="A53" s="96"/>
      <c r="B53" s="96"/>
      <c r="C53" s="97"/>
      <c r="D53" s="97"/>
      <c r="E53" s="96"/>
      <c r="F53" s="97"/>
    </row>
    <row r="54" spans="1:6">
      <c r="A54" s="96"/>
      <c r="B54" s="96"/>
      <c r="C54" s="97"/>
      <c r="D54" s="97"/>
      <c r="E54" s="96"/>
      <c r="F54" s="97"/>
    </row>
    <row r="55" spans="1:6">
      <c r="A55" s="96"/>
      <c r="B55" s="96"/>
      <c r="C55" s="97"/>
      <c r="D55" s="97"/>
      <c r="E55" s="96"/>
      <c r="F55" s="97"/>
    </row>
    <row r="56" spans="1:6">
      <c r="A56" s="96"/>
      <c r="B56" s="96"/>
      <c r="C56" s="97"/>
      <c r="D56" s="97"/>
      <c r="E56" s="96"/>
      <c r="F56" s="97"/>
    </row>
    <row r="57" spans="1:6">
      <c r="A57" s="96"/>
      <c r="B57" s="96"/>
      <c r="C57" s="97"/>
      <c r="D57" s="97"/>
      <c r="E57" s="96"/>
      <c r="F57" s="97"/>
    </row>
    <row r="58" spans="1:6">
      <c r="A58" s="96"/>
      <c r="B58" s="96"/>
      <c r="C58" s="97"/>
      <c r="D58" s="97"/>
      <c r="E58" s="96"/>
      <c r="F58" s="97"/>
    </row>
    <row r="59" spans="1:6">
      <c r="A59" s="96"/>
      <c r="B59" s="96"/>
      <c r="C59" s="97"/>
      <c r="D59" s="97"/>
      <c r="E59" s="96"/>
      <c r="F59" s="97"/>
    </row>
    <row r="60" spans="1:6">
      <c r="A60" s="96"/>
      <c r="B60" s="96"/>
      <c r="C60" s="97"/>
      <c r="D60" s="97"/>
      <c r="E60" s="96"/>
      <c r="F60" s="97"/>
    </row>
    <row r="61" spans="1:6">
      <c r="A61" s="96"/>
      <c r="B61" s="96"/>
      <c r="C61" s="97"/>
      <c r="D61" s="97"/>
      <c r="E61" s="96"/>
      <c r="F61" s="97"/>
    </row>
    <row r="62" spans="1:6">
      <c r="A62" s="96"/>
      <c r="B62" s="96"/>
      <c r="C62" s="97"/>
      <c r="D62" s="97"/>
      <c r="E62" s="96"/>
      <c r="F62" s="97"/>
    </row>
    <row r="63" spans="1:6">
      <c r="A63" s="96"/>
      <c r="B63" s="96"/>
      <c r="C63" s="97"/>
      <c r="D63" s="97"/>
      <c r="E63" s="96"/>
      <c r="F63" s="97"/>
    </row>
    <row r="64" spans="1:6">
      <c r="A64" s="96"/>
      <c r="B64" s="96"/>
      <c r="C64" s="97"/>
      <c r="D64" s="97"/>
      <c r="E64" s="96"/>
      <c r="F64" s="97"/>
    </row>
    <row r="65" spans="1:6">
      <c r="A65" s="96"/>
      <c r="B65" s="96"/>
      <c r="C65" s="97"/>
      <c r="D65" s="97"/>
      <c r="E65" s="96"/>
      <c r="F65" s="97"/>
    </row>
    <row r="66" spans="1:6">
      <c r="A66" s="96"/>
      <c r="B66" s="96"/>
      <c r="C66" s="97"/>
      <c r="D66" s="97"/>
      <c r="E66" s="96"/>
      <c r="F66" s="97"/>
    </row>
    <row r="67" spans="1:6">
      <c r="A67" s="96"/>
      <c r="B67" s="96"/>
      <c r="C67" s="97"/>
      <c r="D67" s="97"/>
      <c r="E67" s="96"/>
      <c r="F67" s="97"/>
    </row>
    <row r="68" spans="1:6">
      <c r="A68" s="96"/>
      <c r="B68" s="96"/>
      <c r="C68" s="97"/>
      <c r="D68" s="97"/>
      <c r="E68" s="96"/>
      <c r="F68" s="97"/>
    </row>
    <row r="69" spans="1:6">
      <c r="A69" s="96"/>
      <c r="B69" s="96"/>
      <c r="C69" s="97"/>
      <c r="D69" s="97"/>
      <c r="E69" s="96"/>
      <c r="F69" s="97"/>
    </row>
    <row r="70" spans="1:6">
      <c r="A70" s="96"/>
      <c r="B70" s="96"/>
      <c r="C70" s="97"/>
      <c r="D70" s="97"/>
      <c r="E70" s="96"/>
      <c r="F70" s="97"/>
    </row>
    <row r="71" spans="1:6">
      <c r="A71" s="96"/>
      <c r="B71" s="96"/>
      <c r="C71" s="97"/>
      <c r="D71" s="97"/>
      <c r="E71" s="96"/>
      <c r="F71" s="97"/>
    </row>
    <row r="72" spans="1:6">
      <c r="A72" s="96"/>
      <c r="B72" s="96"/>
      <c r="C72" s="97"/>
      <c r="D72" s="97"/>
      <c r="E72" s="96"/>
      <c r="F72" s="97"/>
    </row>
    <row r="73" spans="1:6">
      <c r="A73" s="96"/>
      <c r="B73" s="96"/>
      <c r="C73" s="97"/>
      <c r="D73" s="97"/>
      <c r="E73" s="96"/>
      <c r="F73" s="97"/>
    </row>
    <row r="74" spans="1:6">
      <c r="A74" s="96"/>
      <c r="B74" s="96"/>
      <c r="C74" s="97"/>
      <c r="D74" s="97"/>
      <c r="E74" s="96"/>
      <c r="F74" s="97"/>
    </row>
    <row r="75" spans="1:6">
      <c r="A75" s="96"/>
      <c r="B75" s="96"/>
      <c r="C75" s="97"/>
      <c r="D75" s="97"/>
      <c r="E75" s="96"/>
      <c r="F75" s="97"/>
    </row>
    <row r="76" spans="1:6">
      <c r="A76" s="96"/>
      <c r="B76" s="96"/>
      <c r="C76" s="97"/>
      <c r="D76" s="97"/>
      <c r="E76" s="96"/>
      <c r="F76" s="97"/>
    </row>
    <row r="77" spans="1:6">
      <c r="A77" s="96"/>
      <c r="B77" s="96"/>
      <c r="C77" s="97"/>
      <c r="D77" s="97"/>
      <c r="E77" s="96"/>
      <c r="F77" s="97"/>
    </row>
    <row r="78" spans="1:6">
      <c r="A78" s="96"/>
      <c r="B78" s="96"/>
      <c r="C78" s="97"/>
      <c r="D78" s="97"/>
      <c r="E78" s="96"/>
      <c r="F78" s="97"/>
    </row>
    <row r="79" spans="1:6">
      <c r="A79" s="96"/>
      <c r="B79" s="96"/>
      <c r="C79" s="97"/>
      <c r="D79" s="97"/>
      <c r="E79" s="96"/>
      <c r="F79" s="97"/>
    </row>
    <row r="80" spans="1:6">
      <c r="A80" s="96"/>
      <c r="B80" s="96"/>
      <c r="C80" s="97"/>
      <c r="D80" s="97"/>
      <c r="E80" s="96"/>
      <c r="F80" s="97"/>
    </row>
    <row r="81" spans="1:6">
      <c r="A81" s="96"/>
      <c r="B81" s="96"/>
      <c r="C81" s="97"/>
      <c r="D81" s="97"/>
      <c r="E81" s="96"/>
      <c r="F81" s="97"/>
    </row>
    <row r="82" spans="1:6">
      <c r="A82" s="96"/>
      <c r="B82" s="96"/>
      <c r="C82" s="97"/>
      <c r="D82" s="97"/>
      <c r="E82" s="96"/>
      <c r="F82" s="97"/>
    </row>
    <row r="83" spans="1:6">
      <c r="A83" s="96"/>
      <c r="B83" s="96"/>
      <c r="C83" s="97"/>
      <c r="D83" s="97"/>
      <c r="E83" s="96"/>
      <c r="F83" s="97"/>
    </row>
    <row r="84" spans="1:6">
      <c r="A84" s="96"/>
      <c r="B84" s="96"/>
      <c r="C84" s="97"/>
      <c r="D84" s="97"/>
      <c r="E84" s="96"/>
      <c r="F84" s="97"/>
    </row>
    <row r="85" spans="1:6">
      <c r="A85" s="96"/>
      <c r="B85" s="96"/>
      <c r="C85" s="97"/>
      <c r="D85" s="97"/>
      <c r="E85" s="96"/>
      <c r="F85" s="97"/>
    </row>
    <row r="86" spans="1:6">
      <c r="A86" s="96"/>
      <c r="B86" s="96"/>
      <c r="C86" s="97"/>
      <c r="D86" s="97"/>
      <c r="E86" s="96"/>
      <c r="F86" s="97"/>
    </row>
    <row r="87" spans="1:6">
      <c r="A87" s="96"/>
      <c r="B87" s="96"/>
      <c r="C87" s="97"/>
      <c r="D87" s="97"/>
      <c r="E87" s="96"/>
      <c r="F87" s="97"/>
    </row>
    <row r="88" spans="1:6">
      <c r="A88" s="96"/>
      <c r="B88" s="96"/>
      <c r="C88" s="97"/>
      <c r="D88" s="97"/>
      <c r="E88" s="96"/>
      <c r="F88" s="97"/>
    </row>
    <row r="89" spans="1:6">
      <c r="A89" s="96"/>
      <c r="B89" s="96"/>
      <c r="C89" s="97"/>
      <c r="D89" s="97"/>
      <c r="E89" s="96"/>
      <c r="F89" s="97"/>
    </row>
    <row r="90" spans="1:6">
      <c r="A90" s="96"/>
      <c r="B90" s="96"/>
      <c r="C90" s="97"/>
      <c r="D90" s="97"/>
      <c r="E90" s="96"/>
      <c r="F90" s="97"/>
    </row>
    <row r="91" spans="1:6">
      <c r="A91" s="96"/>
      <c r="B91" s="96"/>
      <c r="C91" s="97"/>
      <c r="D91" s="97"/>
      <c r="E91" s="96"/>
      <c r="F91" s="97"/>
    </row>
    <row r="92" spans="1:6">
      <c r="A92" s="96"/>
      <c r="B92" s="96"/>
      <c r="C92" s="97"/>
      <c r="D92" s="97"/>
      <c r="E92" s="96"/>
      <c r="F92" s="97"/>
    </row>
    <row r="93" spans="1:6">
      <c r="A93" s="96"/>
      <c r="B93" s="96"/>
      <c r="C93" s="97"/>
      <c r="D93" s="97"/>
      <c r="E93" s="96"/>
      <c r="F93" s="97"/>
    </row>
    <row r="94" spans="1:6">
      <c r="A94" s="96"/>
      <c r="B94" s="96"/>
      <c r="C94" s="97"/>
      <c r="D94" s="97"/>
      <c r="E94" s="96"/>
      <c r="F94" s="97"/>
    </row>
    <row r="95" spans="1:6">
      <c r="A95" s="96"/>
      <c r="B95" s="96"/>
      <c r="C95" s="97"/>
      <c r="D95" s="97"/>
      <c r="E95" s="96"/>
      <c r="F95" s="97"/>
    </row>
    <row r="96" spans="1:6">
      <c r="A96" s="96"/>
      <c r="B96" s="96"/>
      <c r="C96" s="97"/>
      <c r="D96" s="97"/>
      <c r="E96" s="96"/>
      <c r="F96" s="97"/>
    </row>
    <row r="97" spans="1:6">
      <c r="A97" s="96"/>
      <c r="B97" s="96"/>
      <c r="C97" s="97"/>
      <c r="D97" s="97"/>
      <c r="E97" s="96"/>
      <c r="F97" s="97"/>
    </row>
    <row r="98" spans="1:6">
      <c r="A98" s="96"/>
      <c r="B98" s="96"/>
      <c r="C98" s="97"/>
      <c r="D98" s="97"/>
      <c r="E98" s="96"/>
      <c r="F98" s="97"/>
    </row>
    <row r="99" spans="1:6">
      <c r="A99" s="96"/>
      <c r="B99" s="96"/>
      <c r="C99" s="97"/>
      <c r="D99" s="97"/>
      <c r="E99" s="96"/>
      <c r="F99" s="97"/>
    </row>
    <row r="100" spans="1:6">
      <c r="A100" s="96"/>
      <c r="B100" s="96"/>
      <c r="C100" s="97"/>
      <c r="D100" s="97"/>
      <c r="E100" s="96"/>
      <c r="F100" s="97"/>
    </row>
    <row r="101" spans="1:6">
      <c r="A101" s="96"/>
      <c r="B101" s="96"/>
      <c r="C101" s="97"/>
      <c r="D101" s="97"/>
      <c r="E101" s="96"/>
      <c r="F101" s="97"/>
    </row>
    <row r="102" spans="1:6">
      <c r="A102" s="96"/>
      <c r="B102" s="96"/>
      <c r="C102" s="97"/>
      <c r="D102" s="97"/>
      <c r="E102" s="96"/>
      <c r="F102" s="97"/>
    </row>
    <row r="103" spans="1:6">
      <c r="A103" s="96"/>
      <c r="B103" s="96"/>
      <c r="C103" s="97"/>
      <c r="D103" s="97"/>
      <c r="E103" s="96"/>
      <c r="F103" s="97"/>
    </row>
    <row r="104" spans="1:6">
      <c r="A104" s="96"/>
      <c r="B104" s="96"/>
      <c r="C104" s="97"/>
      <c r="D104" s="97"/>
      <c r="E104" s="96"/>
      <c r="F104" s="97"/>
    </row>
    <row r="105" spans="1:6">
      <c r="A105" s="96"/>
      <c r="B105" s="96"/>
      <c r="C105" s="97"/>
      <c r="D105" s="97"/>
      <c r="E105" s="96"/>
      <c r="F105" s="97"/>
    </row>
    <row r="106" spans="1:6">
      <c r="A106" s="96"/>
      <c r="B106" s="96"/>
      <c r="C106" s="97"/>
      <c r="D106" s="97"/>
      <c r="E106" s="96"/>
      <c r="F106" s="97"/>
    </row>
    <row r="107" spans="1:6">
      <c r="A107" s="96"/>
      <c r="B107" s="96"/>
      <c r="C107" s="97"/>
      <c r="D107" s="97"/>
      <c r="E107" s="96"/>
      <c r="F107" s="97"/>
    </row>
    <row r="108" spans="1:6">
      <c r="A108" s="96"/>
      <c r="B108" s="96"/>
      <c r="C108" s="97"/>
      <c r="D108" s="97"/>
      <c r="E108" s="96"/>
      <c r="F108" s="97"/>
    </row>
    <row r="109" spans="1:6">
      <c r="A109" s="96"/>
      <c r="B109" s="96"/>
      <c r="C109" s="97"/>
      <c r="D109" s="97"/>
      <c r="E109" s="96"/>
      <c r="F109" s="97"/>
    </row>
    <row r="110" spans="1:6">
      <c r="A110" s="96"/>
      <c r="B110" s="96"/>
      <c r="C110" s="97"/>
      <c r="D110" s="97"/>
      <c r="E110" s="96"/>
      <c r="F110" s="97"/>
    </row>
    <row r="111" spans="1:6">
      <c r="A111" s="96"/>
      <c r="B111" s="96"/>
      <c r="C111" s="97"/>
      <c r="D111" s="97"/>
      <c r="E111" s="96"/>
      <c r="F111" s="97"/>
    </row>
    <row r="112" spans="1:6">
      <c r="A112" s="96"/>
      <c r="B112" s="96"/>
      <c r="C112" s="97"/>
      <c r="D112" s="97"/>
      <c r="E112" s="96"/>
      <c r="F112" s="97"/>
    </row>
    <row r="113" spans="1:6">
      <c r="A113" s="96"/>
      <c r="B113" s="96"/>
      <c r="C113" s="97"/>
      <c r="D113" s="97"/>
      <c r="E113" s="96"/>
      <c r="F113" s="97"/>
    </row>
    <row r="114" spans="1:6">
      <c r="A114" s="96"/>
      <c r="B114" s="96"/>
      <c r="C114" s="97"/>
      <c r="D114" s="97"/>
      <c r="E114" s="96"/>
      <c r="F114" s="97"/>
    </row>
    <row r="115" spans="1:6">
      <c r="A115" s="96"/>
      <c r="B115" s="96"/>
      <c r="C115" s="97"/>
      <c r="D115" s="97"/>
      <c r="E115" s="96"/>
      <c r="F115" s="97"/>
    </row>
    <row r="116" spans="1:6">
      <c r="A116" s="96"/>
      <c r="B116" s="96"/>
      <c r="C116" s="97"/>
      <c r="D116" s="97"/>
      <c r="E116" s="96"/>
      <c r="F116" s="97"/>
    </row>
    <row r="117" spans="1:6">
      <c r="A117" s="96"/>
      <c r="B117" s="96"/>
      <c r="C117" s="97"/>
      <c r="D117" s="97"/>
      <c r="E117" s="96"/>
      <c r="F117" s="97"/>
    </row>
    <row r="118" spans="1:6">
      <c r="A118" s="96"/>
      <c r="B118" s="96"/>
      <c r="C118" s="97"/>
      <c r="D118" s="97"/>
      <c r="E118" s="96"/>
      <c r="F118" s="97"/>
    </row>
    <row r="119" spans="1:6">
      <c r="A119" s="96"/>
      <c r="B119" s="96"/>
      <c r="C119" s="97"/>
      <c r="D119" s="97"/>
      <c r="E119" s="96"/>
      <c r="F119" s="97"/>
    </row>
    <row r="120" spans="1:6">
      <c r="A120" s="96"/>
      <c r="B120" s="96"/>
      <c r="C120" s="97"/>
      <c r="D120" s="97"/>
      <c r="E120" s="96"/>
      <c r="F120" s="97"/>
    </row>
    <row r="121" spans="1:6">
      <c r="A121" s="96"/>
      <c r="B121" s="96"/>
      <c r="C121" s="97"/>
      <c r="D121" s="97"/>
      <c r="E121" s="96"/>
      <c r="F121" s="97"/>
    </row>
    <row r="122" spans="1:6">
      <c r="A122" s="96"/>
      <c r="B122" s="96"/>
      <c r="C122" s="97"/>
      <c r="D122" s="97"/>
      <c r="E122" s="96"/>
      <c r="F122" s="97"/>
    </row>
    <row r="123" spans="1:6">
      <c r="A123" s="96"/>
      <c r="B123" s="96"/>
      <c r="C123" s="97"/>
      <c r="D123" s="97"/>
      <c r="E123" s="96"/>
      <c r="F123" s="97"/>
    </row>
    <row r="124" spans="1:6">
      <c r="A124" s="96"/>
      <c r="B124" s="96"/>
      <c r="C124" s="97"/>
      <c r="D124" s="97"/>
      <c r="E124" s="96"/>
      <c r="F124" s="97"/>
    </row>
    <row r="125" spans="1:6">
      <c r="A125" s="96"/>
      <c r="B125" s="96"/>
      <c r="C125" s="97"/>
      <c r="D125" s="97"/>
      <c r="E125" s="96"/>
      <c r="F125" s="97"/>
    </row>
    <row r="126" spans="1:6">
      <c r="A126" s="96"/>
      <c r="B126" s="96"/>
      <c r="C126" s="97"/>
      <c r="D126" s="97"/>
      <c r="E126" s="96"/>
      <c r="F126" s="97"/>
    </row>
    <row r="127" spans="1:6">
      <c r="A127" s="96"/>
      <c r="B127" s="96"/>
      <c r="C127" s="97"/>
      <c r="D127" s="97"/>
      <c r="E127" s="96"/>
      <c r="F127" s="97"/>
    </row>
    <row r="128" spans="1:6">
      <c r="A128" s="96"/>
      <c r="B128" s="96"/>
      <c r="C128" s="97"/>
      <c r="D128" s="97"/>
      <c r="E128" s="96"/>
      <c r="F128" s="97"/>
    </row>
    <row r="129" spans="1:6">
      <c r="A129" s="96"/>
      <c r="B129" s="96"/>
      <c r="C129" s="97"/>
      <c r="D129" s="97"/>
      <c r="E129" s="96"/>
      <c r="F129" s="97"/>
    </row>
    <row r="130" spans="1:6">
      <c r="A130" s="96"/>
      <c r="B130" s="96"/>
      <c r="C130" s="97"/>
      <c r="D130" s="97"/>
      <c r="E130" s="96"/>
      <c r="F130" s="97"/>
    </row>
    <row r="131" spans="1:6">
      <c r="A131" s="96"/>
      <c r="B131" s="96"/>
      <c r="C131" s="97"/>
      <c r="D131" s="97"/>
      <c r="E131" s="96"/>
      <c r="F131" s="97"/>
    </row>
    <row r="132" spans="1:6">
      <c r="A132" s="96"/>
      <c r="B132" s="96"/>
      <c r="C132" s="97"/>
      <c r="D132" s="97"/>
      <c r="E132" s="96"/>
      <c r="F132" s="97"/>
    </row>
    <row r="133" spans="1:6">
      <c r="A133" s="96"/>
      <c r="B133" s="96"/>
      <c r="C133" s="97"/>
      <c r="D133" s="97"/>
      <c r="E133" s="96"/>
      <c r="F133" s="97"/>
    </row>
    <row r="134" spans="1:6">
      <c r="A134" s="96"/>
      <c r="B134" s="96"/>
      <c r="C134" s="97"/>
      <c r="D134" s="97"/>
      <c r="E134" s="96"/>
      <c r="F134" s="97"/>
    </row>
    <row r="135" spans="1:6">
      <c r="A135" s="96"/>
      <c r="B135" s="96"/>
      <c r="C135" s="97"/>
      <c r="D135" s="97"/>
      <c r="E135" s="96"/>
      <c r="F135" s="97"/>
    </row>
    <row r="136" spans="1:6">
      <c r="A136" s="96"/>
      <c r="B136" s="96"/>
      <c r="C136" s="97"/>
      <c r="D136" s="97"/>
      <c r="E136" s="96"/>
      <c r="F136" s="97"/>
    </row>
    <row r="137" spans="1:6">
      <c r="A137" s="96"/>
      <c r="B137" s="96"/>
      <c r="C137" s="97"/>
      <c r="D137" s="97"/>
      <c r="E137" s="96"/>
      <c r="F137" s="97"/>
    </row>
    <row r="138" spans="1:6">
      <c r="A138" s="96"/>
      <c r="B138" s="96"/>
      <c r="C138" s="97"/>
      <c r="D138" s="97"/>
      <c r="E138" s="96"/>
      <c r="F138" s="97"/>
    </row>
    <row r="139" spans="1:6">
      <c r="A139" s="96"/>
      <c r="B139" s="96"/>
      <c r="C139" s="97"/>
      <c r="D139" s="97"/>
      <c r="E139" s="96"/>
      <c r="F139" s="97"/>
    </row>
    <row r="140" spans="1:6">
      <c r="A140" s="96"/>
      <c r="B140" s="96"/>
      <c r="C140" s="97"/>
      <c r="D140" s="97"/>
      <c r="E140" s="96"/>
      <c r="F140" s="97"/>
    </row>
    <row r="141" spans="1:6">
      <c r="A141" s="96"/>
      <c r="B141" s="96"/>
      <c r="C141" s="97"/>
      <c r="D141" s="97"/>
      <c r="E141" s="96"/>
      <c r="F141" s="97"/>
    </row>
    <row r="142" spans="1:6">
      <c r="A142" s="96"/>
      <c r="B142" s="96"/>
      <c r="C142" s="97"/>
      <c r="D142" s="97"/>
      <c r="E142" s="96"/>
      <c r="F142" s="97"/>
    </row>
    <row r="143" spans="1:6">
      <c r="A143" s="96"/>
      <c r="B143" s="96"/>
      <c r="C143" s="97"/>
      <c r="D143" s="97"/>
      <c r="E143" s="96"/>
      <c r="F143" s="97"/>
    </row>
    <row r="144" spans="1:6">
      <c r="A144" s="96"/>
      <c r="B144" s="96"/>
      <c r="C144" s="97"/>
      <c r="D144" s="97"/>
      <c r="E144" s="96"/>
      <c r="F144" s="97"/>
    </row>
    <row r="145" spans="1:6">
      <c r="A145" s="96"/>
      <c r="B145" s="96"/>
      <c r="C145" s="97"/>
      <c r="D145" s="97"/>
      <c r="E145" s="96"/>
      <c r="F145" s="97"/>
    </row>
    <row r="146" spans="1:6">
      <c r="A146" s="96"/>
      <c r="B146" s="96"/>
      <c r="C146" s="97"/>
      <c r="D146" s="97"/>
      <c r="E146" s="96"/>
      <c r="F146" s="97"/>
    </row>
    <row r="147" spans="1:6">
      <c r="A147" s="96"/>
      <c r="B147" s="96"/>
      <c r="C147" s="97"/>
      <c r="D147" s="97"/>
      <c r="E147" s="96"/>
      <c r="F147" s="97"/>
    </row>
    <row r="148" spans="1:6">
      <c r="A148" s="96"/>
      <c r="B148" s="96"/>
      <c r="C148" s="97"/>
      <c r="D148" s="97"/>
      <c r="E148" s="96"/>
      <c r="F148" s="97"/>
    </row>
    <row r="149" spans="1:6">
      <c r="A149" s="96"/>
      <c r="B149" s="96"/>
      <c r="C149" s="97"/>
      <c r="D149" s="97"/>
      <c r="E149" s="96"/>
      <c r="F149" s="97"/>
    </row>
    <row r="150" spans="1:6">
      <c r="A150" s="96"/>
      <c r="B150" s="96"/>
      <c r="C150" s="97"/>
      <c r="D150" s="97"/>
      <c r="E150" s="96"/>
      <c r="F150" s="97"/>
    </row>
    <row r="151" spans="1:6">
      <c r="A151" s="96"/>
      <c r="B151" s="96"/>
      <c r="C151" s="97"/>
      <c r="D151" s="97"/>
      <c r="E151" s="96"/>
      <c r="F151" s="97"/>
    </row>
    <row r="152" spans="1:6">
      <c r="A152" s="96"/>
      <c r="B152" s="96"/>
      <c r="C152" s="97"/>
      <c r="D152" s="97"/>
      <c r="E152" s="96"/>
      <c r="F152" s="97"/>
    </row>
    <row r="153" spans="1:6">
      <c r="A153" s="96"/>
      <c r="B153" s="96"/>
      <c r="C153" s="97"/>
      <c r="D153" s="97"/>
      <c r="E153" s="96"/>
      <c r="F153" s="97"/>
    </row>
    <row r="154" spans="1:6">
      <c r="A154" s="96"/>
      <c r="B154" s="96"/>
      <c r="C154" s="97"/>
      <c r="D154" s="97"/>
      <c r="E154" s="96"/>
      <c r="F154" s="97"/>
    </row>
    <row r="155" spans="1:6">
      <c r="A155" s="96"/>
      <c r="B155" s="96"/>
      <c r="C155" s="97"/>
      <c r="D155" s="97"/>
      <c r="E155" s="96"/>
      <c r="F155" s="97"/>
    </row>
    <row r="156" spans="1:6">
      <c r="A156" s="96"/>
      <c r="B156" s="96"/>
      <c r="C156" s="97"/>
      <c r="D156" s="97"/>
      <c r="E156" s="96"/>
      <c r="F156" s="97"/>
    </row>
    <row r="157" spans="1:6">
      <c r="A157" s="96"/>
      <c r="B157" s="96"/>
      <c r="C157" s="97"/>
      <c r="D157" s="97"/>
      <c r="E157" s="96"/>
      <c r="F157" s="97"/>
    </row>
    <row r="158" spans="1:6">
      <c r="A158" s="96"/>
      <c r="B158" s="96"/>
      <c r="C158" s="97"/>
      <c r="D158" s="97"/>
      <c r="E158" s="96"/>
      <c r="F158" s="97"/>
    </row>
    <row r="159" spans="1:6">
      <c r="A159" s="96"/>
      <c r="B159" s="96"/>
      <c r="C159" s="97"/>
      <c r="D159" s="97"/>
      <c r="E159" s="96"/>
      <c r="F159" s="97"/>
    </row>
    <row r="160" spans="1:6">
      <c r="A160" s="96"/>
      <c r="B160" s="96"/>
      <c r="C160" s="97"/>
      <c r="D160" s="97"/>
      <c r="E160" s="96"/>
      <c r="F160" s="97"/>
    </row>
    <row r="161" spans="1:6">
      <c r="A161" s="96"/>
      <c r="B161" s="96"/>
      <c r="C161" s="97"/>
      <c r="D161" s="97"/>
      <c r="E161" s="96"/>
      <c r="F161" s="97"/>
    </row>
    <row r="162" spans="1:6">
      <c r="A162" s="96"/>
      <c r="B162" s="96"/>
      <c r="C162" s="97"/>
      <c r="D162" s="97"/>
      <c r="E162" s="96"/>
      <c r="F162" s="97"/>
    </row>
    <row r="163" spans="1:6">
      <c r="A163" s="96"/>
      <c r="B163" s="96"/>
      <c r="C163" s="97"/>
      <c r="D163" s="97"/>
      <c r="E163" s="96"/>
      <c r="F163" s="97"/>
    </row>
    <row r="164" spans="1:6">
      <c r="A164" s="96"/>
      <c r="B164" s="96"/>
      <c r="C164" s="97"/>
      <c r="D164" s="97"/>
      <c r="E164" s="96"/>
      <c r="F164" s="97"/>
    </row>
    <row r="165" spans="1:6">
      <c r="A165" s="96"/>
      <c r="B165" s="96"/>
      <c r="C165" s="97"/>
      <c r="D165" s="97"/>
      <c r="E165" s="96"/>
      <c r="F165" s="97"/>
    </row>
    <row r="166" spans="1:6">
      <c r="A166" s="96"/>
      <c r="B166" s="96"/>
      <c r="C166" s="97"/>
      <c r="D166" s="97"/>
      <c r="E166" s="96"/>
      <c r="F166" s="97"/>
    </row>
    <row r="167" spans="1:6">
      <c r="A167" s="96"/>
      <c r="B167" s="96"/>
      <c r="C167" s="97"/>
      <c r="D167" s="97"/>
      <c r="E167" s="96"/>
      <c r="F167" s="97"/>
    </row>
    <row r="168" spans="1:6">
      <c r="A168" s="96"/>
      <c r="B168" s="96"/>
      <c r="C168" s="97"/>
      <c r="D168" s="97"/>
      <c r="E168" s="96"/>
      <c r="F168" s="97"/>
    </row>
    <row r="169" spans="1:6">
      <c r="A169" s="96"/>
      <c r="B169" s="96"/>
      <c r="C169" s="97"/>
      <c r="D169" s="97"/>
      <c r="E169" s="96"/>
      <c r="F169" s="97"/>
    </row>
    <row r="170" spans="1:6">
      <c r="A170" s="96"/>
      <c r="B170" s="96"/>
      <c r="C170" s="97"/>
      <c r="D170" s="97"/>
      <c r="E170" s="96"/>
      <c r="F170" s="97"/>
    </row>
    <row r="171" spans="1:6">
      <c r="A171" s="96"/>
      <c r="B171" s="96"/>
      <c r="C171" s="97"/>
      <c r="D171" s="97"/>
      <c r="E171" s="96"/>
      <c r="F171" s="97"/>
    </row>
    <row r="172" spans="1:6">
      <c r="A172" s="96"/>
      <c r="B172" s="96"/>
      <c r="C172" s="97"/>
      <c r="D172" s="97"/>
      <c r="E172" s="96"/>
      <c r="F172" s="97"/>
    </row>
    <row r="173" spans="1:6">
      <c r="A173" s="96"/>
      <c r="B173" s="96"/>
      <c r="C173" s="97"/>
      <c r="D173" s="97"/>
      <c r="E173" s="96"/>
      <c r="F173" s="97"/>
    </row>
    <row r="174" spans="1:6">
      <c r="A174" s="96"/>
      <c r="B174" s="96"/>
      <c r="C174" s="97"/>
      <c r="D174" s="97"/>
      <c r="E174" s="96"/>
      <c r="F174" s="97"/>
    </row>
    <row r="175" spans="1:6">
      <c r="A175" s="96"/>
      <c r="B175" s="96"/>
      <c r="C175" s="97"/>
      <c r="D175" s="97"/>
      <c r="E175" s="96"/>
      <c r="F175" s="97"/>
    </row>
    <row r="176" spans="1:6">
      <c r="A176" s="96"/>
      <c r="B176" s="96"/>
      <c r="C176" s="97"/>
      <c r="D176" s="97"/>
      <c r="E176" s="96"/>
      <c r="F176" s="97"/>
    </row>
    <row r="177" spans="1:6">
      <c r="A177" s="96"/>
      <c r="B177" s="96"/>
      <c r="C177" s="97"/>
      <c r="D177" s="97"/>
      <c r="E177" s="96"/>
      <c r="F177" s="97"/>
    </row>
    <row r="178" spans="1:6">
      <c r="A178" s="96"/>
      <c r="B178" s="96"/>
      <c r="C178" s="97"/>
      <c r="D178" s="97"/>
      <c r="E178" s="96"/>
      <c r="F178" s="97"/>
    </row>
    <row r="179" spans="1:6">
      <c r="A179" s="96"/>
      <c r="B179" s="96"/>
      <c r="C179" s="97"/>
      <c r="D179" s="97"/>
      <c r="E179" s="96"/>
      <c r="F179" s="97"/>
    </row>
    <row r="180" spans="1:6">
      <c r="A180" s="96"/>
      <c r="B180" s="96"/>
      <c r="C180" s="97"/>
      <c r="D180" s="97"/>
      <c r="E180" s="96"/>
      <c r="F180" s="97"/>
    </row>
    <row r="181" spans="1:6">
      <c r="A181" s="96"/>
      <c r="B181" s="96"/>
      <c r="C181" s="97"/>
      <c r="D181" s="97"/>
      <c r="E181" s="96"/>
      <c r="F181" s="97"/>
    </row>
    <row r="182" spans="1:6">
      <c r="A182" s="96"/>
      <c r="B182" s="96"/>
      <c r="C182" s="97"/>
      <c r="D182" s="97"/>
      <c r="E182" s="96"/>
      <c r="F182" s="97"/>
    </row>
    <row r="183" spans="1:6">
      <c r="A183" s="96"/>
      <c r="B183" s="96"/>
      <c r="C183" s="97"/>
      <c r="D183" s="97"/>
      <c r="E183" s="96"/>
      <c r="F183" s="97"/>
    </row>
    <row r="184" spans="1:6">
      <c r="A184" s="96"/>
      <c r="B184" s="96"/>
      <c r="C184" s="97"/>
      <c r="D184" s="97"/>
      <c r="E184" s="96"/>
      <c r="F184" s="97"/>
    </row>
    <row r="185" spans="1:6">
      <c r="A185" s="96"/>
      <c r="B185" s="96"/>
      <c r="C185" s="97"/>
      <c r="D185" s="97"/>
      <c r="E185" s="96"/>
      <c r="F185" s="97"/>
    </row>
    <row r="186" spans="1:6">
      <c r="A186" s="96"/>
      <c r="B186" s="96"/>
      <c r="C186" s="97"/>
      <c r="D186" s="97"/>
      <c r="E186" s="96"/>
      <c r="F186" s="97"/>
    </row>
    <row r="187" spans="1:6">
      <c r="A187" s="96"/>
      <c r="B187" s="96"/>
      <c r="C187" s="97"/>
      <c r="D187" s="97"/>
      <c r="E187" s="96"/>
      <c r="F187" s="97"/>
    </row>
    <row r="188" spans="1:6">
      <c r="A188" s="96"/>
      <c r="B188" s="96"/>
      <c r="C188" s="97"/>
      <c r="D188" s="97"/>
      <c r="E188" s="96"/>
      <c r="F188" s="97"/>
    </row>
    <row r="189" spans="1:6">
      <c r="A189" s="96"/>
      <c r="B189" s="96"/>
      <c r="C189" s="97"/>
      <c r="D189" s="97"/>
      <c r="E189" s="96"/>
      <c r="F189" s="97"/>
    </row>
    <row r="190" spans="1:6">
      <c r="A190" s="96"/>
      <c r="B190" s="96"/>
      <c r="C190" s="97"/>
      <c r="D190" s="97"/>
      <c r="E190" s="96"/>
      <c r="F190" s="97"/>
    </row>
    <row r="191" spans="1:6">
      <c r="A191" s="96"/>
      <c r="B191" s="96"/>
      <c r="C191" s="97"/>
      <c r="D191" s="97"/>
      <c r="E191" s="96"/>
      <c r="F191" s="97"/>
    </row>
    <row r="192" spans="1:6">
      <c r="A192" s="96"/>
      <c r="B192" s="96"/>
      <c r="C192" s="97"/>
      <c r="D192" s="97"/>
      <c r="E192" s="96"/>
      <c r="F192" s="97"/>
    </row>
    <row r="193" spans="1:6">
      <c r="A193" s="96"/>
      <c r="B193" s="96"/>
      <c r="C193" s="97"/>
      <c r="D193" s="97"/>
      <c r="E193" s="96"/>
      <c r="F193" s="97"/>
    </row>
    <row r="194" spans="1:6">
      <c r="A194" s="96"/>
      <c r="B194" s="96"/>
      <c r="C194" s="97"/>
      <c r="D194" s="97"/>
      <c r="E194" s="96"/>
      <c r="F194" s="97"/>
    </row>
    <row r="195" spans="1:6">
      <c r="A195" s="96"/>
      <c r="B195" s="96"/>
      <c r="C195" s="97"/>
      <c r="D195" s="97"/>
      <c r="E195" s="96"/>
      <c r="F195" s="97"/>
    </row>
    <row r="196" spans="1:6">
      <c r="A196" s="96"/>
      <c r="B196" s="96"/>
      <c r="C196" s="97"/>
      <c r="D196" s="97"/>
      <c r="E196" s="96"/>
      <c r="F196" s="97"/>
    </row>
    <row r="197" spans="1:6">
      <c r="A197" s="96"/>
      <c r="B197" s="96"/>
      <c r="C197" s="97"/>
      <c r="D197" s="97"/>
      <c r="E197" s="96"/>
      <c r="F197" s="97"/>
    </row>
    <row r="198" spans="1:6">
      <c r="A198" s="96"/>
      <c r="B198" s="96"/>
      <c r="C198" s="97"/>
      <c r="D198" s="97"/>
      <c r="E198" s="96"/>
      <c r="F198" s="97"/>
    </row>
    <row r="199" spans="1:6">
      <c r="A199" s="96"/>
      <c r="B199" s="96"/>
      <c r="C199" s="97"/>
      <c r="D199" s="97"/>
      <c r="E199" s="96"/>
      <c r="F199" s="97"/>
    </row>
    <row r="200" spans="1:6">
      <c r="A200" s="96"/>
      <c r="B200" s="96"/>
      <c r="C200" s="97"/>
      <c r="D200" s="97"/>
      <c r="E200" s="96"/>
      <c r="F200" s="97"/>
    </row>
    <row r="201" spans="1:6">
      <c r="A201" s="96"/>
      <c r="B201" s="96"/>
      <c r="C201" s="97"/>
      <c r="D201" s="97"/>
      <c r="E201" s="96"/>
      <c r="F201" s="97"/>
    </row>
    <row r="202" spans="1:6">
      <c r="A202" s="96"/>
      <c r="B202" s="96"/>
      <c r="C202" s="97"/>
      <c r="D202" s="97"/>
      <c r="E202" s="96"/>
      <c r="F202" s="97"/>
    </row>
    <row r="203" spans="1:6">
      <c r="A203" s="96"/>
      <c r="B203" s="96"/>
      <c r="C203" s="97"/>
      <c r="D203" s="97"/>
      <c r="E203" s="96"/>
      <c r="F203" s="97"/>
    </row>
    <row r="204" spans="1:6">
      <c r="A204" s="96"/>
      <c r="B204" s="96"/>
      <c r="C204" s="97"/>
      <c r="D204" s="97"/>
      <c r="E204" s="96"/>
      <c r="F204" s="97"/>
    </row>
    <row r="205" spans="1:6">
      <c r="A205" s="96"/>
      <c r="B205" s="96"/>
      <c r="C205" s="97"/>
      <c r="D205" s="97"/>
      <c r="E205" s="96"/>
      <c r="F205" s="97"/>
    </row>
    <row r="206" spans="1:6">
      <c r="A206" s="96"/>
      <c r="B206" s="96"/>
      <c r="C206" s="97"/>
      <c r="D206" s="97"/>
      <c r="E206" s="96"/>
      <c r="F206" s="97"/>
    </row>
    <row r="207" spans="1:6">
      <c r="A207" s="96"/>
      <c r="B207" s="96"/>
      <c r="C207" s="97"/>
      <c r="D207" s="97"/>
      <c r="E207" s="96"/>
      <c r="F207" s="97"/>
    </row>
    <row r="208" spans="1:6">
      <c r="A208" s="96"/>
      <c r="B208" s="96"/>
      <c r="C208" s="97"/>
      <c r="D208" s="97"/>
      <c r="E208" s="96"/>
      <c r="F208" s="97"/>
    </row>
    <row r="209" spans="1:6">
      <c r="A209" s="96"/>
      <c r="B209" s="96"/>
      <c r="C209" s="97"/>
      <c r="D209" s="97"/>
      <c r="E209" s="96"/>
      <c r="F209" s="97"/>
    </row>
    <row r="210" spans="1:6">
      <c r="A210" s="96"/>
      <c r="B210" s="96"/>
      <c r="C210" s="97"/>
      <c r="D210" s="97"/>
      <c r="E210" s="96"/>
      <c r="F210" s="97"/>
    </row>
    <row r="211" spans="1:6">
      <c r="A211" s="96"/>
      <c r="B211" s="96"/>
      <c r="C211" s="97"/>
      <c r="D211" s="97"/>
      <c r="E211" s="96"/>
      <c r="F211" s="97"/>
    </row>
    <row r="212" spans="1:6">
      <c r="A212" s="96"/>
      <c r="B212" s="96"/>
      <c r="C212" s="97"/>
      <c r="D212" s="97"/>
      <c r="E212" s="96"/>
      <c r="F212" s="97"/>
    </row>
    <row r="213" spans="1:6">
      <c r="A213" s="96"/>
      <c r="B213" s="96"/>
      <c r="C213" s="97"/>
      <c r="D213" s="97"/>
      <c r="E213" s="96"/>
      <c r="F213" s="97"/>
    </row>
    <row r="214" spans="1:6">
      <c r="A214" s="96"/>
      <c r="B214" s="96"/>
      <c r="C214" s="97"/>
      <c r="D214" s="97"/>
      <c r="E214" s="96"/>
      <c r="F214" s="97"/>
    </row>
    <row r="215" spans="1:6">
      <c r="A215" s="96"/>
      <c r="B215" s="96"/>
      <c r="C215" s="97"/>
      <c r="D215" s="97"/>
      <c r="E215" s="96"/>
      <c r="F215" s="97"/>
    </row>
    <row r="216" spans="1:6">
      <c r="A216" s="96"/>
      <c r="B216" s="96"/>
      <c r="C216" s="97"/>
      <c r="D216" s="97"/>
      <c r="E216" s="96"/>
      <c r="F216" s="97"/>
    </row>
    <row r="217" spans="1:6">
      <c r="A217" s="96"/>
      <c r="B217" s="96"/>
      <c r="C217" s="97"/>
      <c r="D217" s="97"/>
      <c r="E217" s="96"/>
      <c r="F217" s="97"/>
    </row>
    <row r="218" spans="1:6">
      <c r="A218" s="96"/>
      <c r="B218" s="96"/>
      <c r="C218" s="97"/>
      <c r="D218" s="97"/>
      <c r="E218" s="96"/>
      <c r="F218" s="97"/>
    </row>
    <row r="219" spans="1:6">
      <c r="A219" s="96"/>
      <c r="B219" s="96"/>
      <c r="C219" s="97"/>
      <c r="D219" s="97"/>
      <c r="E219" s="96"/>
      <c r="F219" s="97"/>
    </row>
    <row r="220" spans="1:6">
      <c r="A220" s="96"/>
      <c r="B220" s="96"/>
      <c r="C220" s="97"/>
      <c r="D220" s="97"/>
      <c r="E220" s="96"/>
      <c r="F220" s="97"/>
    </row>
    <row r="221" spans="1:6">
      <c r="A221" s="96"/>
      <c r="B221" s="96"/>
      <c r="C221" s="97"/>
      <c r="D221" s="97"/>
      <c r="E221" s="96"/>
      <c r="F221" s="97"/>
    </row>
    <row r="222" spans="1:6">
      <c r="A222" s="96"/>
      <c r="B222" s="96"/>
      <c r="C222" s="97"/>
      <c r="D222" s="97"/>
      <c r="E222" s="96"/>
      <c r="F222" s="97"/>
    </row>
    <row r="223" spans="1:6">
      <c r="A223" s="96"/>
      <c r="B223" s="96"/>
      <c r="C223" s="97"/>
      <c r="D223" s="97"/>
      <c r="E223" s="96"/>
      <c r="F223" s="97"/>
    </row>
    <row r="224" spans="1:6">
      <c r="A224" s="96"/>
      <c r="B224" s="96"/>
      <c r="C224" s="97"/>
      <c r="D224" s="97"/>
      <c r="E224" s="96"/>
      <c r="F224" s="97"/>
    </row>
    <row r="225" spans="1:6">
      <c r="A225" s="96"/>
      <c r="B225" s="96"/>
      <c r="C225" s="97"/>
      <c r="D225" s="97"/>
      <c r="E225" s="96"/>
      <c r="F225" s="97"/>
    </row>
    <row r="226" spans="1:6">
      <c r="A226" s="96"/>
      <c r="B226" s="96"/>
      <c r="C226" s="97"/>
      <c r="D226" s="97"/>
      <c r="E226" s="96"/>
      <c r="F226" s="97"/>
    </row>
    <row r="227" spans="1:6">
      <c r="A227" s="96"/>
      <c r="B227" s="96"/>
      <c r="C227" s="97"/>
      <c r="D227" s="97"/>
      <c r="E227" s="96"/>
      <c r="F227" s="97"/>
    </row>
    <row r="228" spans="1:6">
      <c r="A228" s="96"/>
      <c r="B228" s="96"/>
      <c r="C228" s="97"/>
      <c r="D228" s="97"/>
      <c r="E228" s="96"/>
      <c r="F228" s="97"/>
    </row>
    <row r="229" spans="1:6">
      <c r="A229" s="96"/>
      <c r="B229" s="96"/>
      <c r="C229" s="97"/>
      <c r="D229" s="97"/>
      <c r="E229" s="96"/>
      <c r="F229" s="97"/>
    </row>
    <row r="230" spans="1:6">
      <c r="A230" s="96"/>
      <c r="B230" s="96"/>
      <c r="C230" s="97"/>
      <c r="D230" s="97"/>
      <c r="E230" s="96"/>
      <c r="F230" s="97"/>
    </row>
    <row r="231" spans="1:6">
      <c r="A231" s="96"/>
      <c r="B231" s="96"/>
      <c r="C231" s="97"/>
      <c r="D231" s="97"/>
      <c r="E231" s="96"/>
      <c r="F231" s="97"/>
    </row>
    <row r="232" spans="1:6">
      <c r="A232" s="96"/>
      <c r="B232" s="96"/>
      <c r="C232" s="97"/>
      <c r="D232" s="97"/>
      <c r="E232" s="96"/>
      <c r="F232" s="97"/>
    </row>
    <row r="233" spans="1:6">
      <c r="A233" s="96"/>
      <c r="B233" s="96"/>
      <c r="C233" s="97"/>
      <c r="D233" s="97"/>
      <c r="E233" s="96"/>
      <c r="F233" s="97"/>
    </row>
    <row r="234" spans="1:6">
      <c r="A234" s="96"/>
      <c r="B234" s="96"/>
      <c r="C234" s="97"/>
      <c r="D234" s="97"/>
      <c r="E234" s="96"/>
      <c r="F234" s="97"/>
    </row>
    <row r="235" spans="1:6">
      <c r="A235" s="96"/>
      <c r="B235" s="96"/>
      <c r="C235" s="97"/>
      <c r="D235" s="97"/>
      <c r="E235" s="96"/>
      <c r="F235" s="97"/>
    </row>
    <row r="236" spans="1:6">
      <c r="A236" s="96"/>
      <c r="B236" s="96"/>
      <c r="C236" s="97"/>
      <c r="D236" s="97"/>
      <c r="E236" s="96"/>
      <c r="F236" s="97"/>
    </row>
    <row r="237" spans="1:6">
      <c r="A237" s="96"/>
      <c r="B237" s="96"/>
      <c r="C237" s="97"/>
      <c r="D237" s="97"/>
      <c r="E237" s="96"/>
      <c r="F237" s="97"/>
    </row>
    <row r="238" spans="1:6">
      <c r="A238" s="96"/>
      <c r="B238" s="96"/>
      <c r="C238" s="97"/>
      <c r="D238" s="97"/>
      <c r="E238" s="96"/>
      <c r="F238" s="97"/>
    </row>
    <row r="239" spans="1:6">
      <c r="A239" s="96"/>
      <c r="B239" s="96"/>
      <c r="C239" s="97"/>
      <c r="D239" s="97"/>
      <c r="E239" s="96"/>
      <c r="F239" s="97"/>
    </row>
    <row r="240" spans="1:6">
      <c r="A240" s="96"/>
      <c r="B240" s="96"/>
      <c r="C240" s="97"/>
      <c r="D240" s="97"/>
      <c r="E240" s="96"/>
      <c r="F240" s="97"/>
    </row>
    <row r="241" spans="1:6">
      <c r="A241" s="96"/>
      <c r="B241" s="96"/>
      <c r="C241" s="97"/>
      <c r="D241" s="97"/>
      <c r="E241" s="96"/>
      <c r="F241" s="97"/>
    </row>
    <row r="242" spans="1:6">
      <c r="A242" s="96"/>
      <c r="B242" s="96"/>
      <c r="C242" s="97"/>
      <c r="D242" s="97"/>
      <c r="E242" s="96"/>
      <c r="F242" s="97"/>
    </row>
    <row r="243" spans="1:6">
      <c r="A243" s="96"/>
      <c r="B243" s="96"/>
      <c r="C243" s="97"/>
      <c r="D243" s="97"/>
      <c r="E243" s="96"/>
      <c r="F243" s="97"/>
    </row>
    <row r="244" spans="1:6">
      <c r="A244" s="96"/>
      <c r="B244" s="96"/>
      <c r="C244" s="97"/>
      <c r="D244" s="97"/>
      <c r="E244" s="96"/>
      <c r="F244" s="97"/>
    </row>
    <row r="245" spans="1:6">
      <c r="A245" s="96"/>
      <c r="B245" s="96"/>
      <c r="C245" s="97"/>
      <c r="D245" s="97"/>
      <c r="E245" s="96"/>
      <c r="F245" s="97"/>
    </row>
    <row r="246" spans="1:6">
      <c r="A246" s="96"/>
      <c r="B246" s="96"/>
      <c r="C246" s="97"/>
      <c r="D246" s="97"/>
      <c r="E246" s="96"/>
      <c r="F246" s="97"/>
    </row>
    <row r="247" spans="1:6">
      <c r="A247" s="96"/>
      <c r="B247" s="96"/>
      <c r="C247" s="97"/>
      <c r="D247" s="97"/>
      <c r="E247" s="96"/>
      <c r="F247" s="97"/>
    </row>
    <row r="248" spans="1:6">
      <c r="A248" s="96"/>
      <c r="B248" s="96"/>
      <c r="C248" s="97"/>
      <c r="D248" s="97"/>
      <c r="E248" s="96"/>
      <c r="F248" s="97"/>
    </row>
    <row r="249" spans="1:6">
      <c r="A249" s="96"/>
      <c r="B249" s="96"/>
      <c r="C249" s="97"/>
      <c r="D249" s="97"/>
      <c r="E249" s="96"/>
      <c r="F249" s="97"/>
    </row>
    <row r="250" spans="1:6">
      <c r="A250" s="96"/>
      <c r="B250" s="96"/>
      <c r="C250" s="97"/>
      <c r="D250" s="97"/>
      <c r="E250" s="96"/>
      <c r="F250" s="97"/>
    </row>
    <row r="251" spans="1:6">
      <c r="A251" s="96"/>
      <c r="B251" s="96"/>
      <c r="C251" s="97"/>
      <c r="D251" s="97"/>
      <c r="E251" s="96"/>
      <c r="F251" s="97"/>
    </row>
    <row r="252" spans="1:6">
      <c r="A252" s="96"/>
      <c r="B252" s="96"/>
      <c r="C252" s="97"/>
      <c r="D252" s="97"/>
      <c r="E252" s="96"/>
      <c r="F252" s="97"/>
    </row>
    <row r="253" spans="1:6">
      <c r="A253" s="96"/>
      <c r="B253" s="96"/>
      <c r="C253" s="97"/>
      <c r="D253" s="97"/>
      <c r="E253" s="96"/>
      <c r="F253" s="97"/>
    </row>
    <row r="254" spans="1:6">
      <c r="A254" s="96"/>
      <c r="B254" s="96"/>
      <c r="C254" s="97"/>
      <c r="D254" s="97"/>
      <c r="E254" s="96"/>
      <c r="F254" s="97"/>
    </row>
    <row r="255" spans="1:6">
      <c r="A255" s="96"/>
      <c r="B255" s="96"/>
      <c r="C255" s="97"/>
      <c r="D255" s="97"/>
      <c r="E255" s="96"/>
      <c r="F255" s="97"/>
    </row>
    <row r="256" spans="1:6">
      <c r="A256" s="96"/>
      <c r="B256" s="96"/>
      <c r="C256" s="97"/>
      <c r="D256" s="97"/>
      <c r="E256" s="96"/>
      <c r="F256" s="97"/>
    </row>
    <row r="257" spans="1:6">
      <c r="A257" s="96"/>
      <c r="B257" s="96"/>
      <c r="C257" s="97"/>
      <c r="D257" s="97"/>
      <c r="E257" s="96"/>
      <c r="F257" s="97"/>
    </row>
    <row r="258" spans="1:6">
      <c r="A258" s="96"/>
      <c r="B258" s="96"/>
      <c r="C258" s="97"/>
      <c r="D258" s="97"/>
      <c r="E258" s="96"/>
      <c r="F258" s="97"/>
    </row>
    <row r="259" spans="1:6">
      <c r="A259" s="96"/>
      <c r="B259" s="96"/>
      <c r="C259" s="97"/>
      <c r="D259" s="97"/>
      <c r="E259" s="96"/>
      <c r="F259" s="97"/>
    </row>
    <row r="260" spans="1:6">
      <c r="A260" s="96"/>
      <c r="B260" s="96"/>
      <c r="C260" s="97"/>
      <c r="D260" s="97"/>
      <c r="E260" s="96"/>
      <c r="F260" s="97"/>
    </row>
    <row r="261" spans="1:6">
      <c r="A261" s="96"/>
      <c r="B261" s="96"/>
      <c r="C261" s="97"/>
      <c r="D261" s="97"/>
      <c r="E261" s="96"/>
      <c r="F261" s="97"/>
    </row>
    <row r="262" spans="1:6">
      <c r="A262" s="96"/>
      <c r="B262" s="96"/>
      <c r="C262" s="97"/>
      <c r="D262" s="97"/>
      <c r="E262" s="96"/>
      <c r="F262" s="97"/>
    </row>
    <row r="263" spans="1:6">
      <c r="A263" s="96"/>
      <c r="B263" s="96"/>
      <c r="C263" s="97"/>
      <c r="D263" s="97"/>
      <c r="E263" s="96"/>
      <c r="F263" s="97"/>
    </row>
    <row r="264" spans="1:6">
      <c r="A264" s="96"/>
      <c r="B264" s="96"/>
      <c r="C264" s="97"/>
      <c r="D264" s="97"/>
      <c r="E264" s="96"/>
      <c r="F264" s="97"/>
    </row>
    <row r="265" spans="1:6">
      <c r="A265" s="96"/>
      <c r="B265" s="96"/>
      <c r="C265" s="97"/>
      <c r="D265" s="97"/>
      <c r="E265" s="96"/>
      <c r="F265" s="97"/>
    </row>
    <row r="266" spans="1:6">
      <c r="A266" s="96"/>
      <c r="B266" s="96"/>
      <c r="C266" s="97"/>
      <c r="D266" s="97"/>
      <c r="E266" s="96"/>
      <c r="F266" s="97"/>
    </row>
    <row r="267" spans="1:6">
      <c r="A267" s="96"/>
      <c r="B267" s="96"/>
      <c r="C267" s="97"/>
      <c r="D267" s="97"/>
      <c r="E267" s="96"/>
      <c r="F267" s="97"/>
    </row>
    <row r="268" spans="1:6">
      <c r="A268" s="96"/>
      <c r="B268" s="96"/>
      <c r="C268" s="97"/>
      <c r="D268" s="97"/>
      <c r="E268" s="96"/>
      <c r="F268" s="97"/>
    </row>
    <row r="269" spans="1:6">
      <c r="A269" s="96"/>
      <c r="B269" s="96"/>
      <c r="C269" s="97"/>
      <c r="D269" s="97"/>
      <c r="E269" s="96"/>
      <c r="F269" s="97"/>
    </row>
    <row r="270" spans="1:6">
      <c r="A270" s="96"/>
      <c r="B270" s="96"/>
      <c r="C270" s="97"/>
      <c r="D270" s="97"/>
      <c r="E270" s="96"/>
      <c r="F270" s="97"/>
    </row>
    <row r="271" spans="1:6">
      <c r="A271" s="96"/>
      <c r="B271" s="96"/>
      <c r="C271" s="97"/>
      <c r="D271" s="97"/>
      <c r="E271" s="96"/>
      <c r="F271" s="97"/>
    </row>
    <row r="272" spans="1:6">
      <c r="A272" s="96"/>
      <c r="B272" s="96"/>
      <c r="C272" s="97"/>
      <c r="D272" s="97"/>
      <c r="E272" s="96"/>
      <c r="F272" s="97"/>
    </row>
    <row r="273" spans="1:6">
      <c r="A273" s="96"/>
      <c r="B273" s="96"/>
      <c r="C273" s="97"/>
      <c r="D273" s="97"/>
      <c r="E273" s="96"/>
      <c r="F273" s="97"/>
    </row>
    <row r="274" spans="1:6">
      <c r="A274" s="96"/>
      <c r="B274" s="96"/>
      <c r="C274" s="97"/>
      <c r="D274" s="97"/>
      <c r="E274" s="96"/>
      <c r="F274" s="97"/>
    </row>
    <row r="275" spans="1:6">
      <c r="A275" s="96"/>
      <c r="B275" s="96"/>
      <c r="C275" s="97"/>
      <c r="D275" s="97"/>
      <c r="E275" s="96"/>
      <c r="F275" s="97"/>
    </row>
    <row r="276" spans="1:6">
      <c r="A276" s="96"/>
      <c r="B276" s="96"/>
      <c r="C276" s="97"/>
      <c r="D276" s="97"/>
      <c r="E276" s="96"/>
      <c r="F276" s="97"/>
    </row>
    <row r="277" spans="1:6">
      <c r="A277" s="96"/>
      <c r="B277" s="96"/>
      <c r="C277" s="97"/>
      <c r="D277" s="97"/>
      <c r="E277" s="96"/>
      <c r="F277" s="97"/>
    </row>
    <row r="278" spans="1:6">
      <c r="A278" s="96"/>
      <c r="B278" s="96"/>
      <c r="C278" s="97"/>
      <c r="D278" s="97"/>
      <c r="E278" s="96"/>
      <c r="F278" s="97"/>
    </row>
    <row r="279" spans="1:6">
      <c r="A279" s="96"/>
      <c r="B279" s="96"/>
      <c r="C279" s="97"/>
      <c r="D279" s="97"/>
      <c r="E279" s="96"/>
      <c r="F279" s="97"/>
    </row>
    <row r="280" spans="1:6">
      <c r="A280" s="96"/>
      <c r="B280" s="96"/>
      <c r="C280" s="97"/>
      <c r="D280" s="97"/>
      <c r="E280" s="96"/>
      <c r="F280" s="97"/>
    </row>
    <row r="281" spans="1:6">
      <c r="A281" s="96"/>
      <c r="B281" s="96"/>
      <c r="C281" s="97"/>
      <c r="D281" s="97"/>
      <c r="E281" s="96"/>
      <c r="F281" s="97"/>
    </row>
    <row r="282" spans="1:6">
      <c r="A282" s="96"/>
      <c r="B282" s="96"/>
      <c r="C282" s="97"/>
      <c r="D282" s="97"/>
      <c r="E282" s="96"/>
      <c r="F282" s="97"/>
    </row>
    <row r="283" spans="1:6">
      <c r="A283" s="96"/>
      <c r="B283" s="96"/>
      <c r="C283" s="97"/>
      <c r="D283" s="97"/>
      <c r="E283" s="96"/>
      <c r="F283" s="97"/>
    </row>
    <row r="284" spans="1:6">
      <c r="A284" s="96"/>
      <c r="B284" s="96"/>
      <c r="C284" s="97"/>
      <c r="D284" s="97"/>
      <c r="E284" s="96"/>
      <c r="F284" s="97"/>
    </row>
    <row r="285" spans="1:6">
      <c r="A285" s="96"/>
      <c r="B285" s="96"/>
      <c r="C285" s="97"/>
      <c r="D285" s="97"/>
      <c r="E285" s="96"/>
      <c r="F285" s="97"/>
    </row>
    <row r="286" spans="1:6">
      <c r="A286" s="96"/>
      <c r="B286" s="96"/>
      <c r="C286" s="97"/>
      <c r="D286" s="97"/>
      <c r="E286" s="96"/>
      <c r="F286" s="97"/>
    </row>
    <row r="287" spans="1:6">
      <c r="A287" s="96"/>
      <c r="B287" s="96"/>
      <c r="C287" s="97"/>
      <c r="D287" s="97"/>
      <c r="E287" s="96"/>
      <c r="F287" s="97"/>
    </row>
    <row r="288" spans="1:6">
      <c r="A288" s="96"/>
      <c r="B288" s="96"/>
      <c r="C288" s="97"/>
      <c r="D288" s="97"/>
      <c r="E288" s="96"/>
      <c r="F288" s="97"/>
    </row>
    <row r="289" spans="1:6">
      <c r="A289" s="96"/>
      <c r="B289" s="96"/>
      <c r="C289" s="97"/>
      <c r="D289" s="97"/>
      <c r="E289" s="96"/>
      <c r="F289" s="97"/>
    </row>
    <row r="290" spans="1:6">
      <c r="A290" s="96"/>
      <c r="B290" s="96"/>
      <c r="C290" s="97"/>
      <c r="D290" s="97"/>
      <c r="E290" s="96"/>
      <c r="F290" s="97"/>
    </row>
    <row r="291" spans="1:6">
      <c r="A291" s="96"/>
      <c r="B291" s="96"/>
      <c r="C291" s="97"/>
      <c r="D291" s="97"/>
      <c r="E291" s="96"/>
      <c r="F291" s="97"/>
    </row>
    <row r="292" spans="1:6">
      <c r="A292" s="96"/>
      <c r="B292" s="96"/>
      <c r="C292" s="97"/>
      <c r="D292" s="97"/>
      <c r="E292" s="96"/>
      <c r="F292" s="97"/>
    </row>
    <row r="293" spans="1:6">
      <c r="A293" s="96"/>
      <c r="B293" s="96"/>
      <c r="C293" s="97"/>
      <c r="D293" s="97"/>
      <c r="E293" s="96"/>
      <c r="F293" s="97"/>
    </row>
    <row r="294" spans="1:6">
      <c r="A294" s="96"/>
      <c r="B294" s="96"/>
      <c r="C294" s="97"/>
      <c r="D294" s="97"/>
      <c r="E294" s="96"/>
      <c r="F294" s="97"/>
    </row>
    <row r="295" spans="1:6">
      <c r="A295" s="96"/>
      <c r="B295" s="96"/>
      <c r="C295" s="97"/>
      <c r="D295" s="97"/>
      <c r="E295" s="96"/>
      <c r="F295" s="97"/>
    </row>
    <row r="296" spans="1:6">
      <c r="A296" s="96"/>
      <c r="B296" s="96"/>
      <c r="C296" s="97"/>
      <c r="D296" s="97"/>
      <c r="E296" s="96"/>
      <c r="F296" s="97"/>
    </row>
    <row r="297" spans="1:6">
      <c r="A297" s="96"/>
      <c r="B297" s="96"/>
      <c r="C297" s="97"/>
      <c r="D297" s="97"/>
      <c r="E297" s="96"/>
      <c r="F297" s="97"/>
    </row>
    <row r="298" spans="1:6">
      <c r="A298" s="96"/>
      <c r="B298" s="96"/>
      <c r="C298" s="97"/>
      <c r="D298" s="97"/>
      <c r="E298" s="96"/>
      <c r="F298" s="97"/>
    </row>
    <row r="299" spans="1:6">
      <c r="A299" s="96"/>
      <c r="B299" s="96"/>
      <c r="C299" s="97"/>
      <c r="D299" s="97"/>
      <c r="E299" s="96"/>
      <c r="F299" s="97"/>
    </row>
    <row r="300" spans="1:6">
      <c r="A300" s="96"/>
      <c r="B300" s="96"/>
      <c r="C300" s="97"/>
      <c r="D300" s="97"/>
      <c r="E300" s="96"/>
      <c r="F300" s="97"/>
    </row>
    <row r="301" spans="1:6">
      <c r="A301" s="96"/>
      <c r="B301" s="96"/>
      <c r="C301" s="97"/>
      <c r="D301" s="97"/>
      <c r="E301" s="96"/>
      <c r="F301" s="97"/>
    </row>
    <row r="302" spans="1:6">
      <c r="A302" s="96"/>
      <c r="B302" s="96"/>
      <c r="C302" s="97"/>
      <c r="D302" s="97"/>
      <c r="E302" s="96"/>
      <c r="F302" s="97"/>
    </row>
    <row r="303" spans="1:6">
      <c r="A303" s="96"/>
      <c r="B303" s="96"/>
      <c r="C303" s="97"/>
      <c r="D303" s="97"/>
      <c r="E303" s="96"/>
      <c r="F303" s="97"/>
    </row>
    <row r="304" spans="1:6">
      <c r="A304" s="96"/>
      <c r="B304" s="96"/>
      <c r="C304" s="97"/>
      <c r="D304" s="97"/>
      <c r="E304" s="96"/>
      <c r="F304" s="97"/>
    </row>
    <row r="305" spans="1:6">
      <c r="A305" s="96"/>
      <c r="B305" s="96"/>
      <c r="C305" s="97"/>
      <c r="D305" s="97"/>
      <c r="E305" s="96"/>
      <c r="F305" s="97"/>
    </row>
    <row r="306" spans="1:6">
      <c r="A306" s="96"/>
      <c r="B306" s="96"/>
      <c r="C306" s="97"/>
      <c r="D306" s="97"/>
      <c r="E306" s="96"/>
      <c r="F306" s="97"/>
    </row>
    <row r="307" spans="1:6">
      <c r="A307" s="96"/>
      <c r="B307" s="96"/>
      <c r="C307" s="97"/>
      <c r="D307" s="97"/>
      <c r="E307" s="96"/>
      <c r="F307" s="97"/>
    </row>
    <row r="308" spans="1:6">
      <c r="A308" s="96"/>
      <c r="B308" s="96"/>
      <c r="C308" s="97"/>
      <c r="D308" s="97"/>
      <c r="E308" s="96"/>
      <c r="F308" s="97"/>
    </row>
    <row r="309" spans="1:6">
      <c r="A309" s="96"/>
      <c r="B309" s="96"/>
      <c r="C309" s="97"/>
      <c r="D309" s="97"/>
      <c r="E309" s="96"/>
      <c r="F309" s="97"/>
    </row>
    <row r="310" spans="1:6">
      <c r="A310" s="96"/>
      <c r="B310" s="96"/>
      <c r="C310" s="97"/>
      <c r="D310" s="97"/>
      <c r="E310" s="96"/>
      <c r="F310" s="97"/>
    </row>
    <row r="311" spans="1:6">
      <c r="A311" s="96"/>
      <c r="B311" s="96"/>
      <c r="C311" s="97"/>
      <c r="D311" s="97"/>
      <c r="E311" s="96"/>
      <c r="F311" s="97"/>
    </row>
    <row r="312" spans="1:6">
      <c r="A312" s="96"/>
      <c r="B312" s="96"/>
      <c r="C312" s="97"/>
      <c r="D312" s="97"/>
      <c r="E312" s="96"/>
      <c r="F312" s="97"/>
    </row>
    <row r="313" spans="1:6">
      <c r="A313" s="96"/>
      <c r="B313" s="96"/>
      <c r="C313" s="97"/>
      <c r="D313" s="97"/>
      <c r="E313" s="96"/>
      <c r="F313" s="97"/>
    </row>
    <row r="314" spans="1:6">
      <c r="A314" s="96"/>
      <c r="B314" s="96"/>
      <c r="C314" s="97"/>
      <c r="D314" s="97"/>
      <c r="E314" s="96"/>
      <c r="F314" s="97"/>
    </row>
    <row r="315" spans="1:6">
      <c r="A315" s="96"/>
      <c r="B315" s="96"/>
      <c r="C315" s="97"/>
      <c r="D315" s="97"/>
      <c r="E315" s="96"/>
      <c r="F315" s="97"/>
    </row>
    <row r="316" spans="1:6">
      <c r="A316" s="96"/>
      <c r="B316" s="96"/>
      <c r="C316" s="97"/>
      <c r="D316" s="97"/>
      <c r="E316" s="96"/>
      <c r="F316" s="97"/>
    </row>
    <row r="317" spans="1:6">
      <c r="A317" s="96"/>
      <c r="B317" s="96"/>
      <c r="C317" s="97"/>
      <c r="D317" s="97"/>
      <c r="E317" s="96"/>
      <c r="F317" s="97"/>
    </row>
    <row r="318" spans="1:6">
      <c r="A318" s="96"/>
      <c r="B318" s="96"/>
      <c r="C318" s="97"/>
      <c r="D318" s="97"/>
      <c r="E318" s="96"/>
      <c r="F318" s="97"/>
    </row>
    <row r="319" spans="1:6">
      <c r="A319" s="96"/>
      <c r="B319" s="96"/>
      <c r="C319" s="97"/>
      <c r="D319" s="97"/>
      <c r="E319" s="96"/>
      <c r="F319" s="97"/>
    </row>
    <row r="320" spans="1:6">
      <c r="A320" s="96"/>
      <c r="B320" s="96"/>
      <c r="C320" s="97"/>
      <c r="D320" s="97"/>
      <c r="E320" s="96"/>
      <c r="F320" s="97"/>
    </row>
    <row r="321" spans="1:6">
      <c r="A321" s="96"/>
      <c r="B321" s="96"/>
      <c r="C321" s="97"/>
      <c r="D321" s="97"/>
      <c r="E321" s="96"/>
      <c r="F321" s="97"/>
    </row>
    <row r="322" spans="1:6">
      <c r="A322" s="96"/>
      <c r="B322" s="96"/>
      <c r="C322" s="97"/>
      <c r="D322" s="97"/>
      <c r="E322" s="96"/>
      <c r="F322" s="97"/>
    </row>
    <row r="323" spans="1:6">
      <c r="A323" s="96"/>
      <c r="B323" s="96"/>
      <c r="C323" s="97"/>
      <c r="D323" s="97"/>
      <c r="E323" s="96"/>
      <c r="F323" s="97"/>
    </row>
    <row r="324" spans="1:6">
      <c r="A324" s="96"/>
      <c r="B324" s="96"/>
      <c r="C324" s="97"/>
      <c r="D324" s="97"/>
      <c r="E324" s="96"/>
      <c r="F324" s="97"/>
    </row>
    <row r="325" spans="1:6">
      <c r="A325" s="96"/>
      <c r="B325" s="96"/>
      <c r="C325" s="97"/>
      <c r="D325" s="97"/>
      <c r="E325" s="96"/>
      <c r="F325" s="97"/>
    </row>
    <row r="326" spans="1:6">
      <c r="A326" s="96"/>
      <c r="B326" s="96"/>
      <c r="C326" s="97"/>
      <c r="D326" s="97"/>
      <c r="E326" s="96"/>
      <c r="F326" s="97"/>
    </row>
    <row r="327" spans="1:6">
      <c r="A327" s="96"/>
      <c r="B327" s="96"/>
      <c r="C327" s="97"/>
      <c r="D327" s="97"/>
      <c r="E327" s="96"/>
      <c r="F327" s="97"/>
    </row>
    <row r="328" spans="1:6">
      <c r="A328" s="96"/>
      <c r="B328" s="96"/>
      <c r="C328" s="97"/>
      <c r="D328" s="97"/>
      <c r="E328" s="96"/>
      <c r="F328" s="97"/>
    </row>
    <row r="329" spans="1:6">
      <c r="A329" s="96"/>
      <c r="B329" s="96"/>
      <c r="C329" s="97"/>
      <c r="D329" s="97"/>
      <c r="E329" s="96"/>
      <c r="F329" s="97"/>
    </row>
    <row r="330" spans="1:6">
      <c r="A330" s="96"/>
      <c r="B330" s="96"/>
      <c r="C330" s="97"/>
      <c r="D330" s="97"/>
      <c r="E330" s="96"/>
      <c r="F330" s="97"/>
    </row>
    <row r="331" spans="1:6">
      <c r="A331" s="96"/>
      <c r="B331" s="96"/>
      <c r="C331" s="97"/>
      <c r="D331" s="97"/>
      <c r="E331" s="96"/>
      <c r="F331" s="97"/>
    </row>
    <row r="332" spans="1:6">
      <c r="A332" s="96"/>
      <c r="B332" s="96"/>
      <c r="C332" s="97"/>
      <c r="D332" s="97"/>
      <c r="E332" s="96"/>
      <c r="F332" s="97"/>
    </row>
    <row r="333" spans="1:6">
      <c r="A333" s="96"/>
      <c r="B333" s="96"/>
      <c r="C333" s="97"/>
      <c r="D333" s="97"/>
      <c r="E333" s="96"/>
      <c r="F333" s="97"/>
    </row>
    <row r="334" spans="1:6">
      <c r="A334" s="96"/>
      <c r="B334" s="96"/>
      <c r="C334" s="97"/>
      <c r="D334" s="97"/>
      <c r="E334" s="96"/>
      <c r="F334" s="97"/>
    </row>
    <row r="335" spans="1:6">
      <c r="A335" s="96"/>
      <c r="B335" s="96"/>
      <c r="C335" s="97"/>
      <c r="D335" s="97"/>
      <c r="E335" s="96"/>
      <c r="F335" s="97"/>
    </row>
    <row r="336" spans="1:6">
      <c r="A336" s="96"/>
      <c r="B336" s="96"/>
      <c r="C336" s="97"/>
      <c r="D336" s="97"/>
      <c r="E336" s="96"/>
      <c r="F336" s="97"/>
    </row>
    <row r="337" spans="1:6">
      <c r="A337" s="96"/>
      <c r="B337" s="96"/>
      <c r="C337" s="97"/>
      <c r="D337" s="97"/>
      <c r="E337" s="96"/>
      <c r="F337" s="97"/>
    </row>
    <row r="338" spans="1:6">
      <c r="A338" s="96"/>
      <c r="B338" s="96"/>
      <c r="C338" s="97"/>
      <c r="D338" s="97"/>
      <c r="E338" s="96"/>
      <c r="F338" s="97"/>
    </row>
    <row r="339" spans="1:6">
      <c r="A339" s="96"/>
      <c r="B339" s="96"/>
      <c r="C339" s="97"/>
      <c r="D339" s="97"/>
      <c r="E339" s="96"/>
      <c r="F339" s="97"/>
    </row>
    <row r="340" spans="1:6">
      <c r="A340" s="96"/>
      <c r="B340" s="96"/>
      <c r="C340" s="97"/>
      <c r="D340" s="97"/>
      <c r="E340" s="96"/>
      <c r="F340" s="97"/>
    </row>
    <row r="341" spans="1:6">
      <c r="A341" s="96"/>
      <c r="B341" s="96"/>
      <c r="C341" s="97"/>
      <c r="D341" s="97"/>
      <c r="E341" s="96"/>
      <c r="F341" s="97"/>
    </row>
    <row r="342" spans="1:6">
      <c r="A342" s="96"/>
      <c r="B342" s="96"/>
      <c r="C342" s="97"/>
      <c r="D342" s="97"/>
      <c r="E342" s="96"/>
      <c r="F342" s="97"/>
    </row>
    <row r="343" spans="1:6">
      <c r="A343" s="96"/>
      <c r="B343" s="96"/>
      <c r="C343" s="97"/>
      <c r="D343" s="97"/>
      <c r="E343" s="96"/>
      <c r="F343" s="97"/>
    </row>
    <row r="344" spans="1:6">
      <c r="A344" s="96"/>
      <c r="B344" s="96"/>
      <c r="C344" s="97"/>
      <c r="D344" s="97"/>
      <c r="E344" s="96"/>
      <c r="F344" s="97"/>
    </row>
    <row r="345" spans="1:6">
      <c r="A345" s="96"/>
      <c r="B345" s="96"/>
      <c r="C345" s="97"/>
      <c r="D345" s="97"/>
      <c r="E345" s="96"/>
      <c r="F345" s="97"/>
    </row>
    <row r="346" spans="1:6">
      <c r="A346" s="96"/>
      <c r="B346" s="96"/>
      <c r="C346" s="97"/>
      <c r="D346" s="97"/>
      <c r="E346" s="96"/>
      <c r="F346" s="97"/>
    </row>
    <row r="347" spans="1:6">
      <c r="A347" s="96"/>
      <c r="B347" s="96"/>
      <c r="C347" s="97"/>
      <c r="D347" s="97"/>
      <c r="E347" s="96"/>
      <c r="F347" s="97"/>
    </row>
    <row r="348" spans="1:6">
      <c r="A348" s="96"/>
      <c r="B348" s="96"/>
      <c r="C348" s="97"/>
      <c r="D348" s="97"/>
      <c r="E348" s="96"/>
      <c r="F348" s="97"/>
    </row>
    <row r="349" spans="1:6">
      <c r="A349" s="96"/>
      <c r="B349" s="96"/>
      <c r="C349" s="97"/>
      <c r="D349" s="97"/>
      <c r="E349" s="96"/>
      <c r="F349" s="97"/>
    </row>
    <row r="350" spans="1:6">
      <c r="A350" s="96"/>
      <c r="B350" s="96"/>
      <c r="C350" s="97"/>
      <c r="D350" s="97"/>
      <c r="E350" s="96"/>
      <c r="F350" s="97"/>
    </row>
    <row r="351" spans="1:6">
      <c r="A351" s="96"/>
      <c r="B351" s="96"/>
      <c r="C351" s="97"/>
      <c r="D351" s="97"/>
      <c r="E351" s="96"/>
      <c r="F351" s="97"/>
    </row>
    <row r="352" spans="1:6">
      <c r="A352" s="96"/>
      <c r="B352" s="96"/>
      <c r="C352" s="97"/>
      <c r="D352" s="97"/>
      <c r="E352" s="96"/>
      <c r="F352" s="97"/>
    </row>
    <row r="353" spans="1:6">
      <c r="A353" s="96"/>
      <c r="B353" s="96"/>
      <c r="C353" s="97"/>
      <c r="D353" s="97"/>
      <c r="E353" s="96"/>
      <c r="F353" s="97"/>
    </row>
    <row r="354" spans="1:6">
      <c r="A354" s="96"/>
      <c r="B354" s="96"/>
      <c r="C354" s="97"/>
      <c r="D354" s="97"/>
      <c r="E354" s="96"/>
      <c r="F354" s="97"/>
    </row>
    <row r="355" spans="1:6">
      <c r="A355" s="96"/>
      <c r="B355" s="96"/>
      <c r="C355" s="97"/>
      <c r="D355" s="97"/>
      <c r="E355" s="96"/>
      <c r="F355" s="97"/>
    </row>
    <row r="356" spans="1:6">
      <c r="A356" s="96"/>
      <c r="B356" s="96"/>
      <c r="C356" s="97"/>
      <c r="D356" s="97"/>
      <c r="E356" s="96"/>
      <c r="F356" s="97"/>
    </row>
    <row r="357" spans="1:6">
      <c r="A357" s="96"/>
      <c r="B357" s="96"/>
      <c r="C357" s="97"/>
      <c r="D357" s="97"/>
      <c r="E357" s="96"/>
      <c r="F357" s="97"/>
    </row>
    <row r="358" spans="1:6">
      <c r="A358" s="96"/>
      <c r="B358" s="96"/>
      <c r="C358" s="97"/>
      <c r="D358" s="97"/>
      <c r="E358" s="96"/>
      <c r="F358" s="97"/>
    </row>
    <row r="359" spans="1:6">
      <c r="A359" s="96"/>
      <c r="B359" s="96"/>
      <c r="C359" s="97"/>
      <c r="D359" s="97"/>
      <c r="E359" s="96"/>
      <c r="F359" s="97"/>
    </row>
    <row r="360" spans="1:6">
      <c r="A360" s="96"/>
      <c r="B360" s="96"/>
      <c r="C360" s="97"/>
      <c r="D360" s="97"/>
      <c r="E360" s="96"/>
      <c r="F360" s="97"/>
    </row>
    <row r="361" spans="1:6">
      <c r="A361" s="96"/>
      <c r="B361" s="96"/>
      <c r="C361" s="97"/>
      <c r="D361" s="97"/>
      <c r="E361" s="96"/>
      <c r="F361" s="97"/>
    </row>
    <row r="362" spans="1:6">
      <c r="A362" s="96"/>
      <c r="B362" s="96"/>
      <c r="C362" s="97"/>
      <c r="D362" s="97"/>
      <c r="E362" s="96"/>
      <c r="F362" s="97"/>
    </row>
    <row r="363" spans="1:6">
      <c r="A363" s="96"/>
      <c r="B363" s="96"/>
      <c r="C363" s="97"/>
      <c r="D363" s="97"/>
      <c r="E363" s="96"/>
      <c r="F363" s="97"/>
    </row>
    <row r="364" spans="1:6">
      <c r="A364" s="96"/>
      <c r="B364" s="96"/>
      <c r="C364" s="97"/>
      <c r="D364" s="97"/>
      <c r="E364" s="96"/>
      <c r="F364" s="97"/>
    </row>
    <row r="365" spans="1:6">
      <c r="A365" s="96"/>
      <c r="B365" s="96"/>
      <c r="C365" s="97"/>
      <c r="D365" s="97"/>
      <c r="E365" s="96"/>
      <c r="F365" s="97"/>
    </row>
    <row r="366" spans="1:6">
      <c r="A366" s="96"/>
      <c r="B366" s="96"/>
      <c r="C366" s="97"/>
      <c r="D366" s="97"/>
      <c r="E366" s="96"/>
      <c r="F366" s="97"/>
    </row>
    <row r="367" spans="1:6">
      <c r="A367" s="96"/>
      <c r="B367" s="96"/>
      <c r="C367" s="97"/>
      <c r="D367" s="97"/>
      <c r="E367" s="96"/>
      <c r="F367" s="97"/>
    </row>
    <row r="368" spans="1:6">
      <c r="A368" s="96"/>
      <c r="B368" s="96"/>
      <c r="C368" s="97"/>
      <c r="D368" s="97"/>
      <c r="E368" s="96"/>
      <c r="F368" s="97"/>
    </row>
    <row r="369" spans="1:6">
      <c r="A369" s="96"/>
      <c r="B369" s="96"/>
      <c r="C369" s="97"/>
      <c r="D369" s="97"/>
      <c r="E369" s="96"/>
      <c r="F369" s="97"/>
    </row>
    <row r="370" spans="1:6">
      <c r="A370" s="96"/>
      <c r="B370" s="96"/>
      <c r="C370" s="97"/>
      <c r="D370" s="97"/>
      <c r="E370" s="96"/>
      <c r="F370" s="97"/>
    </row>
    <row r="371" spans="1:6">
      <c r="A371" s="96"/>
      <c r="B371" s="96"/>
      <c r="C371" s="97"/>
      <c r="D371" s="97"/>
      <c r="E371" s="96"/>
      <c r="F371" s="97"/>
    </row>
    <row r="372" spans="1:6">
      <c r="A372" s="96"/>
      <c r="B372" s="96"/>
      <c r="C372" s="97"/>
      <c r="D372" s="97"/>
      <c r="E372" s="96"/>
      <c r="F372" s="97"/>
    </row>
    <row r="373" spans="1:6">
      <c r="A373" s="96"/>
      <c r="B373" s="96"/>
      <c r="C373" s="97"/>
      <c r="D373" s="97"/>
      <c r="E373" s="96"/>
      <c r="F373" s="97"/>
    </row>
    <row r="374" spans="1:6">
      <c r="A374" s="96"/>
      <c r="B374" s="96"/>
      <c r="C374" s="97"/>
      <c r="D374" s="97"/>
      <c r="E374" s="96"/>
      <c r="F374" s="97"/>
    </row>
    <row r="375" spans="1:6">
      <c r="A375" s="96"/>
      <c r="B375" s="96"/>
      <c r="C375" s="97"/>
      <c r="D375" s="97"/>
      <c r="E375" s="96"/>
      <c r="F375" s="97"/>
    </row>
    <row r="376" spans="1:6">
      <c r="A376" s="96"/>
      <c r="B376" s="96"/>
      <c r="C376" s="97"/>
      <c r="D376" s="97"/>
      <c r="E376" s="96"/>
      <c r="F376" s="97"/>
    </row>
    <row r="377" spans="1:6">
      <c r="A377" s="96"/>
      <c r="B377" s="96"/>
      <c r="C377" s="97"/>
      <c r="D377" s="97"/>
      <c r="E377" s="96"/>
      <c r="F377" s="97"/>
    </row>
    <row r="378" spans="1:6">
      <c r="A378" s="96"/>
      <c r="B378" s="96"/>
      <c r="C378" s="97"/>
      <c r="D378" s="97"/>
      <c r="E378" s="96"/>
      <c r="F378" s="97"/>
    </row>
    <row r="379" spans="1:6">
      <c r="A379" s="96"/>
      <c r="B379" s="96"/>
      <c r="C379" s="97"/>
      <c r="D379" s="97"/>
      <c r="E379" s="96"/>
      <c r="F379" s="97"/>
    </row>
    <row r="380" spans="1:6">
      <c r="A380" s="96"/>
      <c r="B380" s="96"/>
      <c r="C380" s="97"/>
      <c r="D380" s="97"/>
      <c r="E380" s="96"/>
      <c r="F380" s="97"/>
    </row>
    <row r="381" spans="1:6">
      <c r="A381" s="96"/>
      <c r="B381" s="96"/>
      <c r="C381" s="97"/>
      <c r="D381" s="97"/>
      <c r="E381" s="96"/>
      <c r="F381" s="97"/>
    </row>
    <row r="382" spans="1:6">
      <c r="A382" s="96"/>
      <c r="B382" s="96"/>
      <c r="C382" s="97"/>
      <c r="D382" s="97"/>
      <c r="E382" s="96"/>
      <c r="F382" s="97"/>
    </row>
    <row r="383" spans="1:6">
      <c r="A383" s="96"/>
      <c r="B383" s="96"/>
      <c r="C383" s="97"/>
      <c r="D383" s="97"/>
      <c r="E383" s="96"/>
      <c r="F383" s="97"/>
    </row>
    <row r="384" spans="1:6">
      <c r="A384" s="96"/>
      <c r="B384" s="96"/>
      <c r="C384" s="97"/>
      <c r="D384" s="97"/>
      <c r="E384" s="96"/>
      <c r="F384" s="97"/>
    </row>
    <row r="385" spans="1:6">
      <c r="A385" s="96"/>
      <c r="B385" s="96"/>
      <c r="C385" s="97"/>
      <c r="D385" s="97"/>
      <c r="E385" s="96"/>
      <c r="F385" s="97"/>
    </row>
    <row r="386" spans="1:6">
      <c r="A386" s="96"/>
      <c r="B386" s="96"/>
      <c r="C386" s="97"/>
      <c r="D386" s="97"/>
      <c r="E386" s="96"/>
      <c r="F386" s="97"/>
    </row>
    <row r="387" spans="1:6">
      <c r="A387" s="96"/>
      <c r="B387" s="96"/>
      <c r="C387" s="97"/>
      <c r="D387" s="97"/>
      <c r="E387" s="96"/>
      <c r="F387" s="97"/>
    </row>
    <row r="388" spans="1:6">
      <c r="A388" s="96"/>
      <c r="B388" s="96"/>
      <c r="C388" s="97"/>
      <c r="D388" s="97"/>
      <c r="E388" s="96"/>
      <c r="F388" s="97"/>
    </row>
    <row r="389" spans="1:6">
      <c r="A389" s="96"/>
      <c r="B389" s="96"/>
      <c r="C389" s="97"/>
      <c r="D389" s="97"/>
      <c r="E389" s="96"/>
      <c r="F389" s="97"/>
    </row>
    <row r="390" spans="1:6">
      <c r="A390" s="96"/>
      <c r="B390" s="96"/>
      <c r="C390" s="97"/>
      <c r="D390" s="97"/>
      <c r="E390" s="96"/>
      <c r="F390" s="97"/>
    </row>
    <row r="391" spans="1:6">
      <c r="A391" s="96"/>
      <c r="B391" s="96"/>
      <c r="C391" s="97"/>
      <c r="D391" s="97"/>
      <c r="E391" s="96"/>
      <c r="F391" s="97"/>
    </row>
    <row r="392" spans="1:6">
      <c r="A392" s="96"/>
      <c r="B392" s="96"/>
      <c r="C392" s="97"/>
      <c r="D392" s="97"/>
      <c r="E392" s="96"/>
      <c r="F392" s="97"/>
    </row>
    <row r="393" spans="1:6">
      <c r="A393" s="96"/>
      <c r="B393" s="96"/>
      <c r="C393" s="97"/>
      <c r="D393" s="97"/>
      <c r="E393" s="96"/>
      <c r="F393" s="97"/>
    </row>
    <row r="394" spans="1:6">
      <c r="A394" s="96"/>
      <c r="B394" s="96"/>
      <c r="C394" s="97"/>
      <c r="D394" s="97"/>
      <c r="E394" s="96"/>
      <c r="F394" s="97"/>
    </row>
    <row r="395" spans="1:6">
      <c r="A395" s="96"/>
      <c r="B395" s="96"/>
      <c r="C395" s="97"/>
      <c r="D395" s="97"/>
      <c r="E395" s="96"/>
      <c r="F395" s="97"/>
    </row>
    <row r="396" spans="1:6">
      <c r="A396" s="96"/>
      <c r="B396" s="96"/>
      <c r="C396" s="97"/>
      <c r="D396" s="97"/>
      <c r="E396" s="96"/>
      <c r="F396" s="97"/>
    </row>
    <row r="397" spans="1:6">
      <c r="A397" s="96"/>
      <c r="B397" s="96"/>
      <c r="C397" s="97"/>
      <c r="D397" s="97"/>
      <c r="E397" s="96"/>
      <c r="F397" s="97"/>
    </row>
    <row r="398" spans="1:6">
      <c r="A398" s="96"/>
      <c r="B398" s="96"/>
      <c r="C398" s="97"/>
      <c r="D398" s="97"/>
      <c r="E398" s="96"/>
      <c r="F398" s="97"/>
    </row>
    <row r="399" spans="1:6">
      <c r="A399" s="96"/>
      <c r="B399" s="96"/>
      <c r="C399" s="97"/>
      <c r="D399" s="97"/>
      <c r="E399" s="96"/>
      <c r="F399" s="97"/>
    </row>
    <row r="400" spans="1:6">
      <c r="A400" s="96"/>
      <c r="B400" s="96"/>
      <c r="C400" s="97"/>
      <c r="D400" s="97"/>
      <c r="E400" s="96"/>
      <c r="F400" s="97"/>
    </row>
    <row r="401" spans="1:6">
      <c r="A401" s="96"/>
      <c r="B401" s="96"/>
      <c r="C401" s="97"/>
      <c r="D401" s="97"/>
      <c r="E401" s="96"/>
      <c r="F401" s="97"/>
    </row>
    <row r="402" spans="1:6">
      <c r="A402" s="96"/>
      <c r="B402" s="96"/>
      <c r="C402" s="97"/>
      <c r="D402" s="97"/>
      <c r="E402" s="96"/>
      <c r="F402" s="97"/>
    </row>
    <row r="403" spans="1:6">
      <c r="A403" s="96"/>
      <c r="B403" s="96"/>
      <c r="C403" s="97"/>
      <c r="D403" s="97"/>
      <c r="E403" s="96"/>
      <c r="F403" s="97"/>
    </row>
    <row r="404" spans="1:6">
      <c r="A404" s="96"/>
      <c r="B404" s="96"/>
      <c r="C404" s="97"/>
      <c r="D404" s="97"/>
      <c r="E404" s="96"/>
      <c r="F404" s="97"/>
    </row>
    <row r="405" spans="1:6">
      <c r="A405" s="96"/>
      <c r="B405" s="96"/>
      <c r="C405" s="97"/>
      <c r="D405" s="97"/>
      <c r="E405" s="96"/>
      <c r="F405" s="97"/>
    </row>
    <row r="406" spans="1:6">
      <c r="A406" s="96"/>
      <c r="B406" s="96"/>
      <c r="C406" s="97"/>
      <c r="D406" s="97"/>
      <c r="E406" s="96"/>
      <c r="F406" s="97"/>
    </row>
    <row r="407" spans="1:6">
      <c r="A407" s="96"/>
      <c r="B407" s="96"/>
      <c r="C407" s="97"/>
      <c r="D407" s="97"/>
      <c r="E407" s="96"/>
      <c r="F407" s="97"/>
    </row>
    <row r="408" spans="1:6">
      <c r="A408" s="96"/>
      <c r="B408" s="96"/>
      <c r="C408" s="97"/>
      <c r="D408" s="97"/>
      <c r="E408" s="96"/>
      <c r="F408" s="97"/>
    </row>
    <row r="409" spans="1:6">
      <c r="A409" s="96"/>
      <c r="B409" s="96"/>
      <c r="C409" s="97"/>
      <c r="D409" s="97"/>
      <c r="E409" s="96"/>
      <c r="F409" s="97"/>
    </row>
    <row r="410" spans="1:6">
      <c r="A410" s="96"/>
      <c r="B410" s="96"/>
      <c r="C410" s="97"/>
      <c r="D410" s="97"/>
      <c r="E410" s="96"/>
      <c r="F410" s="97"/>
    </row>
    <row r="411" spans="1:6">
      <c r="A411" s="96"/>
      <c r="B411" s="96"/>
      <c r="C411" s="97"/>
      <c r="D411" s="97"/>
      <c r="E411" s="96"/>
      <c r="F411" s="97"/>
    </row>
    <row r="412" spans="1:6">
      <c r="A412" s="96"/>
      <c r="B412" s="96"/>
      <c r="C412" s="97"/>
      <c r="D412" s="97"/>
      <c r="E412" s="96"/>
      <c r="F412" s="97"/>
    </row>
    <row r="413" spans="1:6">
      <c r="A413" s="96"/>
      <c r="B413" s="96"/>
      <c r="C413" s="97"/>
      <c r="D413" s="97"/>
      <c r="E413" s="96"/>
      <c r="F413" s="97"/>
    </row>
    <row r="414" spans="1:6">
      <c r="A414" s="96"/>
      <c r="B414" s="96"/>
      <c r="C414" s="97"/>
      <c r="D414" s="97"/>
      <c r="E414" s="96"/>
      <c r="F414" s="97"/>
    </row>
    <row r="415" spans="1:6">
      <c r="A415" s="96"/>
      <c r="B415" s="96"/>
      <c r="C415" s="97"/>
      <c r="D415" s="97"/>
      <c r="E415" s="96"/>
      <c r="F415" s="97"/>
    </row>
    <row r="416" spans="1:6">
      <c r="A416" s="96"/>
      <c r="B416" s="96"/>
      <c r="C416" s="97"/>
      <c r="D416" s="97"/>
      <c r="E416" s="96"/>
      <c r="F416" s="97"/>
    </row>
    <row r="417" spans="1:6">
      <c r="A417" s="96"/>
      <c r="B417" s="96"/>
      <c r="C417" s="97"/>
      <c r="D417" s="97"/>
      <c r="E417" s="96"/>
      <c r="F417" s="97"/>
    </row>
    <row r="418" spans="1:6">
      <c r="A418" s="96"/>
      <c r="B418" s="96"/>
      <c r="C418" s="97"/>
      <c r="D418" s="97"/>
      <c r="E418" s="96"/>
      <c r="F418" s="97"/>
    </row>
    <row r="419" spans="1:6">
      <c r="A419" s="96"/>
      <c r="B419" s="96"/>
      <c r="C419" s="97"/>
      <c r="D419" s="97"/>
      <c r="E419" s="96"/>
      <c r="F419" s="97"/>
    </row>
    <row r="420" spans="1:6">
      <c r="A420" s="96"/>
      <c r="B420" s="96"/>
      <c r="C420" s="97"/>
      <c r="D420" s="97"/>
      <c r="E420" s="96"/>
      <c r="F420" s="97"/>
    </row>
    <row r="421" spans="1:6">
      <c r="A421" s="96"/>
      <c r="B421" s="96"/>
      <c r="C421" s="97"/>
      <c r="D421" s="97"/>
      <c r="E421" s="96"/>
      <c r="F421" s="97"/>
    </row>
    <row r="422" spans="1:6">
      <c r="A422" s="96"/>
      <c r="B422" s="96"/>
      <c r="C422" s="97"/>
      <c r="D422" s="97"/>
      <c r="E422" s="96"/>
      <c r="F422" s="97"/>
    </row>
    <row r="423" spans="1:6">
      <c r="A423" s="96"/>
      <c r="B423" s="96"/>
      <c r="C423" s="97"/>
      <c r="D423" s="97"/>
      <c r="E423" s="96"/>
      <c r="F423" s="97"/>
    </row>
    <row r="424" spans="1:6">
      <c r="A424" s="96"/>
      <c r="B424" s="96"/>
      <c r="C424" s="97"/>
      <c r="D424" s="97"/>
      <c r="E424" s="96"/>
      <c r="F424" s="97"/>
    </row>
    <row r="425" spans="1:6">
      <c r="A425" s="96"/>
      <c r="B425" s="96"/>
      <c r="C425" s="97"/>
      <c r="D425" s="97"/>
      <c r="E425" s="96"/>
      <c r="F425" s="97"/>
    </row>
    <row r="426" spans="1:6">
      <c r="A426" s="96"/>
      <c r="B426" s="96"/>
      <c r="C426" s="97"/>
      <c r="D426" s="97"/>
      <c r="E426" s="96"/>
      <c r="F426" s="97"/>
    </row>
    <row r="427" spans="1:6">
      <c r="A427" s="96"/>
      <c r="B427" s="96"/>
      <c r="C427" s="97"/>
      <c r="D427" s="97"/>
      <c r="E427" s="96"/>
      <c r="F427" s="97"/>
    </row>
    <row r="428" spans="1:6">
      <c r="A428" s="96"/>
      <c r="B428" s="96"/>
      <c r="C428" s="97"/>
      <c r="D428" s="97"/>
      <c r="E428" s="96"/>
      <c r="F428" s="97"/>
    </row>
    <row r="429" spans="1:6">
      <c r="A429" s="96"/>
      <c r="B429" s="96"/>
      <c r="C429" s="97"/>
      <c r="D429" s="97"/>
      <c r="E429" s="96"/>
      <c r="F429" s="97"/>
    </row>
    <row r="430" spans="1:6">
      <c r="A430" s="96"/>
      <c r="B430" s="96"/>
      <c r="C430" s="97"/>
      <c r="D430" s="97"/>
      <c r="E430" s="96"/>
      <c r="F430" s="97"/>
    </row>
    <row r="431" spans="1:6">
      <c r="A431" s="96"/>
      <c r="B431" s="96"/>
      <c r="C431" s="97"/>
      <c r="D431" s="97"/>
      <c r="E431" s="96"/>
      <c r="F431" s="97"/>
    </row>
    <row r="432" spans="1:6">
      <c r="A432" s="96"/>
      <c r="B432" s="96"/>
      <c r="C432" s="97"/>
      <c r="D432" s="97"/>
      <c r="E432" s="96"/>
      <c r="F432" s="97"/>
    </row>
    <row r="433" spans="1:6">
      <c r="A433" s="96"/>
      <c r="B433" s="96"/>
      <c r="C433" s="97"/>
      <c r="D433" s="97"/>
      <c r="E433" s="96"/>
      <c r="F433" s="97"/>
    </row>
    <row r="434" spans="1:6">
      <c r="A434" s="96"/>
      <c r="B434" s="96"/>
      <c r="C434" s="97"/>
      <c r="D434" s="97"/>
      <c r="E434" s="96"/>
      <c r="F434" s="97"/>
    </row>
    <row r="435" spans="1:6">
      <c r="A435" s="96"/>
      <c r="B435" s="96"/>
      <c r="C435" s="97"/>
      <c r="D435" s="97"/>
      <c r="E435" s="96"/>
      <c r="F435" s="97"/>
    </row>
    <row r="436" spans="1:6">
      <c r="A436" s="96"/>
      <c r="B436" s="96"/>
      <c r="C436" s="97"/>
      <c r="D436" s="97"/>
      <c r="E436" s="96"/>
      <c r="F436" s="97"/>
    </row>
    <row r="437" spans="1:6">
      <c r="A437" s="96"/>
      <c r="B437" s="96"/>
      <c r="C437" s="97"/>
      <c r="D437" s="97"/>
      <c r="E437" s="96"/>
      <c r="F437" s="97"/>
    </row>
    <row r="438" spans="1:6">
      <c r="A438" s="96"/>
      <c r="B438" s="96"/>
      <c r="C438" s="97"/>
      <c r="D438" s="97"/>
      <c r="E438" s="96"/>
      <c r="F438" s="97"/>
    </row>
    <row r="439" spans="1:6">
      <c r="A439" s="96"/>
      <c r="B439" s="96"/>
      <c r="C439" s="97"/>
      <c r="D439" s="97"/>
      <c r="E439" s="96"/>
      <c r="F439" s="97"/>
    </row>
    <row r="440" spans="1:6">
      <c r="A440" s="96"/>
      <c r="B440" s="96"/>
      <c r="C440" s="97"/>
      <c r="D440" s="97"/>
      <c r="E440" s="96"/>
      <c r="F440" s="97"/>
    </row>
    <row r="441" spans="1:6">
      <c r="A441" s="96"/>
      <c r="B441" s="96"/>
      <c r="C441" s="97"/>
      <c r="D441" s="97"/>
      <c r="E441" s="96"/>
      <c r="F441" s="97"/>
    </row>
    <row r="442" spans="1:6">
      <c r="A442" s="96"/>
      <c r="B442" s="96"/>
      <c r="C442" s="97"/>
      <c r="D442" s="97"/>
      <c r="E442" s="96"/>
      <c r="F442" s="97"/>
    </row>
    <row r="443" spans="1:6">
      <c r="A443" s="96"/>
      <c r="B443" s="96"/>
      <c r="C443" s="97"/>
      <c r="D443" s="97"/>
      <c r="E443" s="96"/>
      <c r="F443" s="97"/>
    </row>
    <row r="444" spans="1:6">
      <c r="A444" s="96"/>
      <c r="B444" s="96"/>
      <c r="C444" s="97"/>
      <c r="D444" s="97"/>
      <c r="E444" s="96"/>
      <c r="F444" s="97"/>
    </row>
    <row r="445" spans="1:6">
      <c r="A445" s="96"/>
      <c r="B445" s="96"/>
      <c r="C445" s="97"/>
      <c r="D445" s="97"/>
      <c r="E445" s="96"/>
      <c r="F445" s="97"/>
    </row>
    <row r="446" spans="1:6">
      <c r="A446" s="96"/>
      <c r="B446" s="96"/>
      <c r="C446" s="97"/>
      <c r="D446" s="97"/>
      <c r="E446" s="96"/>
      <c r="F446" s="97"/>
    </row>
    <row r="447" spans="1:6">
      <c r="A447" s="96"/>
      <c r="B447" s="96"/>
      <c r="C447" s="97"/>
      <c r="D447" s="97"/>
      <c r="E447" s="96"/>
      <c r="F447" s="97"/>
    </row>
    <row r="448" spans="1:6">
      <c r="A448" s="96"/>
      <c r="B448" s="96"/>
      <c r="C448" s="97"/>
      <c r="D448" s="97"/>
      <c r="E448" s="96"/>
      <c r="F448" s="97"/>
    </row>
    <row r="449" spans="1:6">
      <c r="A449" s="96"/>
      <c r="B449" s="96"/>
      <c r="C449" s="97"/>
      <c r="D449" s="97"/>
      <c r="E449" s="96"/>
      <c r="F449" s="97"/>
    </row>
    <row r="450" spans="1:6">
      <c r="A450" s="96"/>
      <c r="B450" s="96"/>
      <c r="C450" s="97"/>
      <c r="D450" s="97"/>
      <c r="E450" s="96"/>
      <c r="F450" s="97"/>
    </row>
    <row r="451" spans="1:6">
      <c r="A451" s="96"/>
      <c r="B451" s="96"/>
      <c r="C451" s="97"/>
      <c r="D451" s="97"/>
      <c r="E451" s="96"/>
      <c r="F451" s="97"/>
    </row>
    <row r="452" spans="1:6">
      <c r="A452" s="96"/>
      <c r="B452" s="96"/>
      <c r="C452" s="97"/>
      <c r="D452" s="97"/>
      <c r="E452" s="96"/>
      <c r="F452" s="97"/>
    </row>
    <row r="453" spans="1:6">
      <c r="A453" s="96"/>
      <c r="B453" s="96"/>
      <c r="C453" s="97"/>
      <c r="D453" s="97"/>
      <c r="E453" s="96"/>
      <c r="F453" s="97"/>
    </row>
    <row r="454" spans="1:6">
      <c r="A454" s="96"/>
      <c r="B454" s="96"/>
      <c r="C454" s="97"/>
      <c r="D454" s="97"/>
      <c r="E454" s="96"/>
      <c r="F454" s="97"/>
    </row>
    <row r="455" spans="1:6">
      <c r="A455" s="96"/>
      <c r="B455" s="96"/>
      <c r="C455" s="97"/>
      <c r="D455" s="97"/>
      <c r="E455" s="96"/>
      <c r="F455" s="97"/>
    </row>
    <row r="456" spans="1:6">
      <c r="A456" s="96"/>
      <c r="B456" s="96"/>
      <c r="C456" s="97"/>
      <c r="D456" s="97"/>
      <c r="E456" s="96"/>
      <c r="F456" s="97"/>
    </row>
    <row r="457" spans="1:6">
      <c r="A457" s="96"/>
      <c r="B457" s="96"/>
      <c r="C457" s="97"/>
      <c r="D457" s="97"/>
      <c r="E457" s="96"/>
      <c r="F457" s="97"/>
    </row>
    <row r="458" spans="1:6">
      <c r="A458" s="96"/>
      <c r="B458" s="96"/>
      <c r="C458" s="97"/>
      <c r="D458" s="97"/>
      <c r="E458" s="96"/>
      <c r="F458" s="97"/>
    </row>
    <row r="459" spans="1:6">
      <c r="A459" s="96"/>
      <c r="B459" s="96"/>
      <c r="C459" s="97"/>
      <c r="D459" s="97"/>
      <c r="E459" s="96"/>
      <c r="F459" s="97"/>
    </row>
    <row r="460" spans="1:6">
      <c r="A460" s="96"/>
      <c r="B460" s="96"/>
      <c r="C460" s="97"/>
      <c r="D460" s="97"/>
      <c r="E460" s="96"/>
      <c r="F460" s="97"/>
    </row>
    <row r="461" spans="1:6">
      <c r="A461" s="96"/>
      <c r="B461" s="96"/>
      <c r="C461" s="97"/>
      <c r="D461" s="97"/>
      <c r="E461" s="96"/>
      <c r="F461" s="97"/>
    </row>
    <row r="462" spans="1:6">
      <c r="A462" s="96"/>
      <c r="B462" s="96"/>
      <c r="C462" s="97"/>
      <c r="D462" s="97"/>
      <c r="E462" s="96"/>
      <c r="F462" s="97"/>
    </row>
    <row r="463" spans="1:6">
      <c r="A463" s="96"/>
      <c r="B463" s="96"/>
      <c r="C463" s="97"/>
      <c r="D463" s="97"/>
      <c r="E463" s="96"/>
      <c r="F463" s="97"/>
    </row>
    <row r="464" spans="1:6">
      <c r="A464" s="96"/>
      <c r="B464" s="96"/>
      <c r="C464" s="97"/>
      <c r="D464" s="97"/>
      <c r="E464" s="96"/>
      <c r="F464" s="97"/>
    </row>
    <row r="465" spans="1:7">
      <c r="A465" s="96"/>
      <c r="B465" s="96"/>
      <c r="C465" s="97"/>
      <c r="D465" s="97"/>
      <c r="E465" s="96"/>
      <c r="F465" s="97"/>
    </row>
    <row r="466" spans="1:7">
      <c r="A466" s="96"/>
      <c r="B466" s="96"/>
      <c r="C466" s="97"/>
      <c r="D466" s="97"/>
      <c r="E466" s="96"/>
      <c r="F466" s="97"/>
    </row>
    <row r="467" spans="1:7">
      <c r="A467" s="96"/>
      <c r="B467" s="96"/>
      <c r="C467" s="97"/>
      <c r="D467" s="97"/>
      <c r="E467" s="96"/>
      <c r="F467" s="97"/>
    </row>
    <row r="468" spans="1:7">
      <c r="A468" s="96"/>
      <c r="B468" s="96"/>
      <c r="C468" s="97"/>
      <c r="D468" s="97"/>
      <c r="E468" s="96"/>
      <c r="F468" s="97"/>
    </row>
    <row r="469" spans="1:7">
      <c r="A469" s="96"/>
      <c r="B469" s="96"/>
      <c r="C469" s="97"/>
      <c r="D469" s="97"/>
      <c r="E469" s="96"/>
      <c r="F469" s="97"/>
    </row>
    <row r="470" spans="1:7">
      <c r="A470" s="96"/>
      <c r="B470" s="96"/>
      <c r="C470" s="97"/>
      <c r="D470" s="97"/>
      <c r="E470" s="96"/>
      <c r="F470" s="97"/>
    </row>
    <row r="471" spans="1:7">
      <c r="A471" s="96"/>
      <c r="B471" s="96"/>
      <c r="C471" s="97"/>
      <c r="D471" s="97"/>
      <c r="E471" s="96"/>
      <c r="F471" s="97"/>
    </row>
    <row r="472" spans="1:7">
      <c r="A472" s="96"/>
      <c r="B472" s="96"/>
      <c r="C472" s="97"/>
      <c r="D472" s="97"/>
      <c r="E472" s="96"/>
      <c r="F472" s="97"/>
    </row>
    <row r="473" spans="1:7">
      <c r="A473" s="96"/>
      <c r="B473" s="96"/>
      <c r="C473" s="97"/>
      <c r="D473" s="97"/>
      <c r="E473" s="96"/>
      <c r="F473" s="97"/>
    </row>
    <row r="474" spans="1:7">
      <c r="A474" s="96"/>
      <c r="B474" s="96"/>
      <c r="C474" s="97"/>
      <c r="D474" s="97"/>
      <c r="E474" s="96"/>
      <c r="F474" s="97"/>
    </row>
    <row r="475" spans="1:7">
      <c r="A475" s="96"/>
      <c r="B475" s="96"/>
      <c r="C475" s="97"/>
      <c r="D475" s="97"/>
      <c r="E475" s="96"/>
      <c r="F475" s="97"/>
    </row>
    <row r="476" spans="1:7">
      <c r="A476" s="96"/>
      <c r="B476" s="96"/>
      <c r="C476" s="97"/>
      <c r="D476" s="97"/>
      <c r="E476" s="96"/>
      <c r="F476" s="97"/>
    </row>
    <row r="477" spans="1:7">
      <c r="A477" s="96"/>
      <c r="B477" s="96"/>
      <c r="C477" s="97"/>
      <c r="D477" s="97"/>
      <c r="E477" s="96"/>
      <c r="F477" s="97"/>
    </row>
    <row r="478" spans="1:7">
      <c r="A478" s="96"/>
      <c r="B478" s="96"/>
      <c r="C478" s="97"/>
      <c r="D478" s="97"/>
      <c r="E478" s="96"/>
      <c r="F478" s="97"/>
    </row>
    <row r="479" spans="1:7">
      <c r="A479" s="96"/>
      <c r="B479" s="96"/>
      <c r="C479" s="97"/>
      <c r="D479" s="97"/>
      <c r="E479" s="96"/>
      <c r="F479" s="97"/>
    </row>
    <row r="480" spans="1:7">
      <c r="A480" s="96"/>
      <c r="B480" s="96"/>
      <c r="C480" s="97"/>
      <c r="D480" s="97"/>
      <c r="E480" s="96"/>
      <c r="F480" s="97"/>
      <c r="G480" s="103"/>
    </row>
    <row r="481" spans="1:7">
      <c r="A481" s="96"/>
      <c r="B481" s="96"/>
      <c r="C481" s="97"/>
      <c r="D481" s="97"/>
      <c r="E481" s="96"/>
      <c r="F481" s="97"/>
      <c r="G481" s="104"/>
    </row>
    <row r="482" spans="1:7">
      <c r="A482" s="96"/>
      <c r="B482" s="96"/>
      <c r="C482" s="97"/>
      <c r="D482" s="97"/>
      <c r="E482" s="96"/>
      <c r="F482" s="97"/>
      <c r="G482" s="104"/>
    </row>
    <row r="483" spans="1:7">
      <c r="A483" s="96"/>
      <c r="B483" s="96"/>
      <c r="C483" s="97"/>
      <c r="D483" s="97"/>
      <c r="E483" s="96"/>
      <c r="F483" s="97"/>
      <c r="G483" s="104"/>
    </row>
    <row r="484" spans="1:7">
      <c r="A484" s="96"/>
      <c r="B484" s="96"/>
      <c r="C484" s="97"/>
      <c r="D484" s="97"/>
      <c r="E484" s="96"/>
      <c r="F484" s="97"/>
    </row>
    <row r="485" spans="1:7">
      <c r="A485" s="96"/>
      <c r="B485" s="96"/>
      <c r="C485" s="97"/>
      <c r="D485" s="97"/>
      <c r="E485" s="96"/>
      <c r="F485" s="97"/>
    </row>
    <row r="486" spans="1:7">
      <c r="A486" s="96"/>
      <c r="B486" s="96"/>
      <c r="C486" s="97"/>
      <c r="D486" s="97"/>
      <c r="E486" s="96"/>
      <c r="F486" s="97"/>
    </row>
    <row r="487" spans="1:7">
      <c r="A487" s="96"/>
      <c r="B487" s="96"/>
      <c r="C487" s="97"/>
      <c r="D487" s="97"/>
      <c r="E487" s="96"/>
      <c r="F487" s="97"/>
    </row>
    <row r="488" spans="1:7">
      <c r="A488" s="96"/>
      <c r="B488" s="96"/>
      <c r="C488" s="97"/>
      <c r="D488" s="97"/>
      <c r="E488" s="96"/>
      <c r="F488" s="97"/>
    </row>
    <row r="489" spans="1:7">
      <c r="A489" s="96"/>
      <c r="B489" s="96"/>
      <c r="C489" s="97"/>
      <c r="D489" s="97"/>
      <c r="E489" s="96"/>
      <c r="F489" s="97"/>
    </row>
    <row r="490" spans="1:7">
      <c r="A490" s="96"/>
      <c r="B490" s="96"/>
      <c r="C490" s="97"/>
      <c r="D490" s="97"/>
      <c r="E490" s="96"/>
      <c r="F490" s="97"/>
    </row>
    <row r="491" spans="1:7">
      <c r="A491" s="96"/>
      <c r="B491" s="96"/>
      <c r="C491" s="97"/>
      <c r="D491" s="97"/>
      <c r="E491" s="96"/>
      <c r="F491" s="97"/>
    </row>
    <row r="492" spans="1:7">
      <c r="A492" s="96"/>
      <c r="B492" s="96"/>
      <c r="C492" s="97"/>
      <c r="D492" s="97"/>
      <c r="E492" s="96"/>
      <c r="F492" s="97"/>
    </row>
    <row r="493" spans="1:7">
      <c r="A493" s="96"/>
      <c r="B493" s="96"/>
      <c r="C493" s="97"/>
      <c r="D493" s="97"/>
      <c r="E493" s="96"/>
      <c r="F493" s="97"/>
    </row>
    <row r="494" spans="1:7">
      <c r="A494" s="96"/>
      <c r="B494" s="96"/>
      <c r="C494" s="97"/>
      <c r="D494" s="97"/>
      <c r="E494" s="96"/>
      <c r="F494" s="97"/>
    </row>
    <row r="495" spans="1:7">
      <c r="A495" s="96"/>
      <c r="B495" s="96"/>
      <c r="C495" s="97"/>
      <c r="D495" s="97"/>
      <c r="E495" s="96"/>
      <c r="F495" s="97"/>
    </row>
    <row r="496" spans="1:7">
      <c r="A496" s="96"/>
      <c r="B496" s="96"/>
      <c r="C496" s="97"/>
      <c r="D496" s="97"/>
      <c r="E496" s="96"/>
      <c r="F496" s="97"/>
    </row>
    <row r="497" spans="1:6">
      <c r="A497" s="96"/>
      <c r="B497" s="96"/>
      <c r="C497" s="97"/>
      <c r="D497" s="97"/>
      <c r="E497" s="96"/>
      <c r="F497" s="97"/>
    </row>
    <row r="498" spans="1:6">
      <c r="A498" s="96"/>
      <c r="B498" s="96"/>
      <c r="C498" s="97"/>
      <c r="D498" s="97"/>
      <c r="E498" s="96"/>
      <c r="F498" s="97"/>
    </row>
    <row r="499" spans="1:6">
      <c r="A499" s="96"/>
      <c r="B499" s="96"/>
      <c r="C499" s="97"/>
      <c r="D499" s="97"/>
      <c r="E499" s="96"/>
      <c r="F499" s="97"/>
    </row>
    <row r="500" spans="1:6">
      <c r="A500" s="96"/>
      <c r="B500" s="96"/>
      <c r="C500" s="97"/>
      <c r="D500" s="97"/>
      <c r="E500" s="96"/>
      <c r="F500" s="97"/>
    </row>
    <row r="501" spans="1:6">
      <c r="A501" s="96"/>
      <c r="B501" s="96"/>
      <c r="C501" s="97"/>
      <c r="D501" s="97"/>
      <c r="E501" s="96"/>
      <c r="F501" s="97"/>
    </row>
    <row r="502" spans="1:6">
      <c r="A502" s="96"/>
      <c r="B502" s="96"/>
      <c r="C502" s="97"/>
      <c r="D502" s="97"/>
      <c r="E502" s="96"/>
      <c r="F502" s="97"/>
    </row>
    <row r="503" spans="1:6">
      <c r="A503" s="96"/>
      <c r="B503" s="96"/>
      <c r="C503" s="97"/>
      <c r="D503" s="97"/>
      <c r="E503" s="96"/>
      <c r="F503" s="97"/>
    </row>
    <row r="504" spans="1:6">
      <c r="A504" s="96"/>
      <c r="B504" s="96"/>
      <c r="C504" s="97"/>
      <c r="D504" s="97"/>
      <c r="E504" s="96"/>
      <c r="F504" s="97"/>
    </row>
    <row r="505" spans="1:6">
      <c r="A505" s="96"/>
      <c r="B505" s="96"/>
      <c r="C505" s="97"/>
      <c r="D505" s="97"/>
      <c r="E505" s="96"/>
      <c r="F505" s="97"/>
    </row>
    <row r="506" spans="1:6">
      <c r="A506" s="96"/>
      <c r="B506" s="96"/>
      <c r="C506" s="97"/>
      <c r="D506" s="97"/>
      <c r="E506" s="96"/>
      <c r="F506" s="97"/>
    </row>
    <row r="507" spans="1:6">
      <c r="A507" s="96"/>
      <c r="B507" s="96"/>
      <c r="C507" s="97"/>
      <c r="D507" s="97"/>
      <c r="E507" s="96"/>
      <c r="F507" s="97"/>
    </row>
    <row r="508" spans="1:6">
      <c r="A508" s="96"/>
      <c r="B508" s="96"/>
      <c r="C508" s="97"/>
      <c r="D508" s="97"/>
      <c r="E508" s="96"/>
      <c r="F508" s="97"/>
    </row>
    <row r="509" spans="1:6">
      <c r="A509" s="96"/>
      <c r="B509" s="96"/>
      <c r="C509" s="97"/>
      <c r="D509" s="97"/>
      <c r="E509" s="96"/>
      <c r="F509" s="97"/>
    </row>
    <row r="510" spans="1:6">
      <c r="A510" s="96"/>
      <c r="B510" s="96"/>
      <c r="C510" s="97"/>
      <c r="D510" s="97"/>
      <c r="E510" s="96"/>
      <c r="F510" s="97"/>
    </row>
    <row r="511" spans="1:6">
      <c r="A511" s="96"/>
      <c r="B511" s="96"/>
      <c r="C511" s="97"/>
      <c r="D511" s="97"/>
      <c r="E511" s="96"/>
      <c r="F511" s="97"/>
    </row>
    <row r="512" spans="1:6">
      <c r="A512" s="96"/>
      <c r="B512" s="96"/>
      <c r="C512" s="97"/>
      <c r="D512" s="97"/>
      <c r="E512" s="96"/>
      <c r="F512" s="97"/>
    </row>
    <row r="513" spans="1:6">
      <c r="A513" s="96"/>
      <c r="B513" s="96"/>
      <c r="C513" s="97"/>
      <c r="D513" s="97"/>
      <c r="E513" s="96"/>
      <c r="F513" s="97"/>
    </row>
    <row r="514" spans="1:6">
      <c r="A514" s="96"/>
      <c r="B514" s="96"/>
      <c r="C514" s="97"/>
      <c r="D514" s="97"/>
      <c r="E514" s="96"/>
      <c r="F514" s="97"/>
    </row>
    <row r="515" spans="1:6">
      <c r="A515" s="96"/>
      <c r="B515" s="96"/>
      <c r="C515" s="97"/>
      <c r="D515" s="97"/>
      <c r="E515" s="96"/>
      <c r="F515" s="97"/>
    </row>
    <row r="516" spans="1:6">
      <c r="A516" s="96"/>
      <c r="B516" s="96"/>
      <c r="C516" s="97"/>
      <c r="D516" s="97"/>
      <c r="E516" s="96"/>
      <c r="F516" s="97"/>
    </row>
    <row r="517" spans="1:6">
      <c r="A517" s="96"/>
      <c r="B517" s="96"/>
      <c r="C517" s="97"/>
      <c r="D517" s="97"/>
      <c r="E517" s="96"/>
      <c r="F517" s="97"/>
    </row>
    <row r="518" spans="1:6">
      <c r="A518" s="96"/>
      <c r="B518" s="96"/>
      <c r="C518" s="97"/>
      <c r="D518" s="97"/>
      <c r="E518" s="96"/>
      <c r="F518" s="97"/>
    </row>
    <row r="519" spans="1:6">
      <c r="A519" s="96"/>
      <c r="B519" s="96"/>
      <c r="C519" s="97"/>
      <c r="D519" s="97"/>
      <c r="E519" s="96"/>
      <c r="F519" s="97"/>
    </row>
    <row r="520" spans="1:6">
      <c r="A520" s="96"/>
      <c r="B520" s="96"/>
      <c r="C520" s="97"/>
      <c r="D520" s="97"/>
      <c r="E520" s="96"/>
      <c r="F520" s="97"/>
    </row>
    <row r="521" spans="1:6">
      <c r="A521" s="96"/>
      <c r="B521" s="96"/>
      <c r="C521" s="97"/>
      <c r="D521" s="97"/>
      <c r="E521" s="96"/>
      <c r="F521" s="97"/>
    </row>
    <row r="522" spans="1:6">
      <c r="A522" s="96"/>
      <c r="B522" s="96"/>
      <c r="C522" s="97"/>
      <c r="D522" s="97"/>
      <c r="E522" s="96"/>
      <c r="F522" s="97"/>
    </row>
    <row r="523" spans="1:6">
      <c r="A523" s="96"/>
      <c r="B523" s="96"/>
      <c r="C523" s="97"/>
      <c r="D523" s="97"/>
      <c r="E523" s="96"/>
      <c r="F523" s="97"/>
    </row>
    <row r="524" spans="1:6">
      <c r="A524" s="96"/>
      <c r="B524" s="96"/>
      <c r="C524" s="97"/>
      <c r="D524" s="97"/>
      <c r="E524" s="96"/>
      <c r="F524" s="97"/>
    </row>
    <row r="525" spans="1:6">
      <c r="A525" s="96"/>
      <c r="B525" s="96"/>
      <c r="C525" s="97"/>
      <c r="D525" s="97"/>
      <c r="E525" s="96"/>
      <c r="F525" s="97"/>
    </row>
    <row r="526" spans="1:6">
      <c r="A526" s="96"/>
      <c r="B526" s="96"/>
      <c r="C526" s="97"/>
      <c r="D526" s="97"/>
      <c r="E526" s="96"/>
      <c r="F526" s="97"/>
    </row>
    <row r="527" spans="1:6">
      <c r="A527" s="96"/>
      <c r="B527" s="96"/>
      <c r="C527" s="97"/>
      <c r="D527" s="97"/>
      <c r="E527" s="96"/>
      <c r="F527" s="97"/>
    </row>
    <row r="528" spans="1:6">
      <c r="A528" s="96"/>
      <c r="B528" s="96"/>
      <c r="C528" s="97"/>
      <c r="D528" s="97"/>
      <c r="E528" s="96"/>
      <c r="F528" s="97"/>
    </row>
    <row r="529" spans="1:6">
      <c r="A529" s="96"/>
      <c r="B529" s="96"/>
      <c r="C529" s="97"/>
      <c r="D529" s="97"/>
      <c r="E529" s="96"/>
      <c r="F529" s="97"/>
    </row>
    <row r="530" spans="1:6">
      <c r="A530" s="96"/>
      <c r="B530" s="96"/>
      <c r="C530" s="97"/>
      <c r="D530" s="97"/>
      <c r="E530" s="96"/>
      <c r="F530" s="97"/>
    </row>
    <row r="531" spans="1:6">
      <c r="A531" s="96"/>
      <c r="B531" s="96"/>
      <c r="C531" s="97"/>
      <c r="D531" s="97"/>
      <c r="E531" s="96"/>
      <c r="F531" s="97"/>
    </row>
    <row r="532" spans="1:6">
      <c r="A532" s="96"/>
      <c r="B532" s="96"/>
      <c r="C532" s="97"/>
      <c r="D532" s="97"/>
      <c r="E532" s="96"/>
      <c r="F532" s="97"/>
    </row>
    <row r="533" spans="1:6">
      <c r="A533" s="96"/>
      <c r="B533" s="96"/>
      <c r="C533" s="97"/>
      <c r="D533" s="97"/>
      <c r="E533" s="96"/>
      <c r="F533" s="97"/>
    </row>
    <row r="534" spans="1:6">
      <c r="A534" s="96"/>
      <c r="B534" s="96"/>
      <c r="C534" s="97"/>
      <c r="D534" s="97"/>
      <c r="E534" s="96"/>
      <c r="F534" s="97"/>
    </row>
    <row r="535" spans="1:6">
      <c r="A535" s="96"/>
      <c r="B535" s="96"/>
      <c r="C535" s="97"/>
      <c r="D535" s="97"/>
      <c r="E535" s="96"/>
      <c r="F535" s="97"/>
    </row>
    <row r="536" spans="1:6">
      <c r="A536" s="96"/>
      <c r="B536" s="96"/>
      <c r="C536" s="97"/>
      <c r="D536" s="97"/>
      <c r="E536" s="96"/>
      <c r="F536" s="97"/>
    </row>
    <row r="537" spans="1:6">
      <c r="A537" s="96"/>
      <c r="B537" s="96"/>
      <c r="C537" s="97"/>
      <c r="D537" s="97"/>
      <c r="E537" s="96"/>
      <c r="F537" s="97"/>
    </row>
    <row r="538" spans="1:6">
      <c r="A538" s="96"/>
      <c r="B538" s="96"/>
      <c r="C538" s="97"/>
      <c r="D538" s="97"/>
      <c r="E538" s="96"/>
      <c r="F538" s="97"/>
    </row>
    <row r="539" spans="1:6">
      <c r="A539" s="96"/>
      <c r="B539" s="96"/>
      <c r="C539" s="97"/>
      <c r="D539" s="97"/>
      <c r="E539" s="96"/>
      <c r="F539" s="97"/>
    </row>
    <row r="540" spans="1:6">
      <c r="A540" s="96"/>
      <c r="B540" s="96"/>
      <c r="C540" s="97"/>
      <c r="D540" s="97"/>
      <c r="E540" s="96"/>
      <c r="F540" s="97"/>
    </row>
    <row r="541" spans="1:6">
      <c r="A541" s="96"/>
      <c r="B541" s="96"/>
      <c r="C541" s="97"/>
      <c r="D541" s="97"/>
      <c r="E541" s="96"/>
      <c r="F541" s="97"/>
    </row>
    <row r="542" spans="1:6">
      <c r="A542" s="96"/>
      <c r="B542" s="96"/>
      <c r="C542" s="97"/>
      <c r="D542" s="97"/>
      <c r="E542" s="96"/>
      <c r="F542" s="97"/>
    </row>
    <row r="543" spans="1:6">
      <c r="A543" s="96"/>
      <c r="B543" s="96"/>
      <c r="C543" s="97"/>
      <c r="D543" s="97"/>
      <c r="E543" s="96"/>
      <c r="F543" s="97"/>
    </row>
    <row r="544" spans="1:6">
      <c r="A544" s="96"/>
      <c r="B544" s="96"/>
      <c r="C544" s="97"/>
      <c r="D544" s="97"/>
      <c r="E544" s="96"/>
      <c r="F544" s="97"/>
    </row>
    <row r="545" spans="1:6">
      <c r="A545" s="96"/>
      <c r="B545" s="96"/>
      <c r="C545" s="97"/>
      <c r="D545" s="97"/>
      <c r="E545" s="96"/>
      <c r="F545" s="97"/>
    </row>
    <row r="546" spans="1:6">
      <c r="A546" s="96"/>
      <c r="B546" s="96"/>
      <c r="C546" s="97"/>
      <c r="D546" s="97"/>
      <c r="E546" s="96"/>
      <c r="F546" s="97"/>
    </row>
    <row r="547" spans="1:6">
      <c r="A547" s="96"/>
      <c r="B547" s="96"/>
      <c r="C547" s="97"/>
      <c r="D547" s="97"/>
      <c r="E547" s="96"/>
      <c r="F547" s="97"/>
    </row>
    <row r="548" spans="1:6">
      <c r="A548" s="96"/>
      <c r="B548" s="96"/>
      <c r="C548" s="97"/>
      <c r="D548" s="97"/>
      <c r="E548" s="96"/>
      <c r="F548" s="97"/>
    </row>
    <row r="549" spans="1:6">
      <c r="A549" s="96"/>
      <c r="B549" s="96"/>
      <c r="C549" s="97"/>
      <c r="D549" s="97"/>
      <c r="E549" s="96"/>
      <c r="F549" s="97"/>
    </row>
    <row r="550" spans="1:6">
      <c r="A550" s="96"/>
      <c r="B550" s="96"/>
      <c r="C550" s="97"/>
      <c r="D550" s="97"/>
      <c r="E550" s="96"/>
      <c r="F550" s="97"/>
    </row>
    <row r="551" spans="1:6">
      <c r="A551" s="96"/>
      <c r="B551" s="96"/>
      <c r="C551" s="97"/>
      <c r="D551" s="97"/>
      <c r="E551" s="96"/>
      <c r="F551" s="97"/>
    </row>
    <row r="552" spans="1:6">
      <c r="A552" s="96"/>
      <c r="B552" s="96"/>
      <c r="C552" s="97"/>
      <c r="D552" s="97"/>
      <c r="E552" s="96"/>
      <c r="F552" s="97"/>
    </row>
    <row r="553" spans="1:6">
      <c r="A553" s="96"/>
      <c r="B553" s="96"/>
      <c r="C553" s="97"/>
      <c r="D553" s="97"/>
      <c r="E553" s="96"/>
      <c r="F553" s="97"/>
    </row>
    <row r="554" spans="1:6">
      <c r="A554" s="96"/>
      <c r="B554" s="96"/>
      <c r="C554" s="97"/>
      <c r="D554" s="97"/>
      <c r="E554" s="96"/>
      <c r="F554" s="97"/>
    </row>
    <row r="555" spans="1:6">
      <c r="A555" s="96"/>
      <c r="B555" s="96"/>
      <c r="C555" s="97"/>
      <c r="D555" s="97"/>
      <c r="E555" s="96"/>
      <c r="F555" s="97"/>
    </row>
    <row r="556" spans="1:6">
      <c r="A556" s="96"/>
      <c r="B556" s="96"/>
      <c r="C556" s="97"/>
      <c r="D556" s="97"/>
      <c r="E556" s="96"/>
      <c r="F556" s="97"/>
    </row>
    <row r="557" spans="1:6">
      <c r="A557" s="96"/>
      <c r="B557" s="96"/>
      <c r="C557" s="97"/>
      <c r="D557" s="97"/>
      <c r="E557" s="96"/>
      <c r="F557" s="97"/>
    </row>
    <row r="558" spans="1:6">
      <c r="A558" s="96"/>
      <c r="B558" s="96"/>
      <c r="C558" s="97"/>
      <c r="D558" s="97"/>
      <c r="E558" s="96"/>
      <c r="F558" s="97"/>
    </row>
    <row r="559" spans="1:6">
      <c r="A559" s="96"/>
      <c r="B559" s="96"/>
      <c r="C559" s="97"/>
      <c r="D559" s="97"/>
      <c r="E559" s="96"/>
      <c r="F559" s="97"/>
    </row>
    <row r="560" spans="1:6">
      <c r="A560" s="96"/>
      <c r="B560" s="96"/>
      <c r="C560" s="97"/>
      <c r="D560" s="97"/>
      <c r="E560" s="96"/>
      <c r="F560" s="97"/>
    </row>
    <row r="561" spans="1:6">
      <c r="A561" s="96"/>
      <c r="B561" s="96"/>
      <c r="C561" s="97"/>
      <c r="D561" s="97"/>
      <c r="E561" s="96"/>
      <c r="F561" s="97"/>
    </row>
    <row r="562" spans="1:6">
      <c r="A562" s="96"/>
      <c r="B562" s="96"/>
      <c r="C562" s="97"/>
      <c r="D562" s="97"/>
      <c r="E562" s="96"/>
      <c r="F562" s="97"/>
    </row>
    <row r="563" spans="1:6">
      <c r="A563" s="96"/>
      <c r="B563" s="96"/>
      <c r="C563" s="97"/>
      <c r="D563" s="97"/>
      <c r="E563" s="96"/>
      <c r="F563" s="97"/>
    </row>
    <row r="564" spans="1:6">
      <c r="A564" s="96"/>
      <c r="B564" s="96"/>
      <c r="C564" s="97"/>
      <c r="D564" s="97"/>
      <c r="E564" s="96"/>
      <c r="F564" s="97"/>
    </row>
    <row r="565" spans="1:6">
      <c r="A565" s="96"/>
      <c r="B565" s="96"/>
      <c r="C565" s="97"/>
      <c r="D565" s="97"/>
      <c r="E565" s="96"/>
      <c r="F565" s="97"/>
    </row>
    <row r="566" spans="1:6">
      <c r="A566" s="96"/>
      <c r="B566" s="96"/>
      <c r="C566" s="97"/>
      <c r="D566" s="97"/>
      <c r="E566" s="96"/>
      <c r="F566" s="97"/>
    </row>
    <row r="567" spans="1:6">
      <c r="A567" s="96"/>
      <c r="B567" s="96"/>
      <c r="C567" s="97"/>
      <c r="D567" s="97"/>
      <c r="E567" s="96"/>
      <c r="F567" s="97"/>
    </row>
    <row r="568" spans="1:6">
      <c r="A568" s="96"/>
      <c r="B568" s="96"/>
      <c r="C568" s="97"/>
      <c r="D568" s="97"/>
      <c r="E568" s="96"/>
      <c r="F568" s="97"/>
    </row>
    <row r="569" spans="1:6">
      <c r="A569" s="96"/>
      <c r="B569" s="96"/>
      <c r="C569" s="97"/>
      <c r="D569" s="97"/>
      <c r="E569" s="96"/>
      <c r="F569" s="97"/>
    </row>
    <row r="570" spans="1:6">
      <c r="A570" s="96"/>
      <c r="B570" s="96"/>
      <c r="C570" s="97"/>
      <c r="D570" s="97"/>
      <c r="E570" s="96"/>
      <c r="F570" s="97"/>
    </row>
    <row r="571" spans="1:6">
      <c r="A571" s="96"/>
      <c r="B571" s="96"/>
      <c r="C571" s="97"/>
      <c r="D571" s="97"/>
      <c r="E571" s="96"/>
      <c r="F571" s="97"/>
    </row>
    <row r="572" spans="1:6">
      <c r="A572" s="96"/>
      <c r="B572" s="96"/>
      <c r="C572" s="97"/>
      <c r="D572" s="97"/>
      <c r="E572" s="96"/>
      <c r="F572" s="97"/>
    </row>
    <row r="573" spans="1:6">
      <c r="A573" s="96"/>
      <c r="B573" s="96"/>
      <c r="C573" s="97"/>
      <c r="D573" s="97"/>
      <c r="E573" s="96"/>
      <c r="F573" s="97"/>
    </row>
    <row r="574" spans="1:6">
      <c r="A574" s="96"/>
      <c r="B574" s="96"/>
      <c r="C574" s="97"/>
      <c r="D574" s="97"/>
      <c r="E574" s="96"/>
      <c r="F574" s="97"/>
    </row>
    <row r="575" spans="1:6">
      <c r="A575" s="96"/>
      <c r="B575" s="96"/>
      <c r="C575" s="97"/>
      <c r="D575" s="97"/>
      <c r="E575" s="96"/>
      <c r="F575" s="97"/>
    </row>
    <row r="576" spans="1:6">
      <c r="A576" s="96"/>
      <c r="B576" s="96"/>
      <c r="C576" s="97"/>
      <c r="D576" s="97"/>
      <c r="E576" s="96"/>
      <c r="F576" s="97"/>
    </row>
    <row r="577" spans="1:6">
      <c r="A577" s="96"/>
      <c r="B577" s="96"/>
      <c r="C577" s="97"/>
      <c r="D577" s="97"/>
      <c r="E577" s="96"/>
      <c r="F577" s="97"/>
    </row>
    <row r="578" spans="1:6">
      <c r="A578" s="96"/>
      <c r="B578" s="96"/>
      <c r="C578" s="97"/>
      <c r="D578" s="97"/>
      <c r="E578" s="96"/>
      <c r="F578" s="97"/>
    </row>
    <row r="579" spans="1:6">
      <c r="A579" s="96"/>
      <c r="B579" s="96"/>
      <c r="C579" s="97"/>
      <c r="D579" s="97"/>
      <c r="E579" s="96"/>
      <c r="F579" s="97"/>
    </row>
    <row r="580" spans="1:6">
      <c r="A580" s="96"/>
      <c r="B580" s="96"/>
      <c r="C580" s="97"/>
      <c r="D580" s="97"/>
      <c r="E580" s="96"/>
      <c r="F580" s="97"/>
    </row>
    <row r="581" spans="1:6">
      <c r="A581" s="96"/>
      <c r="B581" s="96"/>
      <c r="C581" s="97"/>
      <c r="D581" s="97"/>
      <c r="E581" s="96"/>
      <c r="F581" s="97"/>
    </row>
    <row r="582" spans="1:6">
      <c r="A582" s="96"/>
      <c r="B582" s="96"/>
      <c r="C582" s="97"/>
      <c r="D582" s="97"/>
      <c r="E582" s="96"/>
      <c r="F582" s="97"/>
    </row>
    <row r="583" spans="1:6">
      <c r="A583" s="96"/>
      <c r="B583" s="96"/>
      <c r="C583" s="97"/>
      <c r="D583" s="97"/>
      <c r="E583" s="96"/>
      <c r="F583" s="97"/>
    </row>
    <row r="584" spans="1:6">
      <c r="A584" s="96"/>
      <c r="B584" s="96"/>
      <c r="C584" s="97"/>
      <c r="D584" s="97"/>
      <c r="E584" s="96"/>
      <c r="F584" s="97"/>
    </row>
    <row r="585" spans="1:6">
      <c r="A585" s="96"/>
      <c r="B585" s="96"/>
      <c r="C585" s="97"/>
      <c r="D585" s="97"/>
      <c r="E585" s="96"/>
      <c r="F585" s="97"/>
    </row>
    <row r="586" spans="1:6">
      <c r="A586" s="96"/>
      <c r="B586" s="96"/>
      <c r="C586" s="97"/>
      <c r="D586" s="97"/>
      <c r="E586" s="96"/>
      <c r="F586" s="97"/>
    </row>
    <row r="587" spans="1:6">
      <c r="A587" s="96"/>
      <c r="B587" s="96"/>
      <c r="C587" s="97"/>
      <c r="D587" s="97"/>
      <c r="E587" s="96"/>
      <c r="F587" s="97"/>
    </row>
    <row r="588" spans="1:6">
      <c r="A588" s="96"/>
      <c r="B588" s="96"/>
      <c r="C588" s="97"/>
      <c r="D588" s="97"/>
      <c r="E588" s="96"/>
      <c r="F588" s="97"/>
    </row>
    <row r="589" spans="1:6">
      <c r="A589" s="96"/>
      <c r="B589" s="96"/>
      <c r="C589" s="97"/>
      <c r="D589" s="97"/>
      <c r="E589" s="96"/>
      <c r="F589" s="97"/>
    </row>
    <row r="590" spans="1:6">
      <c r="A590" s="96"/>
      <c r="B590" s="96"/>
      <c r="C590" s="97"/>
      <c r="D590" s="97"/>
      <c r="E590" s="96"/>
      <c r="F590" s="97"/>
    </row>
    <row r="591" spans="1:6">
      <c r="A591" s="96"/>
      <c r="B591" s="96"/>
      <c r="C591" s="97"/>
      <c r="D591" s="97"/>
      <c r="E591" s="96"/>
      <c r="F591" s="97"/>
    </row>
    <row r="592" spans="1:6">
      <c r="A592" s="96"/>
      <c r="B592" s="96"/>
      <c r="C592" s="97"/>
      <c r="D592" s="97"/>
      <c r="E592" s="96"/>
      <c r="F592" s="97"/>
    </row>
    <row r="593" spans="1:6">
      <c r="A593" s="96"/>
      <c r="B593" s="96"/>
      <c r="C593" s="97"/>
      <c r="D593" s="97"/>
      <c r="E593" s="96"/>
      <c r="F593" s="97"/>
    </row>
    <row r="594" spans="1:6">
      <c r="A594" s="96"/>
      <c r="B594" s="96"/>
      <c r="C594" s="97"/>
      <c r="D594" s="97"/>
      <c r="E594" s="96"/>
      <c r="F594" s="97"/>
    </row>
    <row r="595" spans="1:6">
      <c r="A595" s="96"/>
      <c r="B595" s="96"/>
      <c r="C595" s="97"/>
      <c r="D595" s="97"/>
      <c r="E595" s="96"/>
      <c r="F595" s="97"/>
    </row>
    <row r="596" spans="1:6">
      <c r="A596" s="96"/>
      <c r="B596" s="96"/>
      <c r="C596" s="97"/>
      <c r="D596" s="97"/>
      <c r="E596" s="96"/>
      <c r="F596" s="97"/>
    </row>
    <row r="597" spans="1:6">
      <c r="A597" s="96"/>
      <c r="B597" s="96"/>
      <c r="C597" s="97"/>
      <c r="D597" s="97"/>
      <c r="E597" s="96"/>
      <c r="F597" s="97"/>
    </row>
    <row r="598" spans="1:6">
      <c r="A598" s="96"/>
      <c r="B598" s="96"/>
      <c r="C598" s="97"/>
      <c r="D598" s="97"/>
      <c r="E598" s="96"/>
      <c r="F598" s="97"/>
    </row>
    <row r="599" spans="1:6">
      <c r="A599" s="96"/>
      <c r="B599" s="96"/>
      <c r="C599" s="97"/>
      <c r="D599" s="97"/>
      <c r="E599" s="96"/>
      <c r="F599" s="97"/>
    </row>
    <row r="600" spans="1:6">
      <c r="A600" s="96"/>
      <c r="B600" s="96"/>
      <c r="C600" s="97"/>
      <c r="D600" s="97"/>
      <c r="E600" s="96"/>
      <c r="F600" s="97"/>
    </row>
    <row r="601" spans="1:6">
      <c r="A601" s="96"/>
      <c r="B601" s="96"/>
      <c r="C601" s="97"/>
      <c r="D601" s="97"/>
      <c r="E601" s="96"/>
      <c r="F601" s="97"/>
    </row>
    <row r="602" spans="1:6">
      <c r="A602" s="96"/>
      <c r="B602" s="96"/>
      <c r="C602" s="97"/>
      <c r="D602" s="97"/>
      <c r="E602" s="96"/>
      <c r="F602" s="97"/>
    </row>
    <row r="603" spans="1:6">
      <c r="A603" s="96"/>
      <c r="B603" s="96"/>
      <c r="C603" s="97"/>
      <c r="D603" s="97"/>
      <c r="E603" s="96"/>
      <c r="F603" s="97"/>
    </row>
    <row r="604" spans="1:6">
      <c r="A604" s="96"/>
      <c r="B604" s="96"/>
      <c r="C604" s="97"/>
      <c r="D604" s="97"/>
      <c r="E604" s="96"/>
      <c r="F604" s="97"/>
    </row>
    <row r="605" spans="1:6">
      <c r="A605" s="96"/>
      <c r="B605" s="96"/>
      <c r="C605" s="97"/>
      <c r="D605" s="97"/>
      <c r="E605" s="96"/>
      <c r="F605" s="97"/>
    </row>
    <row r="606" spans="1:6">
      <c r="A606" s="96"/>
      <c r="B606" s="96"/>
      <c r="C606" s="97"/>
      <c r="D606" s="97"/>
      <c r="E606" s="96"/>
      <c r="F606" s="97"/>
    </row>
    <row r="607" spans="1:6">
      <c r="A607" s="96"/>
      <c r="B607" s="96"/>
      <c r="C607" s="97"/>
      <c r="D607" s="97"/>
      <c r="E607" s="96"/>
      <c r="F607" s="97"/>
    </row>
    <row r="608" spans="1:6">
      <c r="A608" s="96"/>
      <c r="B608" s="96"/>
      <c r="C608" s="97"/>
      <c r="D608" s="97"/>
      <c r="E608" s="96"/>
      <c r="F608" s="97"/>
    </row>
    <row r="609" spans="1:6">
      <c r="A609" s="96"/>
      <c r="B609" s="96"/>
      <c r="C609" s="97"/>
      <c r="D609" s="97"/>
      <c r="E609" s="96"/>
      <c r="F609" s="97"/>
    </row>
    <row r="610" spans="1:6">
      <c r="A610" s="96"/>
      <c r="B610" s="96"/>
      <c r="C610" s="97"/>
      <c r="D610" s="97"/>
      <c r="E610" s="96"/>
      <c r="F610" s="97"/>
    </row>
    <row r="611" spans="1:6">
      <c r="A611" s="96"/>
      <c r="B611" s="96"/>
      <c r="C611" s="97"/>
      <c r="D611" s="97"/>
      <c r="E611" s="96"/>
      <c r="F611" s="97"/>
    </row>
    <row r="612" spans="1:6">
      <c r="A612" s="96"/>
      <c r="B612" s="96"/>
      <c r="C612" s="97"/>
      <c r="D612" s="97"/>
      <c r="E612" s="96"/>
      <c r="F612" s="97"/>
    </row>
    <row r="613" spans="1:6">
      <c r="A613" s="96"/>
      <c r="B613" s="96"/>
      <c r="C613" s="97"/>
      <c r="D613" s="97"/>
      <c r="E613" s="96"/>
      <c r="F613" s="97"/>
    </row>
    <row r="614" spans="1:6">
      <c r="A614" s="96"/>
      <c r="B614" s="96"/>
      <c r="C614" s="97"/>
      <c r="D614" s="97"/>
      <c r="E614" s="96"/>
      <c r="F614" s="97"/>
    </row>
    <row r="615" spans="1:6">
      <c r="A615" s="96"/>
      <c r="B615" s="96"/>
      <c r="C615" s="97"/>
      <c r="D615" s="97"/>
      <c r="E615" s="96"/>
      <c r="F615" s="97"/>
    </row>
    <row r="616" spans="1:6">
      <c r="A616" s="96"/>
      <c r="B616" s="96"/>
      <c r="C616" s="97"/>
      <c r="D616" s="97"/>
      <c r="E616" s="96"/>
      <c r="F616" s="97"/>
    </row>
    <row r="617" spans="1:6">
      <c r="A617" s="96"/>
      <c r="B617" s="96"/>
      <c r="C617" s="97"/>
      <c r="D617" s="97"/>
      <c r="E617" s="96"/>
      <c r="F617" s="97"/>
    </row>
    <row r="618" spans="1:6">
      <c r="A618" s="96"/>
      <c r="B618" s="96"/>
      <c r="C618" s="97"/>
      <c r="D618" s="97"/>
      <c r="E618" s="96"/>
      <c r="F618" s="97"/>
    </row>
    <row r="619" spans="1:6">
      <c r="A619" s="96"/>
      <c r="B619" s="96"/>
      <c r="C619" s="97"/>
      <c r="D619" s="97"/>
      <c r="E619" s="96"/>
      <c r="F619" s="97"/>
    </row>
    <row r="620" spans="1:6">
      <c r="A620" s="96"/>
      <c r="B620" s="96"/>
      <c r="C620" s="97"/>
      <c r="D620" s="97"/>
      <c r="E620" s="96"/>
      <c r="F620" s="97"/>
    </row>
    <row r="621" spans="1:6">
      <c r="A621" s="96"/>
      <c r="B621" s="96"/>
      <c r="C621" s="97"/>
      <c r="D621" s="97"/>
      <c r="E621" s="96"/>
      <c r="F621" s="97"/>
    </row>
    <row r="622" spans="1:6">
      <c r="A622" s="96"/>
      <c r="B622" s="96"/>
      <c r="C622" s="97"/>
      <c r="D622" s="97"/>
      <c r="E622" s="96"/>
      <c r="F622" s="97"/>
    </row>
    <row r="623" spans="1:6">
      <c r="A623" s="96"/>
      <c r="B623" s="96"/>
      <c r="C623" s="97"/>
      <c r="D623" s="97"/>
      <c r="E623" s="96"/>
      <c r="F623" s="97"/>
    </row>
    <row r="624" spans="1:6">
      <c r="A624" s="96"/>
      <c r="B624" s="96"/>
      <c r="C624" s="97"/>
      <c r="D624" s="97"/>
      <c r="E624" s="96"/>
      <c r="F624" s="97"/>
    </row>
    <row r="625" spans="1:6">
      <c r="A625" s="96"/>
      <c r="B625" s="96"/>
      <c r="C625" s="97"/>
      <c r="D625" s="97"/>
      <c r="E625" s="96"/>
      <c r="F625" s="97"/>
    </row>
    <row r="626" spans="1:6">
      <c r="A626" s="96"/>
      <c r="B626" s="96"/>
      <c r="C626" s="97"/>
      <c r="D626" s="97"/>
      <c r="E626" s="96"/>
      <c r="F626" s="97"/>
    </row>
    <row r="627" spans="1:6">
      <c r="A627" s="96"/>
      <c r="B627" s="96"/>
      <c r="C627" s="97"/>
      <c r="D627" s="97"/>
      <c r="E627" s="96"/>
      <c r="F627" s="97"/>
    </row>
    <row r="628" spans="1:6">
      <c r="A628" s="96"/>
      <c r="B628" s="96"/>
      <c r="C628" s="97"/>
      <c r="D628" s="97"/>
      <c r="E628" s="96"/>
      <c r="F628" s="97"/>
    </row>
    <row r="629" spans="1:6">
      <c r="A629" s="96"/>
      <c r="B629" s="96"/>
      <c r="C629" s="97"/>
      <c r="D629" s="97"/>
      <c r="E629" s="96"/>
      <c r="F629" s="97"/>
    </row>
    <row r="630" spans="1:6">
      <c r="A630" s="96"/>
      <c r="B630" s="96"/>
      <c r="C630" s="97"/>
      <c r="D630" s="97"/>
      <c r="E630" s="96"/>
      <c r="F630" s="97"/>
    </row>
    <row r="631" spans="1:6">
      <c r="A631" s="96"/>
      <c r="B631" s="96"/>
      <c r="C631" s="97"/>
      <c r="D631" s="97"/>
      <c r="E631" s="96"/>
      <c r="F631" s="97"/>
    </row>
    <row r="632" spans="1:6">
      <c r="A632" s="96"/>
      <c r="B632" s="96"/>
      <c r="C632" s="97"/>
      <c r="D632" s="97"/>
      <c r="E632" s="96"/>
      <c r="F632" s="97"/>
    </row>
    <row r="633" spans="1:6">
      <c r="A633" s="96"/>
      <c r="B633" s="96"/>
      <c r="C633" s="97"/>
      <c r="D633" s="97"/>
      <c r="E633" s="96"/>
      <c r="F633" s="97"/>
    </row>
    <row r="634" spans="1:6">
      <c r="A634" s="96"/>
      <c r="B634" s="96"/>
      <c r="C634" s="97"/>
      <c r="D634" s="97"/>
      <c r="E634" s="96"/>
      <c r="F634" s="97"/>
    </row>
    <row r="635" spans="1:6">
      <c r="A635" s="96"/>
      <c r="B635" s="96"/>
      <c r="C635" s="97"/>
      <c r="D635" s="97"/>
      <c r="E635" s="96"/>
      <c r="F635" s="97"/>
    </row>
    <row r="636" spans="1:6">
      <c r="A636" s="96"/>
      <c r="B636" s="96"/>
      <c r="C636" s="97"/>
      <c r="D636" s="97"/>
      <c r="E636" s="96"/>
      <c r="F636" s="97"/>
    </row>
    <row r="637" spans="1:6">
      <c r="A637" s="96"/>
      <c r="B637" s="96"/>
      <c r="C637" s="97"/>
      <c r="D637" s="97"/>
      <c r="E637" s="96"/>
      <c r="F637" s="97"/>
    </row>
    <row r="638" spans="1:6">
      <c r="A638" s="96"/>
      <c r="B638" s="96"/>
      <c r="C638" s="97"/>
      <c r="D638" s="97"/>
      <c r="E638" s="96"/>
      <c r="F638" s="97"/>
    </row>
    <row r="639" spans="1:6">
      <c r="A639" s="96"/>
      <c r="B639" s="96"/>
      <c r="C639" s="97"/>
      <c r="D639" s="97"/>
      <c r="E639" s="96"/>
      <c r="F639" s="97"/>
    </row>
    <row r="640" spans="1:6">
      <c r="A640" s="96"/>
      <c r="B640" s="96"/>
      <c r="C640" s="97"/>
      <c r="D640" s="97"/>
      <c r="E640" s="96"/>
      <c r="F640" s="97"/>
    </row>
    <row r="641" spans="1:6">
      <c r="A641" s="96"/>
      <c r="B641" s="96"/>
      <c r="C641" s="97"/>
      <c r="D641" s="97"/>
      <c r="E641" s="96"/>
      <c r="F641" s="97"/>
    </row>
    <row r="642" spans="1:6">
      <c r="A642" s="96"/>
      <c r="B642" s="96"/>
      <c r="C642" s="97"/>
      <c r="D642" s="97"/>
      <c r="E642" s="96"/>
      <c r="F642" s="97"/>
    </row>
    <row r="643" spans="1:6">
      <c r="A643" s="96"/>
      <c r="B643" s="96"/>
      <c r="C643" s="97"/>
      <c r="D643" s="97"/>
      <c r="E643" s="96"/>
      <c r="F643" s="97"/>
    </row>
    <row r="644" spans="1:6">
      <c r="A644" s="96"/>
      <c r="B644" s="96"/>
      <c r="C644" s="97"/>
      <c r="D644" s="97"/>
      <c r="E644" s="96"/>
      <c r="F644" s="97"/>
    </row>
    <row r="645" spans="1:6">
      <c r="A645" s="96"/>
      <c r="B645" s="96"/>
      <c r="C645" s="97"/>
      <c r="D645" s="97"/>
      <c r="E645" s="96"/>
      <c r="F645" s="97"/>
    </row>
    <row r="646" spans="1:6">
      <c r="A646" s="96"/>
      <c r="B646" s="96"/>
      <c r="C646" s="97"/>
      <c r="D646" s="97"/>
      <c r="E646" s="96"/>
      <c r="F646" s="97"/>
    </row>
    <row r="647" spans="1:6">
      <c r="A647" s="96"/>
      <c r="B647" s="96"/>
      <c r="C647" s="97"/>
      <c r="D647" s="97"/>
      <c r="E647" s="96"/>
      <c r="F647" s="97"/>
    </row>
    <row r="648" spans="1:6">
      <c r="A648" s="96"/>
      <c r="B648" s="96"/>
      <c r="C648" s="97"/>
      <c r="D648" s="97"/>
      <c r="E648" s="96"/>
      <c r="F648" s="97"/>
    </row>
    <row r="649" spans="1:6">
      <c r="A649" s="96"/>
      <c r="B649" s="96"/>
      <c r="C649" s="97"/>
      <c r="D649" s="97"/>
      <c r="E649" s="96"/>
      <c r="F649" s="97"/>
    </row>
    <row r="650" spans="1:6">
      <c r="A650" s="96"/>
      <c r="B650" s="96"/>
      <c r="C650" s="97"/>
      <c r="D650" s="97"/>
      <c r="E650" s="96"/>
      <c r="F650" s="97"/>
    </row>
    <row r="651" spans="1:6">
      <c r="A651" s="96"/>
      <c r="B651" s="96"/>
      <c r="C651" s="97"/>
      <c r="D651" s="97"/>
      <c r="E651" s="96"/>
      <c r="F651" s="97"/>
    </row>
    <row r="652" spans="1:6">
      <c r="A652" s="96"/>
      <c r="B652" s="96"/>
      <c r="C652" s="97"/>
      <c r="D652" s="97"/>
      <c r="E652" s="96"/>
      <c r="F652" s="97"/>
    </row>
    <row r="653" spans="1:6">
      <c r="A653" s="98"/>
      <c r="B653" s="99"/>
      <c r="C653" s="100"/>
      <c r="D653" s="98"/>
    </row>
    <row r="654" spans="1:6">
      <c r="A654" s="98"/>
      <c r="B654" s="99"/>
      <c r="C654" s="100"/>
      <c r="D654" s="98"/>
    </row>
    <row r="655" spans="1:6">
      <c r="A655" s="98"/>
      <c r="B655" s="99"/>
      <c r="C655" s="100"/>
      <c r="D655" s="98"/>
    </row>
    <row r="656" spans="1:6">
      <c r="A656" s="98"/>
      <c r="B656" s="99"/>
      <c r="C656" s="100"/>
    </row>
    <row r="657" spans="1:1">
      <c r="A657" s="110"/>
    </row>
    <row r="658" spans="1:1">
      <c r="A658" s="110"/>
    </row>
    <row r="659" spans="1:1">
      <c r="A659" s="110"/>
    </row>
    <row r="660" spans="1:1">
      <c r="A660" s="110"/>
    </row>
    <row r="661" spans="1:1">
      <c r="A661" s="110"/>
    </row>
    <row r="662" spans="1:1">
      <c r="A662" s="110"/>
    </row>
    <row r="663" spans="1:1">
      <c r="A663" s="111"/>
    </row>
    <row r="664" spans="1:1">
      <c r="A664" s="110"/>
    </row>
    <row r="665" spans="1:1">
      <c r="A665" s="111"/>
    </row>
    <row r="666" spans="1:1">
      <c r="A666" s="110"/>
    </row>
    <row r="667" spans="1:1">
      <c r="A667" s="111"/>
    </row>
    <row r="668" spans="1:1">
      <c r="A668" s="110"/>
    </row>
    <row r="669" spans="1:1">
      <c r="A669" s="284"/>
    </row>
    <row r="670" spans="1:1">
      <c r="A670" s="110"/>
    </row>
    <row r="671" spans="1:1">
      <c r="A671" s="111"/>
    </row>
    <row r="672" spans="1:1">
      <c r="A672" s="111"/>
    </row>
    <row r="673" spans="1:6">
      <c r="A673" s="112"/>
    </row>
    <row r="674" spans="1:6">
      <c r="A674" s="112"/>
    </row>
    <row r="675" spans="1:6">
      <c r="A675" s="101"/>
    </row>
    <row r="676" spans="1:6">
      <c r="A676" s="102"/>
    </row>
    <row r="677" spans="1:6">
      <c r="A677" s="88"/>
    </row>
    <row r="678" spans="1:6">
      <c r="A678" s="96"/>
      <c r="B678" s="96"/>
      <c r="C678" s="97"/>
      <c r="D678" s="97"/>
      <c r="E678" s="96"/>
      <c r="F678" s="97"/>
    </row>
    <row r="679" spans="1:6">
      <c r="A679" s="96"/>
      <c r="B679" s="96"/>
      <c r="C679" s="97"/>
      <c r="D679" s="97"/>
      <c r="E679" s="96"/>
      <c r="F679" s="97"/>
    </row>
    <row r="680" spans="1:6">
      <c r="A680" s="96"/>
      <c r="B680" s="96"/>
      <c r="C680" s="97"/>
      <c r="D680" s="97"/>
      <c r="E680" s="96"/>
      <c r="F680" s="97"/>
    </row>
    <row r="681" spans="1:6">
      <c r="A681" s="96"/>
      <c r="B681" s="96"/>
      <c r="C681" s="97"/>
      <c r="D681" s="97"/>
      <c r="E681" s="96"/>
      <c r="F681" s="97"/>
    </row>
    <row r="682" spans="1:6">
      <c r="A682" s="96"/>
      <c r="B682" s="96"/>
      <c r="C682" s="97"/>
      <c r="D682" s="97"/>
      <c r="E682" s="96"/>
      <c r="F682" s="97"/>
    </row>
    <row r="683" spans="1:6">
      <c r="A683" s="96"/>
      <c r="B683" s="96"/>
      <c r="C683" s="97"/>
      <c r="D683" s="97"/>
      <c r="E683" s="96"/>
      <c r="F683" s="97"/>
    </row>
    <row r="684" spans="1:6">
      <c r="A684" s="96"/>
      <c r="B684" s="96"/>
      <c r="C684" s="97"/>
      <c r="D684" s="97"/>
      <c r="E684" s="96"/>
      <c r="F684" s="97"/>
    </row>
    <row r="685" spans="1:6">
      <c r="A685" s="96"/>
      <c r="B685" s="96"/>
      <c r="C685" s="97"/>
      <c r="D685" s="97"/>
      <c r="E685" s="96"/>
      <c r="F685" s="97"/>
    </row>
    <row r="686" spans="1:6">
      <c r="A686" s="96"/>
      <c r="B686" s="96"/>
      <c r="C686" s="97"/>
      <c r="D686" s="97"/>
      <c r="E686" s="96"/>
      <c r="F686" s="97"/>
    </row>
    <row r="687" spans="1:6">
      <c r="A687" s="96"/>
      <c r="B687" s="96"/>
      <c r="C687" s="97"/>
      <c r="D687" s="97"/>
      <c r="E687" s="96"/>
      <c r="F687" s="97"/>
    </row>
    <row r="688" spans="1:6">
      <c r="A688" s="96"/>
      <c r="B688" s="96"/>
      <c r="C688" s="97"/>
      <c r="D688" s="97"/>
      <c r="E688" s="96"/>
      <c r="F688" s="97"/>
    </row>
    <row r="689" spans="1:6">
      <c r="A689" s="96"/>
      <c r="B689" s="96"/>
      <c r="C689" s="97"/>
      <c r="D689" s="97"/>
      <c r="E689" s="96"/>
      <c r="F689" s="97"/>
    </row>
    <row r="690" spans="1:6">
      <c r="A690" s="96"/>
      <c r="B690" s="96"/>
      <c r="C690" s="97"/>
      <c r="D690" s="97"/>
      <c r="E690" s="96"/>
      <c r="F690" s="97"/>
    </row>
    <row r="691" spans="1:6">
      <c r="A691" s="96"/>
      <c r="B691" s="96"/>
      <c r="C691" s="97"/>
      <c r="D691" s="97"/>
      <c r="E691" s="96"/>
      <c r="F691" s="97"/>
    </row>
    <row r="692" spans="1:6">
      <c r="A692" s="96"/>
      <c r="B692" s="96"/>
      <c r="C692" s="97"/>
      <c r="D692" s="97"/>
      <c r="E692" s="96"/>
      <c r="F692" s="97"/>
    </row>
    <row r="693" spans="1:6">
      <c r="A693" s="96"/>
      <c r="B693" s="96"/>
      <c r="C693" s="97"/>
      <c r="D693" s="97"/>
      <c r="E693" s="96"/>
      <c r="F693" s="97"/>
    </row>
    <row r="694" spans="1:6">
      <c r="A694" s="96"/>
      <c r="B694" s="96"/>
      <c r="C694" s="97"/>
      <c r="D694" s="97"/>
      <c r="E694" s="96"/>
      <c r="F694" s="97"/>
    </row>
    <row r="695" spans="1:6">
      <c r="A695" s="96"/>
      <c r="B695" s="96"/>
      <c r="C695" s="97"/>
      <c r="D695" s="97"/>
      <c r="E695" s="96"/>
      <c r="F695" s="97"/>
    </row>
    <row r="696" spans="1:6">
      <c r="A696" s="96"/>
      <c r="B696" s="96"/>
      <c r="C696" s="97"/>
      <c r="D696" s="97"/>
      <c r="E696" s="96"/>
      <c r="F696" s="97"/>
    </row>
    <row r="697" spans="1:6">
      <c r="A697" s="96"/>
      <c r="B697" s="96"/>
      <c r="C697" s="97"/>
      <c r="D697" s="97"/>
      <c r="E697" s="96"/>
      <c r="F697" s="97"/>
    </row>
    <row r="698" spans="1:6">
      <c r="A698" s="96"/>
      <c r="B698" s="96"/>
      <c r="C698" s="97"/>
      <c r="D698" s="97"/>
      <c r="E698" s="96"/>
      <c r="F698" s="97"/>
    </row>
    <row r="699" spans="1:6">
      <c r="A699" s="96"/>
      <c r="B699" s="96"/>
      <c r="C699" s="97"/>
      <c r="D699" s="97"/>
      <c r="E699" s="96"/>
      <c r="F699" s="97"/>
    </row>
    <row r="700" spans="1:6">
      <c r="A700" s="96"/>
      <c r="B700" s="96"/>
      <c r="C700" s="97"/>
      <c r="D700" s="97"/>
      <c r="E700" s="96"/>
      <c r="F700" s="97"/>
    </row>
    <row r="701" spans="1:6">
      <c r="A701" s="96"/>
      <c r="B701" s="96"/>
      <c r="C701" s="97"/>
      <c r="D701" s="97"/>
      <c r="E701" s="96"/>
      <c r="F701" s="97"/>
    </row>
    <row r="702" spans="1:6">
      <c r="A702" s="96"/>
      <c r="B702" s="96"/>
      <c r="C702" s="97"/>
      <c r="D702" s="97"/>
      <c r="E702" s="96"/>
      <c r="F702" s="97"/>
    </row>
    <row r="703" spans="1:6">
      <c r="A703" s="96"/>
      <c r="B703" s="96"/>
      <c r="C703" s="97"/>
      <c r="D703" s="97"/>
      <c r="E703" s="96"/>
      <c r="F703" s="97"/>
    </row>
    <row r="704" spans="1:6">
      <c r="A704" s="96"/>
      <c r="B704" s="96"/>
      <c r="C704" s="97"/>
      <c r="D704" s="97"/>
      <c r="E704" s="96"/>
      <c r="F704" s="97"/>
    </row>
    <row r="705" spans="1:6">
      <c r="A705" s="96"/>
      <c r="B705" s="96"/>
      <c r="C705" s="97"/>
      <c r="D705" s="97"/>
      <c r="E705" s="96"/>
      <c r="F705" s="97"/>
    </row>
    <row r="706" spans="1:6">
      <c r="A706" s="96"/>
      <c r="B706" s="96"/>
      <c r="C706" s="97"/>
      <c r="D706" s="97"/>
      <c r="E706" s="96"/>
      <c r="F706" s="97"/>
    </row>
    <row r="707" spans="1:6">
      <c r="A707" s="96"/>
      <c r="B707" s="96"/>
      <c r="C707" s="97"/>
      <c r="D707" s="97"/>
      <c r="E707" s="96"/>
      <c r="F707" s="97"/>
    </row>
    <row r="708" spans="1:6">
      <c r="A708" s="96"/>
      <c r="B708" s="96"/>
      <c r="C708" s="97"/>
      <c r="D708" s="97"/>
      <c r="E708" s="96"/>
      <c r="F708" s="97"/>
    </row>
    <row r="709" spans="1:6">
      <c r="A709" s="96"/>
      <c r="B709" s="96"/>
      <c r="C709" s="97"/>
      <c r="D709" s="97"/>
      <c r="E709" s="96"/>
      <c r="F709" s="97"/>
    </row>
    <row r="710" spans="1:6">
      <c r="A710" s="96"/>
      <c r="B710" s="96"/>
      <c r="C710" s="97"/>
      <c r="D710" s="97"/>
      <c r="E710" s="96"/>
      <c r="F710" s="97"/>
    </row>
    <row r="711" spans="1:6">
      <c r="A711" s="96"/>
      <c r="B711" s="96"/>
      <c r="C711" s="97"/>
      <c r="D711" s="97"/>
      <c r="E711" s="96"/>
      <c r="F711" s="97"/>
    </row>
    <row r="712" spans="1:6">
      <c r="A712" s="96"/>
      <c r="B712" s="96"/>
      <c r="C712" s="97"/>
      <c r="D712" s="97"/>
      <c r="E712" s="96"/>
      <c r="F712" s="97"/>
    </row>
    <row r="713" spans="1:6">
      <c r="A713" s="96"/>
      <c r="B713" s="96"/>
      <c r="C713" s="97"/>
      <c r="D713" s="97"/>
      <c r="E713" s="96"/>
      <c r="F713" s="97"/>
    </row>
    <row r="714" spans="1:6">
      <c r="A714" s="96"/>
      <c r="B714" s="96"/>
      <c r="C714" s="97"/>
      <c r="D714" s="97"/>
      <c r="E714" s="96"/>
      <c r="F714" s="97"/>
    </row>
    <row r="715" spans="1:6">
      <c r="A715" s="96"/>
      <c r="B715" s="96"/>
      <c r="C715" s="97"/>
      <c r="D715" s="97"/>
      <c r="E715" s="96"/>
      <c r="F715" s="97"/>
    </row>
    <row r="716" spans="1:6">
      <c r="A716" s="96"/>
      <c r="B716" s="96"/>
      <c r="C716" s="97"/>
      <c r="D716" s="97"/>
      <c r="E716" s="96"/>
      <c r="F716" s="97"/>
    </row>
    <row r="717" spans="1:6">
      <c r="A717" s="96"/>
      <c r="B717" s="96"/>
      <c r="C717" s="97"/>
      <c r="D717" s="97"/>
      <c r="E717" s="96"/>
      <c r="F717" s="97"/>
    </row>
    <row r="718" spans="1:6">
      <c r="A718" s="96"/>
      <c r="B718" s="96"/>
      <c r="C718" s="97"/>
      <c r="D718" s="97"/>
      <c r="E718" s="96"/>
      <c r="F718" s="97"/>
    </row>
    <row r="719" spans="1:6">
      <c r="A719" s="96"/>
      <c r="B719" s="96"/>
      <c r="C719" s="97"/>
      <c r="D719" s="97"/>
      <c r="E719" s="96"/>
      <c r="F719" s="97"/>
    </row>
    <row r="720" spans="1:6">
      <c r="A720" s="96"/>
      <c r="B720" s="96"/>
      <c r="C720" s="97"/>
      <c r="D720" s="97"/>
      <c r="E720" s="96"/>
      <c r="F720" s="97"/>
    </row>
    <row r="721" spans="1:6">
      <c r="A721" s="96"/>
      <c r="B721" s="96"/>
      <c r="C721" s="97"/>
      <c r="D721" s="97"/>
      <c r="E721" s="96"/>
      <c r="F721" s="97"/>
    </row>
    <row r="722" spans="1:6">
      <c r="A722" s="96"/>
      <c r="B722" s="96"/>
      <c r="C722" s="97"/>
      <c r="D722" s="97"/>
      <c r="E722" s="96"/>
      <c r="F722" s="97"/>
    </row>
    <row r="723" spans="1:6">
      <c r="A723" s="96"/>
      <c r="B723" s="96"/>
      <c r="C723" s="97"/>
      <c r="D723" s="97"/>
      <c r="E723" s="96"/>
      <c r="F723" s="97"/>
    </row>
    <row r="724" spans="1:6">
      <c r="A724" s="96"/>
      <c r="B724" s="96"/>
      <c r="C724" s="97"/>
      <c r="D724" s="97"/>
      <c r="E724" s="96"/>
      <c r="F724" s="97"/>
    </row>
    <row r="725" spans="1:6">
      <c r="A725" s="96"/>
      <c r="B725" s="96"/>
      <c r="C725" s="97"/>
      <c r="D725" s="97"/>
      <c r="E725" s="96"/>
      <c r="F725" s="97"/>
    </row>
    <row r="726" spans="1:6">
      <c r="A726" s="96"/>
      <c r="B726" s="96"/>
      <c r="C726" s="97"/>
      <c r="D726" s="97"/>
      <c r="E726" s="96"/>
      <c r="F726" s="97"/>
    </row>
    <row r="727" spans="1:6">
      <c r="A727" s="96"/>
      <c r="B727" s="96"/>
      <c r="C727" s="97"/>
      <c r="D727" s="97"/>
      <c r="E727" s="96"/>
      <c r="F727" s="97"/>
    </row>
    <row r="728" spans="1:6">
      <c r="A728" s="96"/>
      <c r="B728" s="96"/>
      <c r="C728" s="97"/>
      <c r="D728" s="97"/>
      <c r="E728" s="96"/>
      <c r="F728" s="97"/>
    </row>
    <row r="729" spans="1:6">
      <c r="A729" s="96"/>
      <c r="B729" s="96"/>
      <c r="C729" s="97"/>
      <c r="D729" s="97"/>
      <c r="E729" s="96"/>
      <c r="F729" s="97"/>
    </row>
    <row r="730" spans="1:6">
      <c r="A730" s="96"/>
      <c r="B730" s="96"/>
      <c r="C730" s="97"/>
      <c r="D730" s="97"/>
      <c r="E730" s="96"/>
      <c r="F730" s="97"/>
    </row>
    <row r="731" spans="1:6">
      <c r="A731" s="96"/>
      <c r="B731" s="96"/>
      <c r="C731" s="97"/>
      <c r="D731" s="97"/>
      <c r="E731" s="96"/>
      <c r="F731" s="97"/>
    </row>
    <row r="732" spans="1:6">
      <c r="A732" s="96"/>
      <c r="B732" s="96"/>
      <c r="C732" s="97"/>
      <c r="D732" s="97"/>
      <c r="E732" s="96"/>
      <c r="F732" s="97"/>
    </row>
    <row r="733" spans="1:6">
      <c r="A733" s="96"/>
      <c r="B733" s="96"/>
      <c r="C733" s="97"/>
      <c r="D733" s="97"/>
      <c r="E733" s="96"/>
      <c r="F733" s="97"/>
    </row>
    <row r="734" spans="1:6">
      <c r="A734" s="96"/>
      <c r="B734" s="96"/>
      <c r="C734" s="97"/>
      <c r="D734" s="97"/>
      <c r="E734" s="96"/>
      <c r="F734" s="97"/>
    </row>
    <row r="735" spans="1:6">
      <c r="A735" s="96"/>
      <c r="B735" s="96"/>
      <c r="C735" s="97"/>
      <c r="D735" s="97"/>
      <c r="E735" s="96"/>
      <c r="F735" s="97"/>
    </row>
    <row r="736" spans="1:6">
      <c r="A736" s="96"/>
      <c r="B736" s="96"/>
      <c r="C736" s="97"/>
      <c r="D736" s="97"/>
      <c r="E736" s="96"/>
      <c r="F736" s="97"/>
    </row>
    <row r="737" spans="1:6">
      <c r="A737" s="96"/>
      <c r="B737" s="96"/>
      <c r="C737" s="97"/>
      <c r="D737" s="97"/>
      <c r="E737" s="96"/>
      <c r="F737" s="97"/>
    </row>
    <row r="738" spans="1:6">
      <c r="A738" s="96"/>
      <c r="B738" s="96"/>
      <c r="C738" s="97"/>
      <c r="D738" s="97"/>
      <c r="E738" s="96"/>
      <c r="F738" s="97"/>
    </row>
    <row r="739" spans="1:6">
      <c r="A739" s="96"/>
      <c r="B739" s="96"/>
      <c r="C739" s="97"/>
      <c r="D739" s="97"/>
      <c r="E739" s="96"/>
      <c r="F739" s="97"/>
    </row>
    <row r="740" spans="1:6">
      <c r="A740" s="96"/>
      <c r="B740" s="96"/>
      <c r="C740" s="97"/>
      <c r="D740" s="97"/>
      <c r="E740" s="96"/>
      <c r="F740" s="97"/>
    </row>
    <row r="741" spans="1:6">
      <c r="A741" s="96"/>
      <c r="B741" s="96"/>
      <c r="C741" s="97"/>
      <c r="D741" s="97"/>
      <c r="E741" s="96"/>
      <c r="F741" s="97"/>
    </row>
    <row r="742" spans="1:6">
      <c r="A742" s="96"/>
      <c r="B742" s="96"/>
      <c r="C742" s="97"/>
      <c r="D742" s="97"/>
      <c r="E742" s="96"/>
      <c r="F742" s="97"/>
    </row>
    <row r="743" spans="1:6">
      <c r="A743" s="96"/>
      <c r="B743" s="96"/>
      <c r="C743" s="97"/>
      <c r="D743" s="97"/>
      <c r="E743" s="96"/>
      <c r="F743" s="97"/>
    </row>
    <row r="744" spans="1:6">
      <c r="A744" s="96"/>
      <c r="B744" s="96"/>
      <c r="C744" s="97"/>
      <c r="D744" s="97"/>
      <c r="E744" s="96"/>
      <c r="F744" s="97"/>
    </row>
    <row r="745" spans="1:6">
      <c r="A745" s="96"/>
      <c r="B745" s="96"/>
      <c r="C745" s="97"/>
      <c r="D745" s="97"/>
      <c r="E745" s="96"/>
      <c r="F745" s="97"/>
    </row>
    <row r="746" spans="1:6">
      <c r="A746" s="96"/>
      <c r="B746" s="96"/>
      <c r="C746" s="97"/>
      <c r="D746" s="97"/>
      <c r="E746" s="96"/>
      <c r="F746" s="97"/>
    </row>
    <row r="747" spans="1:6">
      <c r="A747" s="96"/>
      <c r="B747" s="96"/>
      <c r="C747" s="97"/>
      <c r="D747" s="97"/>
      <c r="E747" s="96"/>
      <c r="F747" s="97"/>
    </row>
    <row r="748" spans="1:6">
      <c r="A748" s="96"/>
      <c r="B748" s="96"/>
      <c r="C748" s="97"/>
      <c r="D748" s="97"/>
      <c r="E748" s="96"/>
      <c r="F748" s="97"/>
    </row>
    <row r="749" spans="1:6">
      <c r="A749" s="96"/>
      <c r="B749" s="96"/>
      <c r="C749" s="97"/>
      <c r="D749" s="97"/>
      <c r="E749" s="96"/>
      <c r="F749" s="97"/>
    </row>
    <row r="750" spans="1:6">
      <c r="A750" s="96"/>
      <c r="B750" s="96"/>
      <c r="C750" s="97"/>
      <c r="D750" s="97"/>
      <c r="E750" s="96"/>
      <c r="F750" s="97"/>
    </row>
    <row r="751" spans="1:6">
      <c r="A751" s="96"/>
      <c r="B751" s="96"/>
      <c r="C751" s="97"/>
      <c r="D751" s="97"/>
      <c r="E751" s="96"/>
      <c r="F751" s="97"/>
    </row>
    <row r="752" spans="1:6">
      <c r="A752" s="96"/>
      <c r="B752" s="96"/>
      <c r="C752" s="97"/>
      <c r="D752" s="97"/>
      <c r="E752" s="96"/>
      <c r="F752" s="97"/>
    </row>
    <row r="753" spans="1:6">
      <c r="A753" s="96"/>
      <c r="B753" s="96"/>
      <c r="C753" s="97"/>
      <c r="D753" s="97"/>
      <c r="E753" s="96"/>
      <c r="F753" s="97"/>
    </row>
    <row r="754" spans="1:6">
      <c r="A754" s="96"/>
      <c r="B754" s="96"/>
      <c r="C754" s="97"/>
      <c r="D754" s="97"/>
      <c r="E754" s="96"/>
      <c r="F754" s="97"/>
    </row>
    <row r="755" spans="1:6">
      <c r="A755" s="96"/>
      <c r="B755" s="96"/>
      <c r="C755" s="97"/>
      <c r="D755" s="97"/>
      <c r="E755" s="96"/>
      <c r="F755" s="97"/>
    </row>
    <row r="756" spans="1:6">
      <c r="A756" s="96"/>
      <c r="B756" s="96"/>
      <c r="C756" s="97"/>
      <c r="D756" s="97"/>
      <c r="E756" s="96"/>
      <c r="F756" s="97"/>
    </row>
    <row r="757" spans="1:6">
      <c r="A757" s="96"/>
      <c r="B757" s="96"/>
      <c r="C757" s="97"/>
      <c r="D757" s="97"/>
      <c r="E757" s="96"/>
      <c r="F757" s="97"/>
    </row>
    <row r="758" spans="1:6">
      <c r="A758" s="96"/>
      <c r="B758" s="96"/>
      <c r="C758" s="97"/>
      <c r="D758" s="97"/>
      <c r="E758" s="96"/>
      <c r="F758" s="97"/>
    </row>
    <row r="759" spans="1:6">
      <c r="A759" s="96"/>
      <c r="B759" s="96"/>
      <c r="C759" s="97"/>
      <c r="D759" s="97"/>
      <c r="E759" s="96"/>
      <c r="F759" s="97"/>
    </row>
    <row r="760" spans="1:6">
      <c r="A760" s="96"/>
      <c r="B760" s="96"/>
      <c r="C760" s="97"/>
      <c r="D760" s="97"/>
      <c r="E760" s="96"/>
      <c r="F760" s="97"/>
    </row>
    <row r="761" spans="1:6">
      <c r="A761" s="96"/>
      <c r="B761" s="96"/>
      <c r="C761" s="97"/>
      <c r="D761" s="97"/>
      <c r="E761" s="96"/>
      <c r="F761" s="97"/>
    </row>
    <row r="762" spans="1:6">
      <c r="A762" s="96"/>
      <c r="B762" s="96"/>
      <c r="C762" s="97"/>
      <c r="D762" s="97"/>
      <c r="E762" s="96"/>
      <c r="F762" s="97"/>
    </row>
    <row r="763" spans="1:6">
      <c r="A763" s="96"/>
      <c r="B763" s="96"/>
      <c r="C763" s="97"/>
      <c r="D763" s="97"/>
      <c r="E763" s="96"/>
      <c r="F763" s="97"/>
    </row>
    <row r="764" spans="1:6">
      <c r="A764" s="96"/>
      <c r="B764" s="96"/>
      <c r="C764" s="97"/>
      <c r="D764" s="97"/>
      <c r="E764" s="96"/>
      <c r="F764" s="97"/>
    </row>
    <row r="765" spans="1:6">
      <c r="A765" s="96"/>
      <c r="B765" s="96"/>
      <c r="C765" s="97"/>
      <c r="D765" s="97"/>
      <c r="E765" s="96"/>
      <c r="F765" s="97"/>
    </row>
    <row r="766" spans="1:6">
      <c r="A766" s="96"/>
      <c r="B766" s="96"/>
      <c r="C766" s="97"/>
      <c r="D766" s="97"/>
      <c r="E766" s="96"/>
      <c r="F766" s="97"/>
    </row>
    <row r="767" spans="1:6">
      <c r="A767" s="96"/>
      <c r="B767" s="96"/>
      <c r="C767" s="97"/>
      <c r="D767" s="97"/>
      <c r="E767" s="96"/>
      <c r="F767" s="97"/>
    </row>
    <row r="768" spans="1:6">
      <c r="A768" s="96"/>
      <c r="B768" s="96"/>
      <c r="C768" s="97"/>
      <c r="D768" s="97"/>
      <c r="E768" s="96"/>
      <c r="F768" s="97"/>
    </row>
    <row r="769" spans="1:6">
      <c r="A769" s="96"/>
      <c r="B769" s="96"/>
      <c r="C769" s="97"/>
      <c r="D769" s="97"/>
      <c r="E769" s="96"/>
      <c r="F769" s="97"/>
    </row>
    <row r="770" spans="1:6">
      <c r="A770" s="96"/>
      <c r="B770" s="96"/>
      <c r="C770" s="97"/>
      <c r="D770" s="97"/>
      <c r="E770" s="96"/>
      <c r="F770" s="97"/>
    </row>
    <row r="771" spans="1:6">
      <c r="A771" s="96"/>
      <c r="B771" s="96"/>
      <c r="C771" s="97"/>
      <c r="D771" s="97"/>
      <c r="E771" s="96"/>
      <c r="F771" s="97"/>
    </row>
    <row r="772" spans="1:6">
      <c r="A772" s="96"/>
      <c r="B772" s="96"/>
      <c r="C772" s="97"/>
      <c r="D772" s="97"/>
      <c r="E772" s="96"/>
      <c r="F772" s="97"/>
    </row>
    <row r="773" spans="1:6">
      <c r="A773" s="96"/>
      <c r="B773" s="96"/>
      <c r="C773" s="97"/>
      <c r="D773" s="97"/>
      <c r="E773" s="96"/>
      <c r="F773" s="97"/>
    </row>
    <row r="774" spans="1:6">
      <c r="A774" s="96"/>
      <c r="B774" s="96"/>
      <c r="C774" s="97"/>
      <c r="D774" s="97"/>
      <c r="E774" s="96"/>
      <c r="F774" s="97"/>
    </row>
    <row r="775" spans="1:6">
      <c r="A775" s="96"/>
      <c r="B775" s="96"/>
      <c r="C775" s="97"/>
      <c r="D775" s="97"/>
      <c r="E775" s="96"/>
      <c r="F775" s="97"/>
    </row>
    <row r="776" spans="1:6">
      <c r="A776" s="96"/>
      <c r="B776" s="96"/>
      <c r="C776" s="97"/>
      <c r="D776" s="97"/>
      <c r="E776" s="96"/>
      <c r="F776" s="97"/>
    </row>
    <row r="777" spans="1:6">
      <c r="A777" s="96"/>
      <c r="B777" s="96"/>
      <c r="C777" s="97"/>
      <c r="D777" s="97"/>
      <c r="E777" s="96"/>
      <c r="F777" s="97"/>
    </row>
    <row r="778" spans="1:6">
      <c r="A778" s="96"/>
      <c r="B778" s="96"/>
      <c r="C778" s="97"/>
      <c r="D778" s="97"/>
      <c r="E778" s="96"/>
      <c r="F778" s="97"/>
    </row>
    <row r="779" spans="1:6">
      <c r="A779" s="96"/>
      <c r="B779" s="96"/>
      <c r="C779" s="97"/>
      <c r="D779" s="97"/>
      <c r="E779" s="96"/>
      <c r="F779" s="97"/>
    </row>
    <row r="780" spans="1:6">
      <c r="A780" s="96"/>
      <c r="B780" s="96"/>
      <c r="C780" s="97"/>
      <c r="D780" s="97"/>
      <c r="E780" s="96"/>
      <c r="F780" s="97"/>
    </row>
    <row r="781" spans="1:6">
      <c r="A781" s="96"/>
      <c r="B781" s="96"/>
      <c r="C781" s="97"/>
      <c r="D781" s="97"/>
      <c r="E781" s="96"/>
      <c r="F781" s="97"/>
    </row>
    <row r="782" spans="1:6">
      <c r="A782" s="96"/>
      <c r="B782" s="96"/>
      <c r="C782" s="97"/>
      <c r="D782" s="97"/>
      <c r="E782" s="96"/>
      <c r="F782" s="97"/>
    </row>
    <row r="783" spans="1:6">
      <c r="A783" s="96"/>
      <c r="B783" s="96"/>
      <c r="C783" s="97"/>
      <c r="D783" s="97"/>
      <c r="E783" s="96"/>
      <c r="F783" s="97"/>
    </row>
    <row r="784" spans="1:6">
      <c r="A784" s="96"/>
      <c r="B784" s="96"/>
      <c r="C784" s="97"/>
      <c r="D784" s="97"/>
      <c r="E784" s="96"/>
      <c r="F784" s="97"/>
    </row>
    <row r="785" spans="1:6">
      <c r="A785" s="96"/>
      <c r="B785" s="96"/>
      <c r="C785" s="97"/>
      <c r="D785" s="97"/>
      <c r="E785" s="96"/>
      <c r="F785" s="97"/>
    </row>
    <row r="786" spans="1:6">
      <c r="A786" s="96"/>
      <c r="B786" s="96"/>
      <c r="C786" s="97"/>
      <c r="D786" s="97"/>
      <c r="E786" s="96"/>
      <c r="F786" s="97"/>
    </row>
    <row r="787" spans="1:6">
      <c r="A787" s="96"/>
      <c r="B787" s="96"/>
      <c r="C787" s="97"/>
      <c r="D787" s="97"/>
      <c r="E787" s="96"/>
      <c r="F787" s="97"/>
    </row>
    <row r="788" spans="1:6">
      <c r="A788" s="96"/>
      <c r="B788" s="96"/>
      <c r="C788" s="97"/>
      <c r="D788" s="97"/>
      <c r="E788" s="96"/>
      <c r="F788" s="97"/>
    </row>
    <row r="789" spans="1:6">
      <c r="A789" s="96"/>
      <c r="B789" s="96"/>
      <c r="C789" s="97"/>
      <c r="D789" s="97"/>
      <c r="E789" s="96"/>
      <c r="F789" s="97"/>
    </row>
    <row r="790" spans="1:6">
      <c r="A790" s="96"/>
      <c r="B790" s="96"/>
      <c r="C790" s="97"/>
      <c r="D790" s="97"/>
      <c r="E790" s="96"/>
      <c r="F790" s="97"/>
    </row>
    <row r="791" spans="1:6">
      <c r="A791" s="96"/>
      <c r="B791" s="96"/>
      <c r="C791" s="97"/>
      <c r="D791" s="97"/>
      <c r="E791" s="96"/>
      <c r="F791" s="97"/>
    </row>
    <row r="792" spans="1:6">
      <c r="A792" s="96"/>
      <c r="B792" s="96"/>
      <c r="C792" s="97"/>
      <c r="D792" s="97"/>
      <c r="E792" s="96"/>
      <c r="F792" s="97"/>
    </row>
    <row r="793" spans="1:6">
      <c r="A793" s="96"/>
      <c r="B793" s="96"/>
      <c r="C793" s="97"/>
      <c r="D793" s="97"/>
      <c r="E793" s="96"/>
      <c r="F793" s="97"/>
    </row>
    <row r="794" spans="1:6">
      <c r="A794" s="96"/>
      <c r="B794" s="96"/>
      <c r="C794" s="97"/>
      <c r="D794" s="97"/>
      <c r="E794" s="96"/>
      <c r="F794" s="97"/>
    </row>
    <row r="795" spans="1:6">
      <c r="A795" s="96"/>
      <c r="B795" s="96"/>
      <c r="C795" s="97"/>
      <c r="D795" s="97"/>
      <c r="E795" s="96"/>
      <c r="F795" s="97"/>
    </row>
    <row r="796" spans="1:6">
      <c r="A796" s="96"/>
      <c r="B796" s="96"/>
      <c r="C796" s="97"/>
      <c r="D796" s="97"/>
      <c r="E796" s="96"/>
      <c r="F796" s="97"/>
    </row>
    <row r="797" spans="1:6">
      <c r="A797" s="96"/>
      <c r="B797" s="96"/>
      <c r="C797" s="97"/>
      <c r="D797" s="97"/>
      <c r="E797" s="96"/>
      <c r="F797" s="97"/>
    </row>
    <row r="798" spans="1:6">
      <c r="A798" s="96"/>
      <c r="B798" s="96"/>
      <c r="C798" s="97"/>
      <c r="D798" s="97"/>
      <c r="E798" s="96"/>
      <c r="F798" s="97"/>
    </row>
    <row r="799" spans="1:6">
      <c r="A799" s="96"/>
      <c r="B799" s="96"/>
      <c r="C799" s="97"/>
      <c r="D799" s="97"/>
      <c r="E799" s="96"/>
      <c r="F799" s="97"/>
    </row>
    <row r="800" spans="1:6">
      <c r="A800" s="96"/>
      <c r="B800" s="96"/>
      <c r="C800" s="97"/>
      <c r="D800" s="97"/>
      <c r="E800" s="96"/>
      <c r="F800" s="97"/>
    </row>
    <row r="801" spans="1:6">
      <c r="A801" s="96"/>
      <c r="B801" s="96"/>
      <c r="C801" s="97"/>
      <c r="D801" s="97"/>
      <c r="E801" s="96"/>
      <c r="F801" s="97"/>
    </row>
    <row r="802" spans="1:6">
      <c r="A802" s="96"/>
      <c r="B802" s="96"/>
      <c r="C802" s="97"/>
      <c r="D802" s="97"/>
      <c r="E802" s="96"/>
      <c r="F802" s="97"/>
    </row>
    <row r="803" spans="1:6">
      <c r="A803" s="96"/>
      <c r="B803" s="96"/>
      <c r="C803" s="97"/>
      <c r="D803" s="97"/>
      <c r="E803" s="96"/>
      <c r="F803" s="97"/>
    </row>
    <row r="804" spans="1:6">
      <c r="A804" s="96"/>
      <c r="B804" s="96"/>
      <c r="C804" s="97"/>
      <c r="D804" s="97"/>
      <c r="E804" s="96"/>
      <c r="F804" s="97"/>
    </row>
    <row r="805" spans="1:6">
      <c r="A805" s="96"/>
      <c r="B805" s="96"/>
      <c r="C805" s="97"/>
      <c r="D805" s="97"/>
      <c r="E805" s="96"/>
      <c r="F805" s="97"/>
    </row>
    <row r="806" spans="1:6">
      <c r="A806" s="96"/>
      <c r="B806" s="96"/>
      <c r="C806" s="97"/>
      <c r="D806" s="97"/>
      <c r="E806" s="96"/>
      <c r="F806" s="97"/>
    </row>
    <row r="807" spans="1:6">
      <c r="A807" s="96"/>
      <c r="B807" s="96"/>
      <c r="C807" s="97"/>
      <c r="D807" s="97"/>
      <c r="E807" s="96"/>
      <c r="F807" s="97"/>
    </row>
    <row r="808" spans="1:6">
      <c r="A808" s="96"/>
      <c r="B808" s="96"/>
      <c r="C808" s="97"/>
      <c r="D808" s="97"/>
      <c r="E808" s="96"/>
      <c r="F808" s="97"/>
    </row>
    <row r="809" spans="1:6">
      <c r="A809" s="96"/>
      <c r="B809" s="96"/>
      <c r="C809" s="97"/>
      <c r="D809" s="97"/>
      <c r="E809" s="96"/>
      <c r="F809" s="97"/>
    </row>
    <row r="810" spans="1:6">
      <c r="A810" s="96"/>
      <c r="B810" s="96"/>
      <c r="C810" s="97"/>
      <c r="D810" s="97"/>
      <c r="E810" s="96"/>
      <c r="F810" s="97"/>
    </row>
    <row r="811" spans="1:6">
      <c r="A811" s="96"/>
      <c r="B811" s="96"/>
      <c r="C811" s="97"/>
      <c r="D811" s="97"/>
      <c r="E811" s="96"/>
      <c r="F811" s="97"/>
    </row>
    <row r="812" spans="1:6">
      <c r="A812" s="96"/>
      <c r="B812" s="96"/>
      <c r="C812" s="97"/>
      <c r="D812" s="97"/>
      <c r="E812" s="96"/>
      <c r="F812" s="97"/>
    </row>
    <row r="813" spans="1:6">
      <c r="A813" s="96"/>
      <c r="B813" s="96"/>
      <c r="C813" s="97"/>
      <c r="D813" s="97"/>
      <c r="E813" s="96"/>
      <c r="F813" s="97"/>
    </row>
    <row r="814" spans="1:6">
      <c r="A814" s="96"/>
      <c r="B814" s="96"/>
      <c r="C814" s="97"/>
      <c r="D814" s="97"/>
      <c r="E814" s="96"/>
      <c r="F814" s="97"/>
    </row>
    <row r="815" spans="1:6">
      <c r="A815" s="96"/>
      <c r="B815" s="96"/>
      <c r="C815" s="97"/>
      <c r="D815" s="97"/>
      <c r="E815" s="96"/>
      <c r="F815" s="97"/>
    </row>
    <row r="816" spans="1:6">
      <c r="A816" s="96"/>
      <c r="B816" s="96"/>
      <c r="C816" s="97"/>
      <c r="D816" s="97"/>
      <c r="E816" s="96"/>
      <c r="F816" s="97"/>
    </row>
    <row r="817" spans="1:6">
      <c r="A817" s="96"/>
      <c r="B817" s="96"/>
      <c r="C817" s="97"/>
      <c r="D817" s="97"/>
      <c r="E817" s="96"/>
      <c r="F817" s="97"/>
    </row>
    <row r="818" spans="1:6">
      <c r="A818" s="96"/>
      <c r="B818" s="96"/>
      <c r="C818" s="97"/>
      <c r="D818" s="97"/>
      <c r="E818" s="96"/>
      <c r="F818" s="97"/>
    </row>
    <row r="819" spans="1:6">
      <c r="A819" s="96"/>
      <c r="B819" s="96"/>
      <c r="C819" s="97"/>
      <c r="D819" s="97"/>
      <c r="E819" s="96"/>
      <c r="F819" s="97"/>
    </row>
    <row r="820" spans="1:6">
      <c r="A820" s="96"/>
      <c r="B820" s="96"/>
      <c r="C820" s="97"/>
      <c r="D820" s="97"/>
      <c r="E820" s="96"/>
      <c r="F820" s="97"/>
    </row>
    <row r="821" spans="1:6">
      <c r="A821" s="96"/>
      <c r="B821" s="96"/>
      <c r="C821" s="97"/>
      <c r="D821" s="97"/>
      <c r="E821" s="96"/>
      <c r="F821" s="97"/>
    </row>
    <row r="822" spans="1:6">
      <c r="A822" s="96"/>
      <c r="B822" s="96"/>
      <c r="C822" s="97"/>
      <c r="D822" s="97"/>
      <c r="E822" s="96"/>
      <c r="F822" s="97"/>
    </row>
    <row r="823" spans="1:6">
      <c r="A823" s="96"/>
      <c r="B823" s="96"/>
      <c r="C823" s="97"/>
      <c r="D823" s="97"/>
      <c r="E823" s="96"/>
      <c r="F823" s="97"/>
    </row>
    <row r="824" spans="1:6">
      <c r="A824" s="96"/>
      <c r="B824" s="96"/>
      <c r="C824" s="97"/>
      <c r="D824" s="97"/>
      <c r="E824" s="96"/>
      <c r="F824" s="97"/>
    </row>
    <row r="825" spans="1:6">
      <c r="A825" s="96"/>
      <c r="B825" s="96"/>
      <c r="C825" s="97"/>
      <c r="D825" s="97"/>
      <c r="E825" s="96"/>
      <c r="F825" s="97"/>
    </row>
    <row r="826" spans="1:6">
      <c r="A826" s="96"/>
      <c r="B826" s="96"/>
      <c r="C826" s="97"/>
      <c r="D826" s="97"/>
      <c r="E826" s="96"/>
      <c r="F826" s="97"/>
    </row>
    <row r="827" spans="1:6">
      <c r="A827" s="96"/>
      <c r="B827" s="96"/>
      <c r="C827" s="97"/>
      <c r="D827" s="97"/>
      <c r="E827" s="96"/>
      <c r="F827" s="97"/>
    </row>
    <row r="828" spans="1:6">
      <c r="A828" s="96"/>
      <c r="B828" s="96"/>
      <c r="C828" s="97"/>
      <c r="D828" s="97"/>
      <c r="E828" s="96"/>
      <c r="F828" s="97"/>
    </row>
    <row r="829" spans="1:6">
      <c r="A829" s="96"/>
      <c r="B829" s="96"/>
      <c r="C829" s="97"/>
      <c r="D829" s="97"/>
      <c r="E829" s="96"/>
      <c r="F829" s="97"/>
    </row>
    <row r="830" spans="1:6">
      <c r="A830" s="96"/>
      <c r="B830" s="96"/>
      <c r="C830" s="97"/>
      <c r="D830" s="97"/>
      <c r="E830" s="96"/>
      <c r="F830" s="97"/>
    </row>
    <row r="831" spans="1:6">
      <c r="A831" s="96"/>
      <c r="B831" s="96"/>
      <c r="C831" s="97"/>
      <c r="D831" s="97"/>
      <c r="E831" s="96"/>
      <c r="F831" s="97"/>
    </row>
    <row r="832" spans="1:6">
      <c r="A832" s="96"/>
      <c r="B832" s="96"/>
      <c r="C832" s="97"/>
      <c r="D832" s="97"/>
      <c r="E832" s="96"/>
      <c r="F832" s="97"/>
    </row>
    <row r="833" spans="1:6">
      <c r="A833" s="96"/>
      <c r="B833" s="96"/>
      <c r="C833" s="97"/>
      <c r="D833" s="97"/>
      <c r="E833" s="96"/>
      <c r="F833" s="97"/>
    </row>
    <row r="834" spans="1:6">
      <c r="A834" s="96"/>
      <c r="B834" s="96"/>
      <c r="C834" s="97"/>
      <c r="D834" s="97"/>
      <c r="E834" s="96"/>
      <c r="F834" s="97"/>
    </row>
    <row r="835" spans="1:6">
      <c r="A835" s="96"/>
      <c r="B835" s="96"/>
      <c r="C835" s="97"/>
      <c r="D835" s="97"/>
      <c r="E835" s="96"/>
      <c r="F835" s="97"/>
    </row>
    <row r="836" spans="1:6">
      <c r="A836" s="96"/>
      <c r="B836" s="96"/>
      <c r="C836" s="97"/>
      <c r="D836" s="97"/>
      <c r="E836" s="96"/>
      <c r="F836" s="97"/>
    </row>
    <row r="837" spans="1:6">
      <c r="A837" s="96"/>
      <c r="B837" s="96"/>
      <c r="C837" s="97"/>
      <c r="D837" s="97"/>
      <c r="E837" s="96"/>
      <c r="F837" s="97"/>
    </row>
    <row r="838" spans="1:6">
      <c r="A838" s="96"/>
      <c r="B838" s="96"/>
      <c r="C838" s="97"/>
      <c r="D838" s="97"/>
      <c r="E838" s="96"/>
      <c r="F838" s="97"/>
    </row>
    <row r="839" spans="1:6">
      <c r="A839" s="96"/>
      <c r="B839" s="96"/>
      <c r="C839" s="97"/>
      <c r="D839" s="97"/>
      <c r="E839" s="96"/>
      <c r="F839" s="97"/>
    </row>
    <row r="840" spans="1:6">
      <c r="A840" s="96"/>
      <c r="B840" s="96"/>
      <c r="C840" s="97"/>
      <c r="D840" s="97"/>
      <c r="E840" s="96"/>
      <c r="F840" s="97"/>
    </row>
    <row r="841" spans="1:6">
      <c r="A841" s="96"/>
      <c r="B841" s="96"/>
      <c r="C841" s="97"/>
      <c r="D841" s="97"/>
      <c r="E841" s="96"/>
      <c r="F841" s="97"/>
    </row>
    <row r="842" spans="1:6" ht="198" customHeight="1">
      <c r="A842" s="96"/>
      <c r="B842" s="96"/>
      <c r="C842" s="97"/>
      <c r="D842" s="97"/>
      <c r="E842" s="96"/>
      <c r="F842" s="97"/>
    </row>
    <row r="843" spans="1:6">
      <c r="A843" s="96"/>
      <c r="B843" s="96"/>
      <c r="C843" s="97"/>
      <c r="D843" s="97"/>
      <c r="E843" s="96"/>
      <c r="F843" s="97"/>
    </row>
    <row r="844" spans="1:6" ht="288" customHeight="1">
      <c r="A844" s="96"/>
      <c r="B844" s="96"/>
      <c r="C844" s="97"/>
      <c r="D844" s="97"/>
      <c r="E844" s="96"/>
      <c r="F844" s="97"/>
    </row>
    <row r="845" spans="1:6">
      <c r="A845" s="96"/>
      <c r="B845" s="96"/>
      <c r="C845" s="97"/>
      <c r="D845" s="97"/>
      <c r="E845" s="96"/>
      <c r="F845" s="97"/>
    </row>
    <row r="846" spans="1:6" ht="184.8" customHeight="1">
      <c r="A846" s="96"/>
      <c r="B846" s="96"/>
      <c r="C846" s="97"/>
      <c r="D846" s="97"/>
      <c r="E846" s="96"/>
      <c r="F846" s="97"/>
    </row>
    <row r="847" spans="1:6">
      <c r="A847" s="96"/>
      <c r="B847" s="96"/>
      <c r="C847" s="97"/>
      <c r="D847" s="97"/>
      <c r="E847" s="96"/>
      <c r="F847" s="97"/>
    </row>
    <row r="848" spans="1:6">
      <c r="A848" s="96"/>
      <c r="B848" s="96"/>
      <c r="C848" s="97"/>
      <c r="D848" s="97"/>
      <c r="E848" s="96"/>
      <c r="F848" s="97"/>
    </row>
    <row r="849" spans="1:6">
      <c r="A849" s="96"/>
      <c r="B849" s="96"/>
      <c r="C849" s="97"/>
      <c r="D849" s="97"/>
      <c r="E849" s="96"/>
      <c r="F849" s="97"/>
    </row>
    <row r="850" spans="1:6">
      <c r="A850" s="96"/>
      <c r="B850" s="96"/>
      <c r="C850" s="97"/>
      <c r="D850" s="97"/>
      <c r="E850" s="96"/>
      <c r="F850" s="97"/>
    </row>
    <row r="851" spans="1:6">
      <c r="A851" s="96"/>
      <c r="B851" s="96"/>
      <c r="C851" s="97"/>
      <c r="D851" s="97"/>
      <c r="E851" s="96"/>
      <c r="F851" s="97"/>
    </row>
    <row r="852" spans="1:6">
      <c r="A852" s="96"/>
      <c r="B852" s="96"/>
      <c r="C852" s="97"/>
      <c r="D852" s="97"/>
      <c r="E852" s="96"/>
      <c r="F852" s="97"/>
    </row>
    <row r="853" spans="1:6">
      <c r="A853" s="96"/>
      <c r="B853" s="96"/>
      <c r="C853" s="97"/>
      <c r="D853" s="97"/>
      <c r="E853" s="96"/>
      <c r="F853" s="97"/>
    </row>
    <row r="854" spans="1:6">
      <c r="A854" s="96"/>
      <c r="B854" s="96"/>
      <c r="C854" s="97"/>
      <c r="D854" s="97"/>
      <c r="E854" s="96"/>
      <c r="F854" s="97"/>
    </row>
    <row r="855" spans="1:6">
      <c r="A855" s="96"/>
      <c r="B855" s="96"/>
      <c r="C855" s="97"/>
      <c r="D855" s="97"/>
      <c r="E855" s="96"/>
      <c r="F855" s="97"/>
    </row>
    <row r="856" spans="1:6">
      <c r="A856" s="96"/>
      <c r="B856" s="96"/>
      <c r="C856" s="97"/>
      <c r="D856" s="97"/>
      <c r="E856" s="96"/>
      <c r="F856" s="97"/>
    </row>
    <row r="857" spans="1:6">
      <c r="A857" s="96"/>
      <c r="B857" s="96"/>
      <c r="C857" s="97"/>
      <c r="D857" s="97"/>
      <c r="E857" s="96"/>
      <c r="F857" s="97"/>
    </row>
    <row r="858" spans="1:6">
      <c r="A858" s="96"/>
      <c r="B858" s="96"/>
      <c r="C858" s="97"/>
      <c r="D858" s="97"/>
      <c r="E858" s="96"/>
      <c r="F858" s="97"/>
    </row>
    <row r="859" spans="1:6">
      <c r="A859" s="96"/>
      <c r="B859" s="96"/>
      <c r="C859" s="97"/>
      <c r="D859" s="97"/>
      <c r="E859" s="96"/>
      <c r="F859" s="97"/>
    </row>
    <row r="860" spans="1:6">
      <c r="A860" s="96"/>
      <c r="B860" s="96"/>
      <c r="C860" s="97"/>
      <c r="D860" s="97"/>
      <c r="E860" s="96"/>
      <c r="F860" s="97"/>
    </row>
    <row r="861" spans="1:6">
      <c r="A861" s="96"/>
      <c r="B861" s="96"/>
      <c r="C861" s="97"/>
      <c r="D861" s="97"/>
      <c r="E861" s="96"/>
      <c r="F861" s="97"/>
    </row>
    <row r="862" spans="1:6">
      <c r="A862" s="96"/>
      <c r="B862" s="96"/>
      <c r="C862" s="97"/>
      <c r="D862" s="97"/>
      <c r="E862" s="96"/>
      <c r="F862" s="97"/>
    </row>
    <row r="863" spans="1:6">
      <c r="A863" s="96"/>
      <c r="B863" s="96"/>
      <c r="C863" s="97"/>
      <c r="D863" s="97"/>
      <c r="E863" s="96"/>
      <c r="F863" s="97"/>
    </row>
    <row r="864" spans="1:6">
      <c r="A864" s="96"/>
      <c r="B864" s="96"/>
      <c r="C864" s="97"/>
      <c r="D864" s="97"/>
      <c r="E864" s="96"/>
      <c r="F864" s="97"/>
    </row>
    <row r="865" spans="1:6">
      <c r="A865" s="96"/>
      <c r="B865" s="96"/>
      <c r="C865" s="97"/>
      <c r="D865" s="97"/>
      <c r="E865" s="96"/>
      <c r="F865" s="97"/>
    </row>
    <row r="866" spans="1:6">
      <c r="A866" s="96"/>
      <c r="B866" s="96"/>
      <c r="C866" s="97"/>
      <c r="D866" s="97"/>
      <c r="E866" s="96"/>
      <c r="F866" s="97"/>
    </row>
    <row r="867" spans="1:6">
      <c r="A867" s="96"/>
      <c r="B867" s="96"/>
      <c r="C867" s="97"/>
      <c r="D867" s="97"/>
      <c r="E867" s="96"/>
      <c r="F867" s="97"/>
    </row>
    <row r="868" spans="1:6">
      <c r="A868" s="96"/>
      <c r="B868" s="96"/>
      <c r="C868" s="97"/>
      <c r="D868" s="97"/>
      <c r="E868" s="96"/>
      <c r="F868" s="97"/>
    </row>
    <row r="869" spans="1:6">
      <c r="A869" s="96"/>
      <c r="B869" s="96"/>
      <c r="C869" s="97"/>
      <c r="D869" s="97"/>
      <c r="E869" s="96"/>
      <c r="F869" s="97"/>
    </row>
    <row r="870" spans="1:6">
      <c r="A870" s="96"/>
      <c r="B870" s="96"/>
      <c r="C870" s="97"/>
      <c r="D870" s="97"/>
      <c r="E870" s="96"/>
      <c r="F870" s="97"/>
    </row>
    <row r="871" spans="1:6">
      <c r="A871" s="96"/>
      <c r="B871" s="96"/>
      <c r="C871" s="97"/>
      <c r="D871" s="97"/>
      <c r="E871" s="96"/>
      <c r="F871" s="97"/>
    </row>
    <row r="872" spans="1:6">
      <c r="A872" s="96"/>
      <c r="B872" s="96"/>
      <c r="C872" s="97"/>
      <c r="D872" s="97"/>
      <c r="E872" s="96"/>
      <c r="F872" s="97"/>
    </row>
    <row r="873" spans="1:6">
      <c r="A873" s="96"/>
      <c r="B873" s="96"/>
      <c r="C873" s="97"/>
      <c r="D873" s="97"/>
      <c r="E873" s="96"/>
      <c r="F873" s="97"/>
    </row>
    <row r="874" spans="1:6">
      <c r="A874" s="96"/>
      <c r="B874" s="96"/>
      <c r="C874" s="97"/>
      <c r="D874" s="97"/>
      <c r="E874" s="96"/>
      <c r="F874" s="97"/>
    </row>
    <row r="875" spans="1:6">
      <c r="A875" s="96"/>
      <c r="B875" s="96"/>
      <c r="C875" s="97"/>
      <c r="D875" s="97"/>
      <c r="E875" s="96"/>
      <c r="F875" s="97"/>
    </row>
    <row r="876" spans="1:6">
      <c r="A876" s="96"/>
      <c r="B876" s="96"/>
      <c r="C876" s="97"/>
      <c r="D876" s="97"/>
      <c r="E876" s="96"/>
      <c r="F876" s="97"/>
    </row>
    <row r="877" spans="1:6">
      <c r="A877" s="96"/>
      <c r="B877" s="96"/>
      <c r="C877" s="97"/>
      <c r="D877" s="97"/>
      <c r="E877" s="96"/>
      <c r="F877" s="97"/>
    </row>
    <row r="878" spans="1:6">
      <c r="A878" s="96"/>
      <c r="B878" s="96"/>
      <c r="C878" s="97"/>
      <c r="D878" s="97"/>
      <c r="E878" s="96"/>
      <c r="F878" s="97"/>
    </row>
    <row r="879" spans="1:6">
      <c r="A879" s="96"/>
      <c r="B879" s="96"/>
      <c r="C879" s="97"/>
      <c r="D879" s="97"/>
      <c r="E879" s="96"/>
      <c r="F879" s="97"/>
    </row>
    <row r="880" spans="1:6">
      <c r="A880" s="96"/>
      <c r="B880" s="96"/>
      <c r="C880" s="97"/>
      <c r="D880" s="97"/>
      <c r="E880" s="96"/>
      <c r="F880" s="97"/>
    </row>
    <row r="881" spans="1:6">
      <c r="A881" s="96"/>
      <c r="B881" s="96"/>
      <c r="C881" s="97"/>
      <c r="D881" s="97"/>
      <c r="E881" s="96"/>
      <c r="F881" s="97"/>
    </row>
    <row r="882" spans="1:6">
      <c r="A882" s="96"/>
      <c r="B882" s="96"/>
      <c r="C882" s="97"/>
      <c r="D882" s="97"/>
      <c r="E882" s="96"/>
      <c r="F882" s="97"/>
    </row>
    <row r="883" spans="1:6">
      <c r="A883" s="96"/>
      <c r="B883" s="96"/>
      <c r="C883" s="97"/>
      <c r="D883" s="97"/>
      <c r="E883" s="96"/>
      <c r="F883" s="97"/>
    </row>
    <row r="884" spans="1:6">
      <c r="A884" s="96"/>
      <c r="B884" s="96"/>
      <c r="C884" s="97"/>
      <c r="D884" s="97"/>
      <c r="E884" s="96"/>
      <c r="F884" s="97"/>
    </row>
    <row r="885" spans="1:6">
      <c r="A885" s="96"/>
      <c r="B885" s="96"/>
      <c r="C885" s="97"/>
      <c r="D885" s="97"/>
      <c r="E885" s="96"/>
      <c r="F885" s="97"/>
    </row>
    <row r="886" spans="1:6">
      <c r="A886" s="96"/>
      <c r="B886" s="96"/>
      <c r="C886" s="97"/>
      <c r="D886" s="97"/>
      <c r="E886" s="96"/>
      <c r="F886" s="97"/>
    </row>
    <row r="887" spans="1:6">
      <c r="A887" s="96"/>
      <c r="B887" s="96"/>
      <c r="C887" s="97"/>
      <c r="D887" s="97"/>
      <c r="E887" s="96"/>
      <c r="F887" s="97"/>
    </row>
    <row r="888" spans="1:6">
      <c r="A888" s="96"/>
      <c r="B888" s="96"/>
      <c r="C888" s="97"/>
      <c r="D888" s="97"/>
      <c r="E888" s="96"/>
      <c r="F888" s="97"/>
    </row>
    <row r="889" spans="1:6">
      <c r="A889" s="96"/>
      <c r="B889" s="96"/>
      <c r="C889" s="97"/>
      <c r="D889" s="97"/>
      <c r="E889" s="96"/>
      <c r="F889" s="97"/>
    </row>
    <row r="890" spans="1:6">
      <c r="A890" s="96"/>
      <c r="B890" s="96"/>
      <c r="C890" s="97"/>
      <c r="D890" s="97"/>
      <c r="E890" s="96"/>
      <c r="F890" s="97"/>
    </row>
    <row r="891" spans="1:6">
      <c r="A891" s="96"/>
      <c r="B891" s="96"/>
      <c r="C891" s="97"/>
      <c r="D891" s="97"/>
      <c r="E891" s="96"/>
      <c r="F891" s="97"/>
    </row>
    <row r="892" spans="1:6">
      <c r="A892" s="96"/>
      <c r="B892" s="96"/>
      <c r="C892" s="97"/>
      <c r="D892" s="97"/>
      <c r="E892" s="96"/>
      <c r="F892" s="97"/>
    </row>
    <row r="893" spans="1:6">
      <c r="A893" s="96"/>
      <c r="B893" s="96"/>
      <c r="C893" s="97"/>
      <c r="D893" s="97"/>
      <c r="E893" s="96"/>
      <c r="F893" s="97"/>
    </row>
    <row r="894" spans="1:6">
      <c r="A894" s="96"/>
      <c r="B894" s="96"/>
      <c r="C894" s="97"/>
      <c r="D894" s="97"/>
      <c r="E894" s="96"/>
      <c r="F894" s="97"/>
    </row>
    <row r="895" spans="1:6">
      <c r="A895" s="96"/>
      <c r="B895" s="96"/>
      <c r="C895" s="97"/>
      <c r="D895" s="97"/>
      <c r="E895" s="96"/>
      <c r="F895" s="97"/>
    </row>
    <row r="896" spans="1:6">
      <c r="A896" s="96"/>
      <c r="B896" s="96"/>
      <c r="C896" s="97"/>
      <c r="D896" s="97"/>
      <c r="E896" s="96"/>
      <c r="F896" s="97"/>
    </row>
    <row r="897" spans="1:6">
      <c r="A897" s="96"/>
      <c r="B897" s="96"/>
      <c r="C897" s="97"/>
      <c r="D897" s="97"/>
      <c r="E897" s="96"/>
      <c r="F897" s="97"/>
    </row>
    <row r="898" spans="1:6">
      <c r="A898" s="96"/>
      <c r="B898" s="96"/>
      <c r="C898" s="97"/>
      <c r="D898" s="97"/>
      <c r="E898" s="96"/>
      <c r="F898" s="97"/>
    </row>
    <row r="899" spans="1:6">
      <c r="A899" s="96"/>
      <c r="B899" s="96"/>
      <c r="C899" s="97"/>
      <c r="D899" s="97"/>
      <c r="E899" s="96"/>
      <c r="F899" s="97"/>
    </row>
    <row r="900" spans="1:6">
      <c r="A900" s="96"/>
      <c r="B900" s="96"/>
      <c r="C900" s="97"/>
      <c r="D900" s="97"/>
      <c r="E900" s="96"/>
      <c r="F900" s="97"/>
    </row>
    <row r="901" spans="1:6">
      <c r="A901" s="96"/>
      <c r="B901" s="96"/>
      <c r="C901" s="97"/>
      <c r="D901" s="97"/>
      <c r="E901" s="96"/>
      <c r="F901" s="97"/>
    </row>
    <row r="902" spans="1:6">
      <c r="A902" s="96"/>
      <c r="B902" s="96"/>
      <c r="C902" s="97"/>
      <c r="D902" s="97"/>
      <c r="E902" s="96"/>
      <c r="F902" s="97"/>
    </row>
    <row r="903" spans="1:6">
      <c r="A903" s="96"/>
      <c r="B903" s="96"/>
      <c r="C903" s="97"/>
      <c r="D903" s="97"/>
      <c r="E903" s="96"/>
      <c r="F903" s="97"/>
    </row>
    <row r="904" spans="1:6">
      <c r="A904" s="96"/>
      <c r="B904" s="96"/>
      <c r="C904" s="97"/>
      <c r="D904" s="97"/>
      <c r="E904" s="96"/>
      <c r="F904" s="97"/>
    </row>
    <row r="905" spans="1:6">
      <c r="A905" s="96"/>
      <c r="B905" s="96"/>
      <c r="C905" s="97"/>
      <c r="D905" s="97"/>
      <c r="E905" s="96"/>
      <c r="F905" s="97"/>
    </row>
    <row r="906" spans="1:6">
      <c r="A906" s="96"/>
      <c r="B906" s="96"/>
      <c r="C906" s="97"/>
      <c r="D906" s="97"/>
      <c r="E906" s="96"/>
      <c r="F906" s="97"/>
    </row>
    <row r="907" spans="1:6">
      <c r="A907" s="96"/>
      <c r="B907" s="96"/>
      <c r="C907" s="97"/>
      <c r="D907" s="97"/>
      <c r="E907" s="96"/>
      <c r="F907" s="97"/>
    </row>
    <row r="908" spans="1:6">
      <c r="A908" s="96"/>
      <c r="B908" s="96"/>
      <c r="C908" s="97"/>
      <c r="D908" s="97"/>
      <c r="E908" s="96"/>
      <c r="F908" s="97"/>
    </row>
    <row r="909" spans="1:6">
      <c r="A909" s="96"/>
      <c r="B909" s="96"/>
      <c r="C909" s="97"/>
      <c r="D909" s="97"/>
      <c r="E909" s="96"/>
      <c r="F909" s="97"/>
    </row>
    <row r="910" spans="1:6">
      <c r="A910" s="96"/>
      <c r="B910" s="96"/>
      <c r="C910" s="97"/>
      <c r="D910" s="97"/>
      <c r="E910" s="96"/>
      <c r="F910" s="97"/>
    </row>
    <row r="911" spans="1:6">
      <c r="A911" s="96"/>
      <c r="B911" s="96"/>
      <c r="C911" s="97"/>
      <c r="D911" s="97"/>
      <c r="E911" s="96"/>
      <c r="F911" s="97"/>
    </row>
    <row r="912" spans="1:6">
      <c r="A912" s="96"/>
      <c r="B912" s="96"/>
      <c r="C912" s="97"/>
      <c r="D912" s="97"/>
      <c r="E912" s="96"/>
      <c r="F912" s="97"/>
    </row>
    <row r="913" spans="1:4">
      <c r="A913" s="98"/>
      <c r="B913" s="99"/>
      <c r="C913" s="100"/>
      <c r="D913" s="98"/>
    </row>
    <row r="914" spans="1:4">
      <c r="A914" s="98"/>
      <c r="B914" s="99"/>
      <c r="C914" s="100"/>
      <c r="D914" s="98"/>
    </row>
    <row r="915" spans="1:4">
      <c r="A915" s="98"/>
      <c r="B915" s="99"/>
      <c r="C915" s="100"/>
      <c r="D915" s="98"/>
    </row>
    <row r="916" spans="1:4">
      <c r="A916" s="98"/>
      <c r="B916" s="99"/>
      <c r="C916" s="100"/>
    </row>
    <row r="917" spans="1:4">
      <c r="A917" s="110"/>
    </row>
    <row r="918" spans="1:4">
      <c r="A918" s="110"/>
    </row>
    <row r="919" spans="1:4">
      <c r="A919" s="110"/>
    </row>
    <row r="920" spans="1:4">
      <c r="A920" s="110"/>
    </row>
    <row r="921" spans="1:4">
      <c r="A921" s="110"/>
    </row>
    <row r="922" spans="1:4">
      <c r="A922" s="110"/>
    </row>
    <row r="923" spans="1:4">
      <c r="A923" s="111"/>
    </row>
    <row r="924" spans="1:4">
      <c r="A924" s="110"/>
    </row>
    <row r="925" spans="1:4">
      <c r="A925" s="111"/>
    </row>
    <row r="926" spans="1:4">
      <c r="A926" s="110"/>
    </row>
    <row r="927" spans="1:4">
      <c r="A927" s="111"/>
    </row>
    <row r="928" spans="1:4">
      <c r="A928" s="110"/>
    </row>
    <row r="929" spans="1:1">
      <c r="A929" s="284"/>
    </row>
    <row r="930" spans="1:1">
      <c r="A930" s="110"/>
    </row>
    <row r="931" spans="1:1">
      <c r="A931" s="111"/>
    </row>
    <row r="932" spans="1:1">
      <c r="A932" s="111"/>
    </row>
    <row r="933" spans="1:1">
      <c r="A933" s="112"/>
    </row>
    <row r="934" spans="1:1">
      <c r="A934" s="112"/>
    </row>
    <row r="935" spans="1:1">
      <c r="A935" s="101"/>
    </row>
    <row r="936" spans="1:1">
      <c r="A936" s="102"/>
    </row>
    <row r="937" spans="1:1">
      <c r="A937" s="88"/>
    </row>
  </sheetData>
  <mergeCells count="10">
    <mergeCell ref="A6:F6"/>
    <mergeCell ref="A7:F7"/>
    <mergeCell ref="A8:F8"/>
    <mergeCell ref="A9:F9"/>
    <mergeCell ref="A10:F10"/>
    <mergeCell ref="A11:F11"/>
    <mergeCell ref="A12:F12"/>
    <mergeCell ref="A13:F13"/>
    <mergeCell ref="A14:F15"/>
    <mergeCell ref="C16:C24"/>
  </mergeCells>
  <pageMargins left="0.7" right="0.7" top="0.75" bottom="0.75" header="0.3" footer="0.3"/>
  <pageSetup orientation="portrait" r:id="rId1"/>
  <drawing r:id="rId2"/>
  <legacyDrawing r:id="rId3"/>
  <controls>
    <mc:AlternateContent xmlns:mc="http://schemas.openxmlformats.org/markup-compatibility/2006">
      <mc:Choice Requires="x14">
        <control shapeId="6145" r:id="rId4" name="Control 1">
          <controlPr defaultSize="0" r:id="rId5">
            <anchor moveWithCells="1">
              <from>
                <xdr:col>0</xdr:col>
                <xdr:colOff>0</xdr:colOff>
                <xdr:row>576</xdr:row>
                <xdr:rowOff>15240</xdr:rowOff>
              </from>
              <to>
                <xdr:col>0</xdr:col>
                <xdr:colOff>655320</xdr:colOff>
                <xdr:row>577</xdr:row>
                <xdr:rowOff>68580</xdr:rowOff>
              </to>
            </anchor>
          </controlPr>
        </control>
      </mc:Choice>
      <mc:Fallback>
        <control shapeId="6145" r:id="rId4" name="Control 1"/>
      </mc:Fallback>
    </mc:AlternateContent>
  </control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E00523-F7D1-42F7-B46A-69A3D5B10B41}">
  <ds:schemaRefs>
    <ds:schemaRef ds:uri="http://schemas.microsoft.com/DataMashup"/>
  </ds:schemaRefs>
</ds:datastoreItem>
</file>

<file path=docMetadata/LabelInfo.xml><?xml version="1.0" encoding="utf-8"?>
<clbl:labelList xmlns:clbl="http://schemas.microsoft.com/office/2020/mipLabelMetadata">
  <clbl:label id="{3c2f8435-994c-4552-8fe8-2aec2d0822e4}" enabled="0" method="" siteId="{3c2f8435-994c-4552-8fe8-2aec2d0822e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GAS FURNACES</vt:lpstr>
      <vt:lpstr>FAN COILS &amp; HEAT STRIPS</vt:lpstr>
      <vt:lpstr>EVAP COILS</vt:lpstr>
      <vt:lpstr>AIR CONDITIONERS</vt:lpstr>
      <vt:lpstr>HEAT PUMPS</vt:lpstr>
      <vt:lpstr>ACCESSORIES</vt:lpstr>
      <vt:lpstr>MOBILE HOME APPROVED</vt:lpstr>
      <vt:lpstr>CROSSOVER SYSTEMS</vt:lpstr>
      <vt:lpstr>DUCTLESS Single-Zone</vt:lpstr>
      <vt:lpstr>DUCTLESS Multi-zone</vt:lpstr>
      <vt:lpstr>Multi-zone Combinations</vt:lpstr>
      <vt:lpstr>Ductless cross</vt:lpstr>
      <vt:lpstr>Paste bid here</vt:lpstr>
      <vt:lpstr>'DUCTLESS Multi-zone'!Print_Area</vt:lpstr>
      <vt:lpstr>'FAN COILS &amp; HEAT STRIPS'!Print_Area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tyler.morris1@ferguson.com</dc:creator>
  <cp:lastModifiedBy>Brian Deuchar</cp:lastModifiedBy>
  <cp:lastPrinted>2025-10-17T14:58:52Z</cp:lastPrinted>
  <dcterms:created xsi:type="dcterms:W3CDTF">2022-12-06T18:00:50Z</dcterms:created>
  <dcterms:modified xsi:type="dcterms:W3CDTF">2026-01-09T02:41:02Z</dcterms:modified>
</cp:coreProperties>
</file>