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ydigitalspace-my.sharepoint.com/personal/brian_deuchar1_ferguson_com/Documents/Documents/BAD/Carrier/"/>
    </mc:Choice>
  </mc:AlternateContent>
  <xr:revisionPtr revIDLastSave="3" documentId="8_{287F87F4-0175-4D24-9C24-6E301F205825}" xr6:coauthVersionLast="47" xr6:coauthVersionMax="47" xr10:uidLastSave="{EAB6D646-B264-48D5-8EF0-9F8956E58ECA}"/>
  <bookViews>
    <workbookView xWindow="57480" yWindow="-1635" windowWidth="29040" windowHeight="15720" firstSheet="5" activeTab="6" xr2:uid="{E01C818C-9D2F-4E0B-8168-EDD29212696C}"/>
  </bookViews>
  <sheets>
    <sheet name="GAS FURNACES" sheetId="33" r:id="rId1"/>
    <sheet name="FAN COILS &amp; HEAT STRIPS" sheetId="34" r:id="rId2"/>
    <sheet name="EVAP COILS" sheetId="35" r:id="rId3"/>
    <sheet name="AIR CONDITIONERS" sheetId="36" r:id="rId4"/>
    <sheet name="HEAT PUMPS" sheetId="37" r:id="rId5"/>
    <sheet name="ACCESSORIES" sheetId="38" r:id="rId6"/>
    <sheet name="MOBILE HOME APPROVED" sheetId="44" r:id="rId7"/>
    <sheet name="CROSSOVER SYSTEMS" sheetId="39" r:id="rId8"/>
    <sheet name="DUCTLESS Single-Zone" sheetId="40" r:id="rId9"/>
    <sheet name="DUCTLESS Multi-Zone" sheetId="41" r:id="rId10"/>
    <sheet name="Paste bid here" sheetId="42" r:id="rId11"/>
  </sheets>
  <definedNames>
    <definedName name="_xlnm.Print_Area" localSheetId="5">ACCESSORIES!$A$1:$E$126</definedName>
    <definedName name="_xlnm.Print_Area" localSheetId="10">'Paste bid here'!#REF!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7" i="38" l="1"/>
  <c r="E2" i="44"/>
  <c r="E2" i="38"/>
  <c r="E2" i="34"/>
  <c r="E2" i="35"/>
  <c r="E2" i="36"/>
  <c r="E2" i="37"/>
  <c r="R38" i="39"/>
  <c r="R39" i="39"/>
  <c r="R40" i="39"/>
  <c r="R41" i="39"/>
  <c r="R42" i="39"/>
  <c r="R37" i="39"/>
  <c r="R44" i="41"/>
  <c r="R42" i="41"/>
  <c r="R41" i="41"/>
  <c r="R40" i="41"/>
  <c r="P38" i="41"/>
  <c r="P39" i="41"/>
  <c r="P37" i="41"/>
  <c r="N41" i="41"/>
  <c r="N40" i="41"/>
  <c r="N38" i="41"/>
  <c r="N37" i="41"/>
  <c r="L40" i="41"/>
  <c r="L38" i="41"/>
  <c r="L37" i="41"/>
  <c r="L36" i="41"/>
  <c r="J40" i="41"/>
  <c r="J37" i="41"/>
  <c r="J38" i="41"/>
  <c r="J36" i="41"/>
  <c r="H41" i="41"/>
  <c r="H40" i="41"/>
  <c r="H38" i="41"/>
  <c r="H37" i="41"/>
  <c r="E44" i="41"/>
  <c r="E43" i="41"/>
  <c r="E42" i="41"/>
  <c r="E41" i="41"/>
  <c r="E40" i="41"/>
  <c r="E38" i="41"/>
  <c r="E37" i="41"/>
  <c r="E36" i="41"/>
  <c r="C40" i="41"/>
  <c r="C38" i="41"/>
  <c r="C37" i="41"/>
  <c r="C36" i="41"/>
  <c r="B19" i="41"/>
  <c r="B18" i="41"/>
  <c r="B17" i="41"/>
  <c r="B16" i="41"/>
  <c r="B15" i="41"/>
  <c r="B14" i="41"/>
  <c r="B12" i="41"/>
  <c r="B11" i="41"/>
  <c r="B10" i="41"/>
  <c r="B9" i="41"/>
  <c r="B8" i="41"/>
  <c r="B7" i="41"/>
  <c r="N24" i="40"/>
  <c r="G24" i="40"/>
  <c r="H52" i="40"/>
  <c r="H51" i="40"/>
  <c r="H50" i="40"/>
  <c r="H49" i="40"/>
  <c r="H48" i="40"/>
  <c r="H47" i="40"/>
  <c r="H45" i="40"/>
  <c r="H43" i="40"/>
  <c r="H42" i="40"/>
  <c r="H41" i="40"/>
  <c r="H39" i="40"/>
  <c r="H38" i="40"/>
  <c r="H37" i="40"/>
  <c r="H35" i="40"/>
  <c r="H34" i="40"/>
  <c r="H33" i="40"/>
  <c r="H32" i="40"/>
  <c r="H29" i="40"/>
  <c r="H28" i="40"/>
  <c r="H27" i="40"/>
  <c r="H26" i="40"/>
  <c r="H23" i="40"/>
  <c r="H22" i="40"/>
  <c r="H21" i="40"/>
  <c r="H20" i="40"/>
  <c r="H18" i="40"/>
  <c r="H17" i="40"/>
  <c r="H16" i="40"/>
  <c r="H15" i="40"/>
  <c r="H14" i="40"/>
  <c r="H13" i="40"/>
  <c r="H12" i="40"/>
  <c r="H10" i="40"/>
  <c r="H9" i="40"/>
  <c r="H8" i="40"/>
  <c r="H7" i="40"/>
  <c r="F52" i="40"/>
  <c r="F51" i="40"/>
  <c r="F50" i="40"/>
  <c r="F49" i="40"/>
  <c r="F48" i="40"/>
  <c r="F47" i="40"/>
  <c r="F45" i="40"/>
  <c r="F43" i="40"/>
  <c r="F42" i="40"/>
  <c r="F41" i="40"/>
  <c r="F39" i="40"/>
  <c r="F38" i="40"/>
  <c r="F37" i="40"/>
  <c r="F35" i="40"/>
  <c r="F34" i="40"/>
  <c r="F33" i="40"/>
  <c r="F32" i="40"/>
  <c r="F29" i="40"/>
  <c r="F28" i="40"/>
  <c r="F27" i="40"/>
  <c r="F26" i="40"/>
  <c r="F23" i="40"/>
  <c r="F22" i="40"/>
  <c r="F21" i="40"/>
  <c r="F20" i="40"/>
  <c r="F18" i="40"/>
  <c r="F17" i="40"/>
  <c r="F16" i="40"/>
  <c r="F15" i="40"/>
  <c r="F14" i="40"/>
  <c r="F13" i="40"/>
  <c r="F12" i="40"/>
  <c r="F10" i="40"/>
  <c r="F9" i="40"/>
  <c r="F8" i="40"/>
  <c r="F7" i="40"/>
  <c r="K38" i="39"/>
  <c r="K39" i="39"/>
  <c r="K40" i="39"/>
  <c r="K41" i="39"/>
  <c r="K42" i="39"/>
  <c r="K37" i="39"/>
  <c r="H33" i="39"/>
  <c r="H32" i="39"/>
  <c r="H31" i="39"/>
  <c r="H30" i="39"/>
  <c r="H29" i="39"/>
  <c r="H28" i="39"/>
  <c r="H25" i="39"/>
  <c r="H24" i="39"/>
  <c r="H23" i="39"/>
  <c r="H22" i="39"/>
  <c r="H21" i="39"/>
  <c r="H20" i="39"/>
  <c r="H17" i="39"/>
  <c r="H16" i="39"/>
  <c r="H15" i="39"/>
  <c r="H14" i="39"/>
  <c r="H13" i="39"/>
  <c r="H12" i="39"/>
  <c r="H9" i="39"/>
  <c r="H10" i="39"/>
  <c r="H8" i="39"/>
  <c r="F38" i="39"/>
  <c r="F39" i="39"/>
  <c r="F40" i="39"/>
  <c r="F41" i="39"/>
  <c r="F42" i="39"/>
  <c r="F37" i="39"/>
  <c r="F33" i="39"/>
  <c r="F32" i="39"/>
  <c r="F31" i="39"/>
  <c r="F30" i="39"/>
  <c r="F29" i="39"/>
  <c r="F28" i="39"/>
  <c r="F25" i="39"/>
  <c r="F24" i="39"/>
  <c r="F23" i="39"/>
  <c r="F22" i="39"/>
  <c r="F21" i="39"/>
  <c r="F20" i="39"/>
  <c r="F17" i="39"/>
  <c r="F16" i="39"/>
  <c r="F15" i="39"/>
  <c r="F14" i="39"/>
  <c r="F13" i="39"/>
  <c r="F12" i="39"/>
  <c r="F9" i="39"/>
  <c r="F10" i="39"/>
  <c r="F8" i="39"/>
  <c r="D123" i="38"/>
  <c r="D13" i="38"/>
  <c r="D14" i="38"/>
  <c r="D15" i="38"/>
  <c r="D16" i="38"/>
  <c r="D17" i="38"/>
  <c r="D18" i="38"/>
  <c r="D19" i="38"/>
  <c r="D12" i="38"/>
  <c r="D108" i="38" l="1"/>
  <c r="D109" i="38"/>
  <c r="D110" i="38"/>
  <c r="D111" i="38"/>
  <c r="D112" i="38"/>
  <c r="D113" i="38"/>
  <c r="D114" i="38"/>
  <c r="D115" i="38"/>
  <c r="D116" i="38"/>
  <c r="D117" i="38"/>
  <c r="D118" i="38"/>
  <c r="D119" i="38"/>
  <c r="D120" i="38"/>
  <c r="D121" i="38"/>
  <c r="D122" i="38"/>
  <c r="D124" i="38"/>
  <c r="D125" i="38"/>
  <c r="D126" i="38"/>
  <c r="D107"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81" i="38"/>
  <c r="D76" i="38"/>
  <c r="D77" i="38"/>
  <c r="D78" i="38"/>
  <c r="D79" i="38"/>
  <c r="D80" i="38"/>
  <c r="D75" i="38"/>
  <c r="D71" i="38"/>
  <c r="D72" i="38"/>
  <c r="D49" i="38"/>
  <c r="D50" i="38"/>
  <c r="D51" i="38"/>
  <c r="D48" i="38"/>
  <c r="D70" i="35" l="1"/>
  <c r="D78" i="35" l="1"/>
  <c r="D79" i="35"/>
  <c r="D80" i="35"/>
  <c r="D77" i="35"/>
  <c r="D132" i="44" l="1"/>
  <c r="D133" i="44"/>
  <c r="D134" i="44"/>
  <c r="D135" i="44"/>
  <c r="D136" i="44"/>
  <c r="D137" i="44"/>
  <c r="D73" i="35" l="1"/>
  <c r="D32" i="38"/>
  <c r="D33" i="38"/>
  <c r="D34" i="38"/>
  <c r="D31" i="38"/>
  <c r="D30" i="38"/>
  <c r="D29" i="38"/>
  <c r="D28" i="38"/>
  <c r="D27" i="38"/>
  <c r="D26" i="38"/>
  <c r="D69" i="38"/>
  <c r="D70" i="38"/>
  <c r="D63" i="38"/>
  <c r="D64" i="38"/>
  <c r="D21" i="38" l="1"/>
  <c r="D20" i="38"/>
  <c r="D141" i="44" l="1"/>
  <c r="D140" i="44"/>
  <c r="D139" i="44"/>
  <c r="D138" i="44"/>
  <c r="D148" i="44"/>
  <c r="D147" i="44"/>
  <c r="D146" i="44"/>
  <c r="D145" i="44"/>
  <c r="D144" i="44"/>
  <c r="D143" i="44"/>
  <c r="D142" i="44"/>
  <c r="D155" i="44"/>
  <c r="D154" i="44"/>
  <c r="D153" i="44"/>
  <c r="D152" i="44"/>
  <c r="D151" i="44"/>
  <c r="D150" i="44"/>
  <c r="D149" i="44"/>
  <c r="D131" i="44"/>
  <c r="D130" i="44"/>
  <c r="D129" i="44"/>
  <c r="D128" i="44"/>
  <c r="D127" i="44"/>
  <c r="D126" i="44"/>
  <c r="D110" i="44"/>
  <c r="D109" i="44"/>
  <c r="D108" i="44"/>
  <c r="D107" i="44"/>
  <c r="D117" i="44"/>
  <c r="D116" i="44"/>
  <c r="D115" i="44"/>
  <c r="D114" i="44"/>
  <c r="D113" i="44"/>
  <c r="D112" i="44"/>
  <c r="D111" i="44"/>
  <c r="D124" i="44"/>
  <c r="D123" i="44"/>
  <c r="D122" i="44"/>
  <c r="D121" i="44"/>
  <c r="D120" i="44"/>
  <c r="D119" i="44"/>
  <c r="D118" i="44"/>
  <c r="D100" i="44"/>
  <c r="D101" i="44"/>
  <c r="D102" i="44"/>
  <c r="D99" i="44"/>
  <c r="D96" i="44"/>
  <c r="D95" i="44"/>
  <c r="D94" i="44"/>
  <c r="D93" i="44"/>
  <c r="D92" i="44"/>
  <c r="D91" i="44"/>
  <c r="D90" i="44"/>
  <c r="D89" i="44"/>
  <c r="D88" i="44"/>
  <c r="D87" i="44"/>
  <c r="D86" i="44"/>
  <c r="D85" i="44"/>
  <c r="D84" i="44"/>
  <c r="D83" i="44"/>
  <c r="D82" i="44"/>
  <c r="D81" i="44"/>
  <c r="D80" i="44"/>
  <c r="D79" i="44"/>
  <c r="D78" i="44"/>
  <c r="D77" i="44"/>
  <c r="D76" i="44"/>
  <c r="D75" i="44"/>
  <c r="D74" i="44"/>
  <c r="D73" i="44"/>
  <c r="D72" i="44"/>
  <c r="D71" i="44"/>
  <c r="D70" i="44"/>
  <c r="D69" i="44"/>
  <c r="D68" i="44"/>
  <c r="D67" i="44"/>
  <c r="D66" i="44"/>
  <c r="D65" i="44"/>
  <c r="D64" i="44"/>
  <c r="D63" i="44"/>
  <c r="D62" i="44"/>
  <c r="D61" i="44"/>
  <c r="D60" i="44"/>
  <c r="D59" i="44"/>
  <c r="D58" i="44"/>
  <c r="D57" i="44"/>
  <c r="D56" i="44"/>
  <c r="D55" i="44"/>
  <c r="D54" i="44"/>
  <c r="D53" i="44"/>
  <c r="D52" i="44"/>
  <c r="D51" i="44"/>
  <c r="D50" i="44"/>
  <c r="D49" i="44"/>
  <c r="D48" i="44"/>
  <c r="D47" i="44"/>
  <c r="D46" i="44"/>
  <c r="D45" i="44"/>
  <c r="D44" i="44"/>
  <c r="D37" i="44"/>
  <c r="D36" i="44"/>
  <c r="D35" i="44"/>
  <c r="D34" i="44"/>
  <c r="D33" i="44"/>
  <c r="D32" i="44"/>
  <c r="D31" i="44"/>
  <c r="D30" i="44"/>
  <c r="D39" i="44"/>
  <c r="D38" i="44"/>
  <c r="D29" i="44"/>
  <c r="D28" i="44"/>
  <c r="D27" i="44"/>
  <c r="D26" i="44"/>
  <c r="D25" i="44"/>
  <c r="D24" i="44"/>
  <c r="D23" i="44"/>
  <c r="D22" i="44"/>
  <c r="D21" i="44"/>
  <c r="D20" i="44"/>
  <c r="D19" i="44"/>
  <c r="D17" i="44"/>
  <c r="D16" i="44"/>
  <c r="D15" i="44"/>
  <c r="D14" i="44"/>
  <c r="D13" i="44"/>
  <c r="D12" i="44"/>
  <c r="D11" i="44"/>
  <c r="D10" i="44"/>
  <c r="D9" i="44"/>
  <c r="D8" i="44"/>
  <c r="D7" i="44"/>
  <c r="D6" i="44"/>
  <c r="D80" i="33" l="1"/>
  <c r="D48" i="33"/>
  <c r="D27" i="33" l="1"/>
  <c r="D26" i="33"/>
  <c r="D25" i="33"/>
  <c r="D24" i="33"/>
  <c r="D23" i="33"/>
  <c r="D22" i="33"/>
  <c r="D15" i="33"/>
  <c r="D14" i="33"/>
  <c r="D13" i="33"/>
  <c r="D12" i="33"/>
  <c r="D11" i="33"/>
  <c r="D54" i="34" l="1"/>
  <c r="D55" i="34"/>
  <c r="D56" i="34"/>
  <c r="D57" i="34"/>
  <c r="D58" i="34"/>
  <c r="D53" i="34"/>
  <c r="D48" i="34"/>
  <c r="D49" i="34"/>
  <c r="D50" i="34"/>
  <c r="D51" i="34"/>
  <c r="D52" i="34"/>
  <c r="D47" i="34"/>
  <c r="D34" i="34"/>
  <c r="D35" i="34"/>
  <c r="D43" i="38"/>
  <c r="D42" i="38"/>
  <c r="D41" i="38"/>
  <c r="D40" i="38"/>
  <c r="D44" i="34"/>
  <c r="D45" i="34"/>
  <c r="D43" i="34"/>
  <c r="D11" i="38"/>
  <c r="D22" i="38"/>
  <c r="D23" i="38"/>
  <c r="D24" i="38"/>
  <c r="D25" i="38"/>
  <c r="D35" i="38"/>
  <c r="D36" i="38"/>
  <c r="D37" i="38"/>
  <c r="D38" i="38"/>
  <c r="D39" i="38"/>
  <c r="D44" i="38"/>
  <c r="D45" i="38"/>
  <c r="D46" i="38"/>
  <c r="D47" i="38"/>
  <c r="D52" i="38"/>
  <c r="D53" i="38"/>
  <c r="D54" i="38"/>
  <c r="D55" i="38"/>
  <c r="D60" i="38"/>
  <c r="D61" i="38"/>
  <c r="D62" i="38"/>
  <c r="D65" i="38"/>
  <c r="D66" i="38"/>
  <c r="D67" i="38"/>
  <c r="D68" i="38"/>
  <c r="D73" i="38"/>
  <c r="D74" i="38"/>
  <c r="D6" i="38"/>
  <c r="D7" i="38"/>
  <c r="D8" i="38"/>
  <c r="D9" i="38"/>
  <c r="D10" i="38"/>
  <c r="D74" i="35" l="1"/>
  <c r="D72" i="35"/>
  <c r="D71" i="35"/>
  <c r="D69" i="35"/>
  <c r="D68" i="35"/>
  <c r="D33" i="34" l="1"/>
  <c r="D42" i="34"/>
  <c r="D41" i="34"/>
  <c r="D40" i="34"/>
  <c r="D39" i="34"/>
  <c r="D38" i="34"/>
  <c r="D37" i="34"/>
  <c r="D52" i="37" l="1"/>
  <c r="D51" i="37"/>
  <c r="D50" i="37"/>
  <c r="D35" i="37"/>
  <c r="D34" i="37"/>
  <c r="D33" i="37"/>
  <c r="D32" i="37"/>
  <c r="D31" i="37"/>
  <c r="D30" i="37"/>
  <c r="D18" i="37"/>
  <c r="D17" i="37"/>
  <c r="D16" i="37"/>
  <c r="D15" i="37"/>
  <c r="D14" i="37"/>
  <c r="D13" i="37"/>
  <c r="R53" i="41" l="1"/>
  <c r="D21" i="34"/>
  <c r="D20" i="34"/>
  <c r="D19" i="34"/>
  <c r="D18" i="34"/>
  <c r="D17" i="34"/>
  <c r="D16" i="34"/>
  <c r="D15" i="34"/>
  <c r="D11" i="34"/>
  <c r="D14" i="34"/>
  <c r="D13" i="34"/>
  <c r="D12" i="34"/>
  <c r="D7" i="34"/>
  <c r="D6" i="34"/>
  <c r="D10" i="34"/>
  <c r="D9" i="34"/>
  <c r="D8" i="34"/>
  <c r="D5" i="34"/>
  <c r="D67" i="35"/>
  <c r="D66" i="35"/>
  <c r="D65" i="35"/>
  <c r="D64" i="35"/>
  <c r="D63" i="35"/>
  <c r="D62" i="35"/>
  <c r="D24" i="35"/>
  <c r="D19" i="35"/>
  <c r="D18" i="35"/>
  <c r="D17" i="35"/>
  <c r="D16" i="35"/>
  <c r="D15" i="35"/>
  <c r="D14" i="35"/>
  <c r="D26" i="35"/>
  <c r="D25" i="35"/>
  <c r="D23" i="35"/>
  <c r="D22" i="35"/>
  <c r="D27" i="35"/>
  <c r="D21" i="35"/>
  <c r="D20" i="35"/>
  <c r="D13" i="35"/>
  <c r="D12" i="35"/>
  <c r="D11" i="35"/>
  <c r="D10" i="35"/>
  <c r="D9" i="35"/>
  <c r="D8" i="35"/>
  <c r="D7" i="35"/>
  <c r="D6" i="35"/>
  <c r="D5" i="35"/>
  <c r="D42" i="35" l="1"/>
  <c r="D41" i="35"/>
  <c r="D40" i="35"/>
  <c r="D39" i="35"/>
  <c r="D38" i="35"/>
  <c r="D37" i="35"/>
  <c r="D36" i="35"/>
  <c r="D35" i="35"/>
  <c r="D34" i="35"/>
  <c r="D33" i="35"/>
  <c r="D32" i="35"/>
  <c r="D31" i="35"/>
  <c r="D30" i="35"/>
  <c r="D29" i="35"/>
  <c r="D28" i="35"/>
  <c r="D57" i="35"/>
  <c r="D56" i="35"/>
  <c r="D55" i="35"/>
  <c r="D54" i="35"/>
  <c r="D53" i="35"/>
  <c r="D52" i="35"/>
  <c r="D51" i="35"/>
  <c r="D50" i="35"/>
  <c r="D49" i="35"/>
  <c r="D48" i="35"/>
  <c r="D47" i="35"/>
  <c r="D46" i="35"/>
  <c r="D45" i="35"/>
  <c r="D44" i="35"/>
  <c r="D43" i="35"/>
  <c r="D8" i="37"/>
  <c r="D7" i="37"/>
  <c r="D6" i="37"/>
  <c r="D5" i="37"/>
  <c r="D12" i="37"/>
  <c r="D11" i="37"/>
  <c r="D10" i="37"/>
  <c r="D9" i="37"/>
  <c r="D22" i="37"/>
  <c r="D21" i="37"/>
  <c r="D20" i="37"/>
  <c r="D19" i="37"/>
  <c r="D29" i="37"/>
  <c r="D28" i="37"/>
  <c r="D27" i="37"/>
  <c r="D26" i="37"/>
  <c r="D25" i="37"/>
  <c r="D24" i="37"/>
  <c r="D23" i="37"/>
  <c r="D42" i="37"/>
  <c r="D41" i="37"/>
  <c r="D40" i="37"/>
  <c r="D39" i="37"/>
  <c r="D38" i="37"/>
  <c r="D37" i="37"/>
  <c r="D36" i="37"/>
  <c r="D45" i="37"/>
  <c r="D44" i="37"/>
  <c r="D43" i="37"/>
  <c r="D48" i="37"/>
  <c r="D47" i="37"/>
  <c r="D46" i="37"/>
  <c r="D20" i="36"/>
  <c r="D21" i="36"/>
  <c r="D22" i="36"/>
  <c r="D23" i="36"/>
  <c r="D24" i="36"/>
  <c r="D25" i="36"/>
  <c r="D26" i="36"/>
  <c r="D8" i="36"/>
  <c r="D7" i="36"/>
  <c r="D6" i="36"/>
  <c r="D5" i="36"/>
  <c r="D10" i="36"/>
  <c r="D11" i="36"/>
  <c r="D12" i="36"/>
  <c r="D9" i="36"/>
  <c r="D19" i="36"/>
  <c r="D18" i="36"/>
  <c r="D17" i="36"/>
  <c r="D16" i="36"/>
  <c r="D15" i="36"/>
  <c r="D14" i="36"/>
  <c r="D13" i="36"/>
  <c r="D5" i="38" l="1"/>
  <c r="D31" i="34"/>
  <c r="D30" i="34"/>
  <c r="D29" i="34"/>
  <c r="D28" i="34"/>
  <c r="D27" i="34"/>
  <c r="D26" i="34"/>
  <c r="D25" i="34"/>
  <c r="D24" i="34"/>
  <c r="D23" i="34"/>
  <c r="D22" i="34"/>
  <c r="D79" i="33"/>
  <c r="D78" i="33"/>
  <c r="D77" i="33"/>
  <c r="D76" i="33"/>
  <c r="D75" i="33"/>
  <c r="D74" i="33"/>
  <c r="D73" i="33"/>
  <c r="D72" i="33"/>
  <c r="D71" i="33"/>
  <c r="D70" i="33"/>
  <c r="D69" i="33"/>
  <c r="D68" i="33"/>
  <c r="D67" i="33"/>
  <c r="D66" i="33"/>
  <c r="D65" i="33"/>
  <c r="D64" i="33"/>
  <c r="D63" i="33"/>
  <c r="D62" i="33"/>
  <c r="D61" i="33"/>
  <c r="D60" i="33"/>
  <c r="D59" i="33"/>
  <c r="D58" i="33"/>
  <c r="D57" i="33"/>
  <c r="D56" i="33"/>
  <c r="D55" i="33"/>
  <c r="D54" i="33"/>
  <c r="D53" i="33"/>
  <c r="D47" i="33"/>
  <c r="D46" i="33"/>
  <c r="D45" i="33"/>
  <c r="D44" i="33"/>
  <c r="D43" i="33"/>
  <c r="D42" i="33"/>
  <c r="D41" i="33"/>
  <c r="D40" i="33"/>
  <c r="D39" i="33"/>
  <c r="D38" i="33"/>
  <c r="D37" i="33"/>
  <c r="D36" i="33"/>
  <c r="D35" i="33"/>
  <c r="D34" i="33"/>
  <c r="D33" i="33"/>
  <c r="D32" i="33"/>
  <c r="D31" i="33"/>
  <c r="D30" i="33"/>
  <c r="D29" i="33"/>
  <c r="D28" i="33"/>
  <c r="D21" i="33"/>
  <c r="D20" i="33"/>
  <c r="D19" i="33"/>
  <c r="D18" i="33"/>
  <c r="D17" i="33"/>
  <c r="D16" i="33"/>
  <c r="D10" i="33"/>
  <c r="D9" i="33"/>
  <c r="D8" i="33"/>
  <c r="D7" i="33"/>
  <c r="D6" i="33"/>
  <c r="D5"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CE5F49-542E-41EE-9343-86F35C467DE6}" keepAlive="1" name="Query - Page001" description="Connection to the 'Page001' query in the workbook." type="5" refreshedVersion="0" background="1">
    <dbPr connection="Provider=Microsoft.Mashup.OleDb.1;Data Source=$Workbook$;Location=Page001;Extended Properties=&quot;&quot;" command="SELECT * FROM [Page001]"/>
  </connection>
  <connection id="2" xr16:uid="{1E75D959-5055-441E-A222-4A92A5E17487}" keepAlive="1" name="Query - Table001 (Page 1)" description="Connection to the 'Table001 (Page 1)' query in the workbook." type="5" refreshedVersion="0" background="1">
    <dbPr connection="Provider=Microsoft.Mashup.OleDb.1;Data Source=$Workbook$;Location=&quot;Table001 (Page 1)&quot;;Extended Properties=&quot;&quot;" command="SELECT * FROM [Table001 (Page 1)]"/>
  </connection>
  <connection id="3" xr16:uid="{67A02BEC-3F82-49FB-B8DB-BC204ACEAFBC}" keepAlive="1" name="Query - Table002 (Page 2)" description="Connection to the 'Table002 (Page 2)' query in the workbook." type="5" refreshedVersion="0" background="1">
    <dbPr connection="Provider=Microsoft.Mashup.OleDb.1;Data Source=$Workbook$;Location=&quot;Table002 (Page 2)&quot;;Extended Properties=&quot;&quot;" command="SELECT * FROM [Table002 (Page 2)]"/>
  </connection>
  <connection id="4" xr16:uid="{80A3A15B-1DE1-4F2C-B262-EEF2A2246D97}" keepAlive="1" name="Query - Table003 (Page 3)" description="Connection to the 'Table003 (Page 3)' query in the workbook." type="5" refreshedVersion="0" background="1">
    <dbPr connection="Provider=Microsoft.Mashup.OleDb.1;Data Source=$Workbook$;Location=&quot;Table003 (Page 3)&quot;;Extended Properties=&quot;&quot;" command="SELECT * FROM [Table003 (Page 3)]"/>
  </connection>
  <connection id="5" xr16:uid="{3A9AD1FC-963D-407D-AD13-C1DF3EF78CFA}" keepAlive="1" name="Query - Table004 (Page 4)" description="Connection to the 'Table004 (Page 4)' query in the workbook." type="5" refreshedVersion="0" background="1">
    <dbPr connection="Provider=Microsoft.Mashup.OleDb.1;Data Source=$Workbook$;Location=&quot;Table004 (Page 4)&quot;;Extended Properties=&quot;&quot;" command="SELECT * FROM [Table004 (Page 4)]"/>
  </connection>
  <connection id="6" xr16:uid="{A5503515-2022-49F9-848F-5E4DF01F311B}" keepAlive="1" name="Query - Table005 (Page 4)" description="Connection to the 'Table005 (Page 4)' query in the workbook." type="5" refreshedVersion="0" background="1">
    <dbPr connection="Provider=Microsoft.Mashup.OleDb.1;Data Source=$Workbook$;Location=&quot;Table005 (Page 4)&quot;;Extended Properties=&quot;&quot;" command="SELECT * FROM [Table005 (Page 4)]"/>
  </connection>
</connections>
</file>

<file path=xl/sharedStrings.xml><?xml version="1.0" encoding="utf-8"?>
<sst xmlns="http://schemas.openxmlformats.org/spreadsheetml/2006/main" count="2213" uniqueCount="1215">
  <si>
    <t>Ductless Systems</t>
  </si>
  <si>
    <t>AHRI Rated Btu's</t>
  </si>
  <si>
    <t>Line Set</t>
  </si>
  <si>
    <t>Additional</t>
  </si>
  <si>
    <t>Maximum</t>
  </si>
  <si>
    <t>Cooling @ 95°F /</t>
  </si>
  <si>
    <t>Outdoor Unit With</t>
  </si>
  <si>
    <t>Max. Line</t>
  </si>
  <si>
    <t>Charge</t>
  </si>
  <si>
    <t>MCA / MOCP</t>
  </si>
  <si>
    <t>Recommended</t>
  </si>
  <si>
    <t>Heating BTU's</t>
  </si>
  <si>
    <t>Cooling BTU's</t>
  </si>
  <si>
    <t>Heating @ 47°F</t>
  </si>
  <si>
    <t>Base Pan Heater</t>
  </si>
  <si>
    <t>Suction</t>
  </si>
  <si>
    <t>Length</t>
  </si>
  <si>
    <t>&gt;25ft</t>
  </si>
  <si>
    <t>Fuse Size</t>
  </si>
  <si>
    <t>at -4⁰F</t>
  </si>
  <si>
    <t>at 5⁰F</t>
  </si>
  <si>
    <t>at 122⁰F</t>
  </si>
  <si>
    <t>At 69°F Indoor DB</t>
  </si>
  <si>
    <t>At 75.2°F Indoor DB</t>
  </si>
  <si>
    <t>This Sheet is not intended to replace the Installation Instructions. It is a reference guide only. Always read through the Installation Instructions.</t>
  </si>
  <si>
    <t>Infinity™ Series High Wall 1:1 Heat Pump Systems</t>
  </si>
  <si>
    <t>16A / 20A</t>
  </si>
  <si>
    <t>20A</t>
  </si>
  <si>
    <t>30A</t>
  </si>
  <si>
    <t>Performance™ Series High Wall 1:1 Heat Pump Systems</t>
  </si>
  <si>
    <t>13A / 15A</t>
  </si>
  <si>
    <t>15A</t>
  </si>
  <si>
    <t>15A / 15A</t>
  </si>
  <si>
    <t>65'</t>
  </si>
  <si>
    <t>25A</t>
  </si>
  <si>
    <t>35A</t>
  </si>
  <si>
    <t>40A</t>
  </si>
  <si>
    <t>Comfort™ Series High Wall 1:1 Heat Pump Systems</t>
  </si>
  <si>
    <t>12A / 15A</t>
  </si>
  <si>
    <t>15A / 20A</t>
  </si>
  <si>
    <t>Installation Notes:</t>
  </si>
  <si>
    <t>Residential &amp; Multi-Family Applications: 10 year limited warranty to original purchaser on compressor and parts when system is *registered within 90-days of installation. *Registration not required in CA and Quebec .</t>
  </si>
  <si>
    <t>Max</t>
  </si>
  <si>
    <t>Max Total</t>
  </si>
  <si>
    <t>Pre-</t>
  </si>
  <si>
    <t>Max Heating Capacity Btu's</t>
  </si>
  <si>
    <t>Port Combinations</t>
  </si>
  <si>
    <t>MCA</t>
  </si>
  <si>
    <t>MOCP</t>
  </si>
  <si>
    <t>@ 95°F</t>
  </si>
  <si>
    <t>Liquid</t>
  </si>
  <si>
    <t>Per Zone</t>
  </si>
  <si>
    <t>49'</t>
  </si>
  <si>
    <t>3</t>
  </si>
  <si>
    <t>3 @ 1/4"</t>
  </si>
  <si>
    <t>3 @ 3/8"</t>
  </si>
  <si>
    <t>4 @ 1/4"</t>
  </si>
  <si>
    <t>123'</t>
  </si>
  <si>
    <t>5 @ 1/4"</t>
  </si>
  <si>
    <t>Performance™ Series Multi-Zone Heat Pump Systems</t>
  </si>
  <si>
    <t>Indoor Unit Types, Models, and Approved Btu/hr Combinations</t>
  </si>
  <si>
    <t>FLOOR / CEILING</t>
  </si>
  <si>
    <t>Btu/hr</t>
  </si>
  <si>
    <t>INFINITY™</t>
  </si>
  <si>
    <t>PERFORMANCE™</t>
  </si>
  <si>
    <t>CASSETTES</t>
  </si>
  <si>
    <t>CONSOLE</t>
  </si>
  <si>
    <t>MULTI-POISE AIR
HANDLER (AHU)</t>
  </si>
  <si>
    <t>6K</t>
  </si>
  <si>
    <t>9K</t>
  </si>
  <si>
    <t>12K</t>
  </si>
  <si>
    <t>18K</t>
  </si>
  <si>
    <t>24K</t>
  </si>
  <si>
    <t>30K</t>
  </si>
  <si>
    <t>36K</t>
  </si>
  <si>
    <t>Port adaptors included with the outdoor units and no branch boxes required.</t>
  </si>
  <si>
    <t>Minimum 2 zones must be connected.</t>
  </si>
  <si>
    <t>Indoor Unit w/</t>
  </si>
  <si>
    <t>Cooling BTU's at</t>
  </si>
  <si>
    <t>Factory Installed</t>
  </si>
  <si>
    <t>Max. Lift</t>
  </si>
  <si>
    <t>113⁰F</t>
  </si>
  <si>
    <t>122⁰F</t>
  </si>
  <si>
    <t>24V Interface</t>
  </si>
  <si>
    <t>Model Number</t>
  </si>
  <si>
    <t>Size</t>
  </si>
  <si>
    <t>Size Used With</t>
  </si>
  <si>
    <t>Description</t>
  </si>
  <si>
    <t>5 kW</t>
  </si>
  <si>
    <t>18k, 24k, 30k, 36k</t>
  </si>
  <si>
    <t>15kW</t>
  </si>
  <si>
    <t>24k, 30k, 36k, 48k, 60k</t>
  </si>
  <si>
    <t>Infinity® Air Purifier Size 1620</t>
  </si>
  <si>
    <t>18k, 24k</t>
  </si>
  <si>
    <t>8 kW</t>
  </si>
  <si>
    <t>18k, 24k, 30k, 36k, 48k</t>
  </si>
  <si>
    <t>20 kW</t>
  </si>
  <si>
    <t>36k, 48k, 60k</t>
  </si>
  <si>
    <t>Infinity® Air Purifier Size 2020</t>
  </si>
  <si>
    <t>30k, 36k, 48k</t>
  </si>
  <si>
    <t>10 kW</t>
  </si>
  <si>
    <t>18k, 23k, 30k, 36k, 48k, 60k</t>
  </si>
  <si>
    <t>25 kW</t>
  </si>
  <si>
    <t>60k</t>
  </si>
  <si>
    <t>Infinity® Air Purifier Size 2420</t>
  </si>
  <si>
    <t>Indoor Unit</t>
  </si>
  <si>
    <t>Price</t>
  </si>
  <si>
    <t>Outdoor Unit</t>
  </si>
  <si>
    <t>Indoor Unit Price</t>
  </si>
  <si>
    <t>Outdoor Unit Price</t>
  </si>
  <si>
    <t>Max. Line Length</t>
  </si>
  <si>
    <t>Recommended Fuse Size</t>
  </si>
  <si>
    <t>Ceiling Cassette Grille for 9K, 12K &amp; 18K BTU</t>
  </si>
  <si>
    <t>Ceiling Cassette Grille for 24K, 36K &amp; 48K BTU</t>
  </si>
  <si>
    <t xml:space="preserve"> [Required on all sizes and Sold Separately]</t>
  </si>
  <si>
    <t>HIGH WALL</t>
  </si>
  <si>
    <t>Max Zones</t>
  </si>
  <si>
    <t>Max Lift</t>
  </si>
  <si>
    <t>Performance™ Series AHU 1:1 Heat Pump Systems w/ Factory Installed 24V Interface</t>
  </si>
  <si>
    <t>Heating BTU's at</t>
  </si>
  <si>
    <t>Part Number</t>
  </si>
  <si>
    <t>KSACN0601AAA</t>
  </si>
  <si>
    <t>KSACN0701AAA</t>
  </si>
  <si>
    <t>KSACN0801AAA</t>
  </si>
  <si>
    <t>KSAIC0301230</t>
  </si>
  <si>
    <t>KSAIC0501230</t>
  </si>
  <si>
    <t>KSAIF0101AAA</t>
  </si>
  <si>
    <t>KSAIF0201AAA</t>
  </si>
  <si>
    <t>KSAIF0401AAA</t>
  </si>
  <si>
    <t>KSAIF0601AAA</t>
  </si>
  <si>
    <t>40MD000003</t>
  </si>
  <si>
    <t>98.4'</t>
  </si>
  <si>
    <t>HSPF2</t>
  </si>
  <si>
    <t>EER2</t>
  </si>
  <si>
    <t>SEER2</t>
  </si>
  <si>
    <t>Performance™ Series One-Way Ceiling Cassette 1:1 Heat Pump Systems</t>
  </si>
  <si>
    <t>6,500 / 7,100</t>
  </si>
  <si>
    <t>9,000 / 10,900</t>
  </si>
  <si>
    <t>12,000 / 12,500</t>
  </si>
  <si>
    <t>16,700 / 20,000</t>
  </si>
  <si>
    <t>One-Way Cassette units include grill</t>
  </si>
  <si>
    <t>Performance™ Series High Static Slim-Ducted 1:1 Heat Pump Systems</t>
  </si>
  <si>
    <t>IDU Capacity select via dip switch and must match ODU size</t>
  </si>
  <si>
    <t>ONE-WAY CEILING</t>
  </si>
  <si>
    <t>SLIM DUCTED</t>
  </si>
  <si>
    <t>TFF2401C05</t>
  </si>
  <si>
    <t>TFF2501C08</t>
  </si>
  <si>
    <t>TFF2601C10</t>
  </si>
  <si>
    <t>TFF3101C15</t>
  </si>
  <si>
    <t>TFF3301C20</t>
  </si>
  <si>
    <t>TFF8401C05</t>
  </si>
  <si>
    <t>TFF8501C08</t>
  </si>
  <si>
    <t>TFF8601C10</t>
  </si>
  <si>
    <t>CKFADC0201SLP</t>
  </si>
  <si>
    <t>CKFADC0401ACL</t>
  </si>
  <si>
    <t>CSYSTXZNSMS01</t>
  </si>
  <si>
    <t>EEBSTATE6LP01</t>
  </si>
  <si>
    <t>CDGAPAXX1620</t>
  </si>
  <si>
    <t>CDGAPAXX1625</t>
  </si>
  <si>
    <t>CDGAPAXX2020</t>
  </si>
  <si>
    <t>CDGAPAXX2025</t>
  </si>
  <si>
    <t>CDGAPAXX2420</t>
  </si>
  <si>
    <t>CKSACN0601AAA</t>
  </si>
  <si>
    <t>CKSACN0701AAA</t>
  </si>
  <si>
    <t>CKSACN0801AAA</t>
  </si>
  <si>
    <t>CKSAIF0101AAA</t>
  </si>
  <si>
    <t>CKSAIF0201AAA</t>
  </si>
  <si>
    <t>CKSAIF0401AAA</t>
  </si>
  <si>
    <t>CKSAIF0601AAA</t>
  </si>
  <si>
    <t>CKSAIC0301230</t>
  </si>
  <si>
    <t>R40MD000003</t>
  </si>
  <si>
    <t>Ferguson PN</t>
  </si>
  <si>
    <t>59MN7C060C17--14</t>
  </si>
  <si>
    <t>C59MN7C060C1714</t>
  </si>
  <si>
    <t>59MN7C060C21--20</t>
  </si>
  <si>
    <t>C59MN7C060C2120</t>
  </si>
  <si>
    <t>59MN7C080C17--14</t>
  </si>
  <si>
    <t>C59MN7C080C1714</t>
  </si>
  <si>
    <t>59MN7C080C21--20</t>
  </si>
  <si>
    <t>C59MN7C080C2120</t>
  </si>
  <si>
    <t>59MN7C100C21--22</t>
  </si>
  <si>
    <t>C59MN7C100C2122</t>
  </si>
  <si>
    <t>59MN7C120C24--22</t>
  </si>
  <si>
    <t>C59MN7C120C2422</t>
  </si>
  <si>
    <t>59TN6C040C14--10</t>
  </si>
  <si>
    <t>C59TN6C040C1410</t>
  </si>
  <si>
    <t>59TN6C060C17--14</t>
  </si>
  <si>
    <t>C59TN6C060C1714</t>
  </si>
  <si>
    <t>59TN6C080C17--14</t>
  </si>
  <si>
    <t>C59TN6C080C1714</t>
  </si>
  <si>
    <t>59TN6C080C21--20</t>
  </si>
  <si>
    <t>C59TN6C080C2120</t>
  </si>
  <si>
    <t>59TN6C100C21--22</t>
  </si>
  <si>
    <t>C59TN6C100C2122</t>
  </si>
  <si>
    <t>59TN6C120C24--22</t>
  </si>
  <si>
    <t>C59TN6C120C2422</t>
  </si>
  <si>
    <t>59TP6C040V14--10</t>
  </si>
  <si>
    <t>C59TP6C040V1410</t>
  </si>
  <si>
    <t>59TP6C040V17--12</t>
  </si>
  <si>
    <t>C59TP6C040V1712</t>
  </si>
  <si>
    <t>59TP6C060V14--12</t>
  </si>
  <si>
    <t>C59TP6C060V1412</t>
  </si>
  <si>
    <t>59TP6C060V17--16</t>
  </si>
  <si>
    <t>C59TP6C060V1716</t>
  </si>
  <si>
    <t>59TP6C080V17--16</t>
  </si>
  <si>
    <t>C59TP6C080V1716</t>
  </si>
  <si>
    <t>59TP6C080V21--20</t>
  </si>
  <si>
    <t>C59TP6C080V2120</t>
  </si>
  <si>
    <t>59TP6C100V21--20</t>
  </si>
  <si>
    <t>C59TP6C100V2120</t>
  </si>
  <si>
    <t>59TP6C100V21--22</t>
  </si>
  <si>
    <t>C59TP6C100V2122</t>
  </si>
  <si>
    <t>59TP6C120V24--22</t>
  </si>
  <si>
    <t>C59TP6C120V2422</t>
  </si>
  <si>
    <t>59SC6A026M14--10</t>
  </si>
  <si>
    <t>C59SC6A026M1410</t>
  </si>
  <si>
    <t>59SC6A040M14--10</t>
  </si>
  <si>
    <t>C59SC6A040M1410</t>
  </si>
  <si>
    <t>59SC6A040M17--12</t>
  </si>
  <si>
    <t>C59SC6A040M1712</t>
  </si>
  <si>
    <t>59SC6A060M14--12</t>
  </si>
  <si>
    <t>C59SC6A060M1412</t>
  </si>
  <si>
    <t>59SC6A060M17--16</t>
  </si>
  <si>
    <t>C59SC6A060M1716</t>
  </si>
  <si>
    <t>59SC6A080M17--16</t>
  </si>
  <si>
    <t>C59SC6A080M1716</t>
  </si>
  <si>
    <t>59SC6A080M21--20</t>
  </si>
  <si>
    <t>C59SC6A080M2120</t>
  </si>
  <si>
    <t>59SC6A100M21--20</t>
  </si>
  <si>
    <t>C59SC6A100M2120</t>
  </si>
  <si>
    <t>59SC6A100M21--22</t>
  </si>
  <si>
    <t>C59SC6A100M2122</t>
  </si>
  <si>
    <t>59SC6A120M24--22</t>
  </si>
  <si>
    <t>C59SC6A120M2422</t>
  </si>
  <si>
    <t>59SC6A140M24--22</t>
  </si>
  <si>
    <t>C59SC6A140M2422</t>
  </si>
  <si>
    <t>58TN0B045C17--12</t>
  </si>
  <si>
    <t>C58TN0B045C1712</t>
  </si>
  <si>
    <t>58TN0B070C14--12</t>
  </si>
  <si>
    <t>C58TN0B070C1412</t>
  </si>
  <si>
    <t>58TN0B070C17--16</t>
  </si>
  <si>
    <t>C58TN0B070C1716</t>
  </si>
  <si>
    <t>58TN0B070C21--20</t>
  </si>
  <si>
    <t>C58TN0B070C2120</t>
  </si>
  <si>
    <t>58TN0B090C17--16</t>
  </si>
  <si>
    <t>C58TN0B090C1716</t>
  </si>
  <si>
    <t>58TN0B090C21--20</t>
  </si>
  <si>
    <t>C58TN0B090C2120</t>
  </si>
  <si>
    <t>58TN0B110C21--20</t>
  </si>
  <si>
    <t>C58TN0B110C2120</t>
  </si>
  <si>
    <t>58TN0B135C24--22</t>
  </si>
  <si>
    <t>C58TN0B135C2422</t>
  </si>
  <si>
    <t>58TP0B045V14--12</t>
  </si>
  <si>
    <t>C58TP0B045V1412</t>
  </si>
  <si>
    <t>58TP0B070V14--12</t>
  </si>
  <si>
    <t>C58TP0B070V1412</t>
  </si>
  <si>
    <t>58TP0B070V17--16</t>
  </si>
  <si>
    <t>C58TP0B070V1716</t>
  </si>
  <si>
    <t>58TP0B090V17--16</t>
  </si>
  <si>
    <t>C58TP0B090V1716</t>
  </si>
  <si>
    <t>58TP0B090V21--20</t>
  </si>
  <si>
    <t>C58TP0B090V2120</t>
  </si>
  <si>
    <t>58TP0B110V21--22</t>
  </si>
  <si>
    <t>C58TP0B110V2122</t>
  </si>
  <si>
    <t>58TP0B135V24--22</t>
  </si>
  <si>
    <t>C58TP0B135V2422</t>
  </si>
  <si>
    <t>58SB0B045M14--12</t>
  </si>
  <si>
    <t>C58SB0B045M1412</t>
  </si>
  <si>
    <t>58SB0B045M17--14</t>
  </si>
  <si>
    <t>C58SB0B045M1714</t>
  </si>
  <si>
    <t>58SB0B070M14-12</t>
  </si>
  <si>
    <t>C58SB0B070M1412</t>
  </si>
  <si>
    <t>58SB0B070M17--12</t>
  </si>
  <si>
    <t>C58SB0B070M1712</t>
  </si>
  <si>
    <t>58SB0B070M17--16</t>
  </si>
  <si>
    <t>C58SB0B070M1716</t>
  </si>
  <si>
    <t>58SB0B070M21--16</t>
  </si>
  <si>
    <t>C58SB0B070M2116</t>
  </si>
  <si>
    <t>58SB0B090M17--14</t>
  </si>
  <si>
    <t>C58SB0B090M1714</t>
  </si>
  <si>
    <t>58SB0B090M21--16</t>
  </si>
  <si>
    <t>C58SB0B090M2116</t>
  </si>
  <si>
    <t>58SB0B090M21--20</t>
  </si>
  <si>
    <t>C58SB0B090M2120</t>
  </si>
  <si>
    <t>58SB0B110M21--20</t>
  </si>
  <si>
    <t>C58SB0B110M2120</t>
  </si>
  <si>
    <t>58SB0B110M24--20</t>
  </si>
  <si>
    <t>C58SB0B110M2420</t>
  </si>
  <si>
    <t>58SB0B135M24--20</t>
  </si>
  <si>
    <t>C58SB0B135M2420</t>
  </si>
  <si>
    <t>FF-2401C05</t>
  </si>
  <si>
    <t>5kW sizes 24-60</t>
  </si>
  <si>
    <t>FF-2501C08</t>
  </si>
  <si>
    <t>8kW sizes 24-60</t>
  </si>
  <si>
    <t>FF-2601C10</t>
  </si>
  <si>
    <t>10kW sizes 24-60</t>
  </si>
  <si>
    <t>FF-3101C15</t>
  </si>
  <si>
    <t>15kW sizes 24-60</t>
  </si>
  <si>
    <t>FF-3301C20</t>
  </si>
  <si>
    <t>20kW sizes 30-60</t>
  </si>
  <si>
    <t>FF-8401C05</t>
  </si>
  <si>
    <t>5kW size 18 ONLY</t>
  </si>
  <si>
    <t>FF-8501C08</t>
  </si>
  <si>
    <t>8kW size 18 ONLY</t>
  </si>
  <si>
    <t>FF-8601C10</t>
  </si>
  <si>
    <t>10kW size 18 ONLY</t>
  </si>
  <si>
    <t>Downflow Kits - Unitary Fan Coils</t>
  </si>
  <si>
    <t>KFADC0201SLP</t>
  </si>
  <si>
    <t>KFADC0401ACL</t>
  </si>
  <si>
    <t>Infinity System Controls</t>
  </si>
  <si>
    <t>SYSTXCCITC01-B</t>
  </si>
  <si>
    <t>SYSTXCCWIC01-B</t>
  </si>
  <si>
    <t>SYSTXCC4ZC01</t>
  </si>
  <si>
    <t>CSYSTXCC4ZC01</t>
  </si>
  <si>
    <t>CSYSTXCCNIM01</t>
  </si>
  <si>
    <t>SYSTXZNSMS01</t>
  </si>
  <si>
    <t>EB-STATE6P-01</t>
  </si>
  <si>
    <t>Ecboee Premium Control w/ Smart Sensor</t>
  </si>
  <si>
    <t>EB-STATE6LP-01</t>
  </si>
  <si>
    <t>Ecobee Enhanced Control</t>
  </si>
  <si>
    <t>EB-STATE3LTICR-01</t>
  </si>
  <si>
    <t>CEBSTATE3LTICR01</t>
  </si>
  <si>
    <t>EB-STATE6ICR-01</t>
  </si>
  <si>
    <t>CEBSTATE6ICR01</t>
  </si>
  <si>
    <t>Ecobee Premium Carrier Branded - Intellisense</t>
  </si>
  <si>
    <t>EB-RSHM2PK-01</t>
  </si>
  <si>
    <t>Ecobee Wireless Smart Sensors</t>
  </si>
  <si>
    <t>Infinity Air Purifiers</t>
  </si>
  <si>
    <t>DGAPAXX1620</t>
  </si>
  <si>
    <t>Infinity Air Purifier 16x20</t>
  </si>
  <si>
    <t>DGAPAXX1625</t>
  </si>
  <si>
    <t>Infinity Air Purifier 16x25</t>
  </si>
  <si>
    <t>DGAPAXX2020</t>
  </si>
  <si>
    <t>Infinity Air Purifier 20x20</t>
  </si>
  <si>
    <t>DGAPAXX2025</t>
  </si>
  <si>
    <t>Infinity Air Purifier 20x25</t>
  </si>
  <si>
    <t>DGAPAXX2420</t>
  </si>
  <si>
    <t>Infinity Air Purifier 24x20</t>
  </si>
  <si>
    <t>Ductless Accessories</t>
  </si>
  <si>
    <t>DLS Wired Control (Infinity &amp; Comfort High wall)</t>
  </si>
  <si>
    <t>DLS Wired Control (Performance High Wall)</t>
  </si>
  <si>
    <t>DLS Wired Control (Cassette, Console 18K &amp; 24K, Ducted)</t>
  </si>
  <si>
    <t>WiFi Kit - Comfort High Wall</t>
  </si>
  <si>
    <t>WiFi Kit - Comfort 18K High Wall</t>
  </si>
  <si>
    <t>WiFi Kit - Cassette, Console, Ducted</t>
  </si>
  <si>
    <t>WiFi Kit - Performance High Wall</t>
  </si>
  <si>
    <t>Angled Piping Adapter - Unitary Fan Coils</t>
  </si>
  <si>
    <t>331831701</t>
  </si>
  <si>
    <t>Straight Piping Adapter - Unitary Evaporator Coils</t>
  </si>
  <si>
    <t>REBSTATE6P01</t>
  </si>
  <si>
    <t>R331831701</t>
  </si>
  <si>
    <t>REBRSHM2PK01</t>
  </si>
  <si>
    <t>SYSTXCCNIM01</t>
  </si>
  <si>
    <t>PRODUCT CATEGORY</t>
  </si>
  <si>
    <t>BEST</t>
  </si>
  <si>
    <t>BETTER</t>
  </si>
  <si>
    <t>GOOD</t>
  </si>
  <si>
    <t>GAS FURNACES</t>
  </si>
  <si>
    <t>FAN COILS &amp; HEAT STRIPS</t>
  </si>
  <si>
    <t>Performance™ Series Floor Console 1:1 Heat Pump Systems</t>
  </si>
  <si>
    <t>EVAP COILS</t>
  </si>
  <si>
    <t>AIR CONDITIONERS</t>
  </si>
  <si>
    <t>HEAT PUMPS</t>
  </si>
  <si>
    <t>ACCESSORIES</t>
  </si>
  <si>
    <t>RGF AIR PURIFICATION</t>
  </si>
  <si>
    <t>RGF LED AIR PURIFIER</t>
  </si>
  <si>
    <t>RGF UV AIR PURIFIER</t>
  </si>
  <si>
    <t>RGF ZERO OZONE AIR PURIFIER</t>
  </si>
  <si>
    <t>RGF MINI SPLIT AIR PURIFIER</t>
  </si>
  <si>
    <t>RGF MINI SPLIT AIR PURIFIER-BUDGET OPTION</t>
  </si>
  <si>
    <t>RREMEH</t>
  </si>
  <si>
    <t>ARFSPLITHVACPHI230</t>
  </si>
  <si>
    <t>ARFCLEARSKYMS</t>
  </si>
  <si>
    <t>CLEARSKYMS</t>
  </si>
  <si>
    <t>SPLITHVACPHI230</t>
  </si>
  <si>
    <t>ELECTRONIC AIR CLEANERS</t>
  </si>
  <si>
    <t>(20X20, 1400 CFM)</t>
  </si>
  <si>
    <t>(16X20, 1200 CFM</t>
  </si>
  <si>
    <t>(16X25, 1400 CFM)</t>
  </si>
  <si>
    <t>(20X25, 2000 CFM)</t>
  </si>
  <si>
    <t>HF300E1001</t>
  </si>
  <si>
    <t>(16X20X4")</t>
  </si>
  <si>
    <t>(16X25X4")</t>
  </si>
  <si>
    <t>(20X20X4")</t>
  </si>
  <si>
    <t xml:space="preserve"> (20X25X4")</t>
  </si>
  <si>
    <t>HF100F1620</t>
  </si>
  <si>
    <t>HF100F1625</t>
  </si>
  <si>
    <t>HF100F2020</t>
  </si>
  <si>
    <t>HF100F2025</t>
  </si>
  <si>
    <t>CHUMCRSBP2412-A18</t>
  </si>
  <si>
    <t>CHUMCRLBP2417-A12</t>
  </si>
  <si>
    <t>CHUMCRSTM3134</t>
  </si>
  <si>
    <t>Carrier Small Bypass 12 gal/day</t>
  </si>
  <si>
    <t>Carrier Large Fan Powered 18 gal/day</t>
  </si>
  <si>
    <t>Carrier Steam Humidifier 34 gal/day</t>
  </si>
  <si>
    <t>CTSTATCCEWF01</t>
  </si>
  <si>
    <t>TSTATCCEWF01</t>
  </si>
  <si>
    <t>Carrier Smart Wifi Non-Communicating Thermostat</t>
  </si>
  <si>
    <t>Infinity Touch Control Smart Wifi - Communicating- White</t>
  </si>
  <si>
    <t>Infinity Touch Control Smart Wifi - Communicating- Black</t>
  </si>
  <si>
    <t>Infinity Damper Control Module - 4-Zones</t>
  </si>
  <si>
    <t>Infinity NIM module - For use w/non-communicating HP's</t>
  </si>
  <si>
    <t>Infinity Smart Sensor - Additional Zone Stats</t>
  </si>
  <si>
    <t>REMEH</t>
  </si>
  <si>
    <t>F300E1001</t>
  </si>
  <si>
    <t xml:space="preserve">F300E1019 </t>
  </si>
  <si>
    <t xml:space="preserve">F300E1027  </t>
  </si>
  <si>
    <t xml:space="preserve">F300E1035 </t>
  </si>
  <si>
    <t>F100F1620</t>
  </si>
  <si>
    <t>F100F1625</t>
  </si>
  <si>
    <t>F100F2020</t>
  </si>
  <si>
    <t>F100F2025</t>
  </si>
  <si>
    <t>HUMCRSBP2412-A18</t>
  </si>
  <si>
    <t>HUMCRLBP2417-A12</t>
  </si>
  <si>
    <t>HUMCRSTM3134</t>
  </si>
  <si>
    <t>REBSTATE7P01</t>
  </si>
  <si>
    <t>C26SCA418N003</t>
  </si>
  <si>
    <t>C26SCA424N003</t>
  </si>
  <si>
    <t>C26SCA430N003</t>
  </si>
  <si>
    <t>C26SCA436N003</t>
  </si>
  <si>
    <t>C26SCA442N003</t>
  </si>
  <si>
    <t>C26SCA448N003</t>
  </si>
  <si>
    <t>C26SCA460N003</t>
  </si>
  <si>
    <t>26SCA418N003</t>
  </si>
  <si>
    <t>26SCA424N003</t>
  </si>
  <si>
    <t>26SCA430N003</t>
  </si>
  <si>
    <t>26SCA436N003</t>
  </si>
  <si>
    <t>26SCA442N003</t>
  </si>
  <si>
    <t>26SCA448N003</t>
  </si>
  <si>
    <t>26SCA460N003</t>
  </si>
  <si>
    <t>C26SPA618W003</t>
  </si>
  <si>
    <t>C26SPA624W003</t>
  </si>
  <si>
    <t>C26SPA630W003</t>
  </si>
  <si>
    <t>C26SPA636W003</t>
  </si>
  <si>
    <t>C26SPA642W003</t>
  </si>
  <si>
    <t>C26SPA648W003</t>
  </si>
  <si>
    <t>C26SPA660W003</t>
  </si>
  <si>
    <t>26SPA618W003</t>
  </si>
  <si>
    <t>26SPA624W003</t>
  </si>
  <si>
    <t>26SPA630W003</t>
  </si>
  <si>
    <t>26SPA636W003</t>
  </si>
  <si>
    <t>26SPA642W003</t>
  </si>
  <si>
    <t>26SPA648W003</t>
  </si>
  <si>
    <t>26SPA660W003</t>
  </si>
  <si>
    <t>C26TPA824W003</t>
  </si>
  <si>
    <t>C26TPA836W003</t>
  </si>
  <si>
    <t>C26TPA848W003</t>
  </si>
  <si>
    <t>C26TPA860W003</t>
  </si>
  <si>
    <t>26TPA824W003</t>
  </si>
  <si>
    <t>26TPA836W003</t>
  </si>
  <si>
    <t>26TPA848W003</t>
  </si>
  <si>
    <t>26TPA860W003</t>
  </si>
  <si>
    <t>C26VNA124W003</t>
  </si>
  <si>
    <t>C26VNA136W003</t>
  </si>
  <si>
    <t>C26VNA148W003</t>
  </si>
  <si>
    <t>C26VNA160W003</t>
  </si>
  <si>
    <t>26VNA124W003</t>
  </si>
  <si>
    <t>26VNA136W003</t>
  </si>
  <si>
    <t>26VNA148W003</t>
  </si>
  <si>
    <t>26VNA160W003</t>
  </si>
  <si>
    <t>C27SCA518A003</t>
  </si>
  <si>
    <t>C27SCA524A003</t>
  </si>
  <si>
    <t>C27SCA530A003</t>
  </si>
  <si>
    <t>C27SCA536A003</t>
  </si>
  <si>
    <t>C27SCA542A003</t>
  </si>
  <si>
    <t>C27SCA548A003</t>
  </si>
  <si>
    <t>C27SCA560A003</t>
  </si>
  <si>
    <t>C27SCA536A005</t>
  </si>
  <si>
    <t>C27SCA536A006</t>
  </si>
  <si>
    <t>C27SCA548A005</t>
  </si>
  <si>
    <t>C27SCA548A006</t>
  </si>
  <si>
    <t>C27SCA560A005</t>
  </si>
  <si>
    <t>C27SCA560A006</t>
  </si>
  <si>
    <r>
      <rPr>
        <b/>
        <sz val="11"/>
        <color theme="5"/>
        <rFont val="Calibri"/>
        <family val="2"/>
        <scheme val="minor"/>
      </rPr>
      <t>R454B</t>
    </r>
    <r>
      <rPr>
        <b/>
        <sz val="11"/>
        <color theme="1"/>
        <rFont val="Calibri"/>
        <family val="2"/>
        <scheme val="minor"/>
      </rPr>
      <t xml:space="preserve"> COMFORT SERIES  14 SEER2                                  1-STAGE AC</t>
    </r>
  </si>
  <si>
    <r>
      <rPr>
        <b/>
        <sz val="11"/>
        <color theme="5"/>
        <rFont val="Calibri"/>
        <family val="2"/>
        <scheme val="minor"/>
      </rPr>
      <t>R454B</t>
    </r>
    <r>
      <rPr>
        <b/>
        <sz val="11"/>
        <color theme="1"/>
        <rFont val="Calibri"/>
        <family val="2"/>
        <scheme val="minor"/>
      </rPr>
      <t xml:space="preserve"> INFINITY SERIES    21 SEER2                                VARIABLE SPEED AC</t>
    </r>
  </si>
  <si>
    <r>
      <rPr>
        <b/>
        <sz val="11"/>
        <color theme="5"/>
        <rFont val="Calibri"/>
        <family val="2"/>
        <scheme val="minor"/>
      </rPr>
      <t>R454B</t>
    </r>
    <r>
      <rPr>
        <b/>
        <sz val="11"/>
        <color theme="1"/>
        <rFont val="Calibri"/>
        <family val="2"/>
        <scheme val="minor"/>
      </rPr>
      <t xml:space="preserve"> PERFORMANCE       18 SEER2                                  2-STAGE AC</t>
    </r>
  </si>
  <si>
    <r>
      <rPr>
        <b/>
        <sz val="11"/>
        <color theme="5"/>
        <rFont val="Calibri"/>
        <family val="2"/>
        <scheme val="minor"/>
      </rPr>
      <t>R454B</t>
    </r>
    <r>
      <rPr>
        <b/>
        <sz val="11"/>
        <color theme="1"/>
        <rFont val="Calibri"/>
        <family val="2"/>
        <scheme val="minor"/>
      </rPr>
      <t xml:space="preserve"> PERFORMANCE       16 SEER2                                  1-STAGE AC</t>
    </r>
  </si>
  <si>
    <t>C27SPA618A003</t>
  </si>
  <si>
    <t>C27SPA624A003</t>
  </si>
  <si>
    <t>C27SPA630A003</t>
  </si>
  <si>
    <t>C27SPA636A003</t>
  </si>
  <si>
    <t>C27SPA642A003</t>
  </si>
  <si>
    <t>C27SPA648A003</t>
  </si>
  <si>
    <t>C27SPA660A003</t>
  </si>
  <si>
    <t>27SPA618A003</t>
  </si>
  <si>
    <t>27SPA624A003</t>
  </si>
  <si>
    <t>27SPA630A003</t>
  </si>
  <si>
    <t>27SPA636A003</t>
  </si>
  <si>
    <t>27SPA642A003</t>
  </si>
  <si>
    <t>27SPA648A003</t>
  </si>
  <si>
    <t>27SPA660A003</t>
  </si>
  <si>
    <t>27SCA518A003</t>
  </si>
  <si>
    <t>27SCA524A003</t>
  </si>
  <si>
    <t>27SCA530A003</t>
  </si>
  <si>
    <t>27SCA536A003</t>
  </si>
  <si>
    <t>27SCA542A003</t>
  </si>
  <si>
    <t>27SCA548A003</t>
  </si>
  <si>
    <t>27SCA560A003</t>
  </si>
  <si>
    <t>27SCA536A006</t>
  </si>
  <si>
    <t>27SCA548A006</t>
  </si>
  <si>
    <t>27SCA560A006</t>
  </si>
  <si>
    <t>27SCA536A005</t>
  </si>
  <si>
    <t>27SCA548A005</t>
  </si>
  <si>
    <t>27SCA560A005</t>
  </si>
  <si>
    <t>C27TPA824A003</t>
  </si>
  <si>
    <t>C27TPA836A003</t>
  </si>
  <si>
    <t>C27TPA848A003</t>
  </si>
  <si>
    <t>C27TPA860A003</t>
  </si>
  <si>
    <t>27TPA824A003</t>
  </si>
  <si>
    <t>27TPA836A003</t>
  </si>
  <si>
    <t>27TPA848A003</t>
  </si>
  <si>
    <t>27TPA860A003</t>
  </si>
  <si>
    <t>COMMERCIAL 3-PHASE</t>
  </si>
  <si>
    <t>C27VNA024A003</t>
  </si>
  <si>
    <t>C27VNA036A003</t>
  </si>
  <si>
    <t>C27VNA048A003</t>
  </si>
  <si>
    <t>C27VNA060A003</t>
  </si>
  <si>
    <t>27VNA024A003</t>
  </si>
  <si>
    <t>27VNA036A003</t>
  </si>
  <si>
    <t>27VNA048A003</t>
  </si>
  <si>
    <t>27VNA060A003</t>
  </si>
  <si>
    <t>C27VNA324A003</t>
  </si>
  <si>
    <t>C27VNA336A003</t>
  </si>
  <si>
    <t>C27VNA348A003</t>
  </si>
  <si>
    <t>C27VNA360A003</t>
  </si>
  <si>
    <t>27VNA324A003</t>
  </si>
  <si>
    <t>27VNA336A003</t>
  </si>
  <si>
    <t>27VNA348A003</t>
  </si>
  <si>
    <t>27VNA360A003</t>
  </si>
  <si>
    <t>CCAAMP2414AMA</t>
  </si>
  <si>
    <t>CCAAMP2417AMA</t>
  </si>
  <si>
    <t>CCAAMP2517AMA</t>
  </si>
  <si>
    <t>CCAAMP3014AMA</t>
  </si>
  <si>
    <t>CCAAMP3017AMA</t>
  </si>
  <si>
    <t>CCAAMP3617AMA</t>
  </si>
  <si>
    <t>CCAAMP3717AMA</t>
  </si>
  <si>
    <t>CCAAMP3721AMA</t>
  </si>
  <si>
    <t>CCAAMP4221AMA</t>
  </si>
  <si>
    <t>CCAAMP4321AMA</t>
  </si>
  <si>
    <t>CCAAMP4821AMA</t>
  </si>
  <si>
    <t>CCAAMP6024AMA</t>
  </si>
  <si>
    <t>CCAAMP6121AMA</t>
  </si>
  <si>
    <t>CCAAMP6124AMA</t>
  </si>
  <si>
    <t>CCAAMP1917AMA</t>
  </si>
  <si>
    <t>CAAMP1917AMA</t>
  </si>
  <si>
    <t>CAAMP2414AMA</t>
  </si>
  <si>
    <t>CAAMP2417AMA</t>
  </si>
  <si>
    <t>CAAMP2517AMA</t>
  </si>
  <si>
    <t>CAAMP3014AMA</t>
  </si>
  <si>
    <t>CAAMP3017AMA</t>
  </si>
  <si>
    <t>CAAMP3617AMA</t>
  </si>
  <si>
    <t>CAAMP3717AMA</t>
  </si>
  <si>
    <t>CAAMP3721AMA</t>
  </si>
  <si>
    <t>CAAMP4221AMA</t>
  </si>
  <si>
    <t>CAAMP4321AMA</t>
  </si>
  <si>
    <t>CAAMP4821AMA</t>
  </si>
  <si>
    <t>CAAMP6024AMA</t>
  </si>
  <si>
    <t>CAAMP6121AMA</t>
  </si>
  <si>
    <t>CAAMP6124AMA</t>
  </si>
  <si>
    <r>
      <rPr>
        <b/>
        <sz val="11"/>
        <color theme="5"/>
        <rFont val="Calibri"/>
        <family val="2"/>
        <scheme val="minor"/>
      </rPr>
      <t>R454B</t>
    </r>
    <r>
      <rPr>
        <b/>
        <sz val="11"/>
        <color theme="1"/>
        <rFont val="Calibri"/>
        <family val="2"/>
        <scheme val="minor"/>
      </rPr>
      <t xml:space="preserve">                              MULTIPOISE                           CASED A COIL</t>
    </r>
  </si>
  <si>
    <r>
      <rPr>
        <b/>
        <sz val="11"/>
        <color theme="5"/>
        <rFont val="Calibri"/>
        <family val="2"/>
        <scheme val="minor"/>
      </rPr>
      <t>R454B</t>
    </r>
    <r>
      <rPr>
        <b/>
        <sz val="11"/>
        <color theme="1"/>
        <rFont val="Calibri"/>
        <family val="2"/>
        <scheme val="minor"/>
      </rPr>
      <t xml:space="preserve">                              MULTIPOISE                           CASED V COIL</t>
    </r>
  </si>
  <si>
    <t>CCVAMA2414XMA</t>
  </si>
  <si>
    <t>CCVAMA2417XMA</t>
  </si>
  <si>
    <t>CCVAMA2517XMA</t>
  </si>
  <si>
    <t>CCVAMA3017XMA</t>
  </si>
  <si>
    <t>CCVAMA3117XMA</t>
  </si>
  <si>
    <t>CCVAMA3217XMA</t>
  </si>
  <si>
    <t>CCVAMA3617XMA</t>
  </si>
  <si>
    <t>CCVAMA4221XMA</t>
  </si>
  <si>
    <t>CCVAMA4321XMA</t>
  </si>
  <si>
    <t>CCVAMA4421XMA</t>
  </si>
  <si>
    <t>CCVAMA4821XMA</t>
  </si>
  <si>
    <t>CCVAMA4921XMA</t>
  </si>
  <si>
    <t>CCVAMA6021XMA</t>
  </si>
  <si>
    <t>CCVAMA6024XMA</t>
  </si>
  <si>
    <t>CCVAMA6124XMA</t>
  </si>
  <si>
    <t>CVAMA2414XMA</t>
  </si>
  <si>
    <t>CVAMA2417XMA</t>
  </si>
  <si>
    <t>CVAMA2517XMA</t>
  </si>
  <si>
    <t>CVAMA3017XMA</t>
  </si>
  <si>
    <t>CVAMA3117XMA</t>
  </si>
  <si>
    <t>CVAMA3217XMA</t>
  </si>
  <si>
    <t>CVAMA3617XMA</t>
  </si>
  <si>
    <t>CVAMA4221XMA</t>
  </si>
  <si>
    <t>CVAMA4321XMA</t>
  </si>
  <si>
    <t>CVAMA4421XMA</t>
  </si>
  <si>
    <t>CVAMA4821XMA</t>
  </si>
  <si>
    <t>CVAMA4921XMA</t>
  </si>
  <si>
    <t>CVAMA6021XMA</t>
  </si>
  <si>
    <t>CVAMA6024XMA</t>
  </si>
  <si>
    <t>CVAMA6124XMA</t>
  </si>
  <si>
    <t>CCVAVA1814XMA</t>
  </si>
  <si>
    <t>CCVAVA1917XMA</t>
  </si>
  <si>
    <t>CCVAVA2414XMA</t>
  </si>
  <si>
    <t>CCVAVA2417XMA</t>
  </si>
  <si>
    <t>CCVAVA2514XMA</t>
  </si>
  <si>
    <t>CCVAVA2517XMA</t>
  </si>
  <si>
    <t>CCVAVA3014XMA</t>
  </si>
  <si>
    <t>CCVAVA3017XMA</t>
  </si>
  <si>
    <t>CCVAVA3117XMA</t>
  </si>
  <si>
    <t>CCVAVA3617XMA</t>
  </si>
  <si>
    <t>CCVAVA3621XMA</t>
  </si>
  <si>
    <t>CCVAVA3721XMA</t>
  </si>
  <si>
    <t>CCVAVA3817XMA</t>
  </si>
  <si>
    <t>CCVAVA4217XMA</t>
  </si>
  <si>
    <t>CCVAVA4221XMA</t>
  </si>
  <si>
    <t>CCVAVA4224XMA</t>
  </si>
  <si>
    <t>CCVAVA4821XMA</t>
  </si>
  <si>
    <t>CCVAVA4824XMA</t>
  </si>
  <si>
    <t>CCVAVA4924XMA</t>
  </si>
  <si>
    <t>CCVAVA6021XMA</t>
  </si>
  <si>
    <t>CCVAVA6024XMA</t>
  </si>
  <si>
    <t>CCVAVA6121XMA</t>
  </si>
  <si>
    <t>CCVAVA6124XMA</t>
  </si>
  <si>
    <r>
      <rPr>
        <b/>
        <sz val="11"/>
        <color theme="5"/>
        <rFont val="Calibri"/>
        <family val="2"/>
        <scheme val="minor"/>
      </rPr>
      <t>R454B</t>
    </r>
    <r>
      <rPr>
        <b/>
        <sz val="11"/>
        <color theme="1"/>
        <rFont val="Calibri"/>
        <family val="2"/>
        <scheme val="minor"/>
      </rPr>
      <t xml:space="preserve">                             UPFLOW / DOWNFLOW                           CASED V COIL                      </t>
    </r>
  </si>
  <si>
    <t>CCSAHP2412AMA</t>
  </si>
  <si>
    <t>CCSAHP3012AMA</t>
  </si>
  <si>
    <t>CCSAHP3612AMA</t>
  </si>
  <si>
    <t>CCSAHP4212AMA</t>
  </si>
  <si>
    <t>CCSAHP4812AMA</t>
  </si>
  <si>
    <t>CCSAHP6012AMA</t>
  </si>
  <si>
    <t>CVAVA1814XMA</t>
  </si>
  <si>
    <t>CVAVA1917XMA</t>
  </si>
  <si>
    <t>CVAVA2414XMA</t>
  </si>
  <si>
    <t>CVAVA2417XMA</t>
  </si>
  <si>
    <t>CVAVA2514XMA</t>
  </si>
  <si>
    <t>CVAVA2517XMA</t>
  </si>
  <si>
    <t>CVAVA3014XMA</t>
  </si>
  <si>
    <t>CVAVA3017XMA</t>
  </si>
  <si>
    <t>CVAVA3117XMA</t>
  </si>
  <si>
    <t>CVAVA3617XMA</t>
  </si>
  <si>
    <t>CVAVA3621XMA</t>
  </si>
  <si>
    <t>CVAVA3721XMA</t>
  </si>
  <si>
    <t>CVAVA3817XMA</t>
  </si>
  <si>
    <t>CVAVA4217XMA</t>
  </si>
  <si>
    <t>CVAVA4221XMA</t>
  </si>
  <si>
    <t>CVAVA4224XMA</t>
  </si>
  <si>
    <t>CVAVA4821XMA</t>
  </si>
  <si>
    <t>CVAVA4824XMA</t>
  </si>
  <si>
    <t>CVAVA4924XMA</t>
  </si>
  <si>
    <t>CVAVA6021XMA</t>
  </si>
  <si>
    <t>CVAVA6024XMA</t>
  </si>
  <si>
    <t>CVAVA6121XMA</t>
  </si>
  <si>
    <t>CVAVA6124XMA</t>
  </si>
  <si>
    <t>CSAHP2412AMA</t>
  </si>
  <si>
    <t>CSAHP3012AMA</t>
  </si>
  <si>
    <t>CSAHP3612AMA</t>
  </si>
  <si>
    <t>CSAHP4212AMA</t>
  </si>
  <si>
    <t>CSAHP4812AMA</t>
  </si>
  <si>
    <t>CSAHP6012AMA</t>
  </si>
  <si>
    <t>CFE5BNBC36L00</t>
  </si>
  <si>
    <t>CFE5BNBC48L00</t>
  </si>
  <si>
    <t>CFE5BNBD60L00</t>
  </si>
  <si>
    <t>CFE5BNXB24L00</t>
  </si>
  <si>
    <t>CFE5BNXC36L00</t>
  </si>
  <si>
    <t>CFE5BNXC48L00</t>
  </si>
  <si>
    <t>FE5BNBC36L00</t>
  </si>
  <si>
    <t>FE5BNBC48L00</t>
  </si>
  <si>
    <t>FE5BNBD60L00</t>
  </si>
  <si>
    <t>FE5BNXB24L00</t>
  </si>
  <si>
    <t>FE5BNXC36L00</t>
  </si>
  <si>
    <t>FE5BNXC48L00</t>
  </si>
  <si>
    <r>
      <rPr>
        <b/>
        <sz val="11"/>
        <color theme="5"/>
        <rFont val="Calibri"/>
        <family val="2"/>
        <scheme val="minor"/>
      </rPr>
      <t xml:space="preserve">R454B  </t>
    </r>
    <r>
      <rPr>
        <b/>
        <sz val="11"/>
        <color theme="1"/>
        <rFont val="Calibri"/>
        <family val="2"/>
        <scheme val="minor"/>
      </rPr>
      <t xml:space="preserve">           PERFORMANCE SERIES VARIABLE SPEED             FAN COIL </t>
    </r>
  </si>
  <si>
    <r>
      <rPr>
        <b/>
        <sz val="11"/>
        <color theme="5"/>
        <rFont val="Calibri"/>
        <family val="2"/>
        <scheme val="minor"/>
      </rPr>
      <t>R454B</t>
    </r>
    <r>
      <rPr>
        <b/>
        <sz val="11"/>
        <color theme="1"/>
        <rFont val="Calibri"/>
        <family val="2"/>
        <scheme val="minor"/>
      </rPr>
      <t xml:space="preserve">                            INFINITY SERIES COMMUNICATING          FAN COIL </t>
    </r>
  </si>
  <si>
    <t>CFT5ANBC36L00</t>
  </si>
  <si>
    <t>CFT5ANBC48L00</t>
  </si>
  <si>
    <t>CFT5ANBD60L00</t>
  </si>
  <si>
    <t>CFT5ANXB24L00</t>
  </si>
  <si>
    <t>FT5ANBC36L00</t>
  </si>
  <si>
    <t>FT5ANBC48L00</t>
  </si>
  <si>
    <t>FT5ANBD60L00</t>
  </si>
  <si>
    <t>FT5ANXB24L00</t>
  </si>
  <si>
    <t>CFJ5ANXA18L00</t>
  </si>
  <si>
    <t>CFJ5ANXB24L00</t>
  </si>
  <si>
    <t>CFJ5ANXB30L00</t>
  </si>
  <si>
    <t>CFJ5ANXB36L00</t>
  </si>
  <si>
    <t>CFJ5ANXC42L00</t>
  </si>
  <si>
    <t>CFJ5ANXC48L00</t>
  </si>
  <si>
    <t>CFJ5ANXD60L00</t>
  </si>
  <si>
    <t>Unitary Strip Heat for FJ, FT, FE4B &amp; FE5B Fan Coils</t>
  </si>
  <si>
    <r>
      <rPr>
        <b/>
        <sz val="11"/>
        <color theme="5"/>
        <rFont val="Calibri"/>
        <family val="2"/>
        <scheme val="minor"/>
      </rPr>
      <t>R454B</t>
    </r>
    <r>
      <rPr>
        <b/>
        <sz val="11"/>
        <color theme="1"/>
        <rFont val="Calibri"/>
        <family val="2"/>
        <scheme val="minor"/>
      </rPr>
      <t xml:space="preserve">                      COMFORT SERIES              FAN COIL </t>
    </r>
  </si>
  <si>
    <t>FJ5ANXA18L00</t>
  </si>
  <si>
    <t>FJ5ANXB24L00</t>
  </si>
  <si>
    <t>FJ5ANXB30L00</t>
  </si>
  <si>
    <t>FJ5ANXB36L00</t>
  </si>
  <si>
    <t>FJ5ANXC42L00</t>
  </si>
  <si>
    <t>FJ5ANXC48L00</t>
  </si>
  <si>
    <t>FJ5ANXD60L00</t>
  </si>
  <si>
    <r>
      <rPr>
        <b/>
        <sz val="11"/>
        <color theme="5"/>
        <rFont val="Calibri"/>
        <family val="2"/>
        <scheme val="minor"/>
      </rPr>
      <t>R454B</t>
    </r>
    <r>
      <rPr>
        <b/>
        <sz val="11"/>
        <color theme="1"/>
        <rFont val="Calibri"/>
        <family val="2"/>
        <scheme val="minor"/>
      </rPr>
      <t xml:space="preserve">                              HORIZONTAL ONLY                           CASED SLAB COIL</t>
    </r>
  </si>
  <si>
    <t>STANDARD STATIC</t>
  </si>
  <si>
    <t>HIGH STATIC</t>
  </si>
  <si>
    <t>45MBAAQ18XB3</t>
  </si>
  <si>
    <t>45MBAAQ24XB3</t>
  </si>
  <si>
    <t>@-13F [-25C]</t>
  </si>
  <si>
    <t>@5F [-15C]</t>
  </si>
  <si>
    <t>@-22F [-30C]</t>
  </si>
  <si>
    <t>@109F [43C]</t>
  </si>
  <si>
    <t>6 @ 1/4"</t>
  </si>
  <si>
    <t>3 @ 3/8" + 1 @ 1/2"</t>
  </si>
  <si>
    <t>3 @ 3/8" + 2 @ 1/2"</t>
  </si>
  <si>
    <t>4 @ 3/8" + 2 @ 1/2"</t>
  </si>
  <si>
    <t>114.8'</t>
  </si>
  <si>
    <t>196.9'</t>
  </si>
  <si>
    <t>73.8'</t>
  </si>
  <si>
    <t>49.21'</t>
  </si>
  <si>
    <t>262.5'</t>
  </si>
  <si>
    <t>147.6'</t>
  </si>
  <si>
    <t>10' minimum line length require per zone.</t>
  </si>
  <si>
    <t>Up to 2 AHUs can be used for the following combinations only: 18+18, 18+24, 18+30, 18+36, 24+24, 24+30, 24+36. In the case that 2 AHU units are selected, no other units may be connected to the outdoor unit,
regardless of remaining ports or capacity availability.</t>
  </si>
  <si>
    <t>When a 30k or 36k AHU is utilized with a Multi-Zone ODU, 500 grams (17.6 Oz) of additional refrigerant should be added to the system.</t>
  </si>
  <si>
    <t>One-Way Cassette sizing is determined by capacity rotary swith on IDU.</t>
  </si>
  <si>
    <t>Wi-Fi Kits and Wire Remote Controllers compatible with single or multi-zone as per IDU compatibility.</t>
  </si>
  <si>
    <t>33K</t>
  </si>
  <si>
    <t>37MAHAQ18AA3</t>
  </si>
  <si>
    <t>37MAHAQ24AA3</t>
  </si>
  <si>
    <t>37MAHAQ33AA3</t>
  </si>
  <si>
    <t>1/4" x 3/8"</t>
  </si>
  <si>
    <t>3/8" x 5/8"</t>
  </si>
  <si>
    <t>82.02'</t>
  </si>
  <si>
    <t>.16 Oz/Ft</t>
  </si>
  <si>
    <t>164.04'</t>
  </si>
  <si>
    <t>.32 Oz/Ft</t>
  </si>
  <si>
    <t>24.9A / 25A</t>
  </si>
  <si>
    <t>at 110⁰F</t>
  </si>
  <si>
    <t>1/4" x 1/2"</t>
  </si>
  <si>
    <t>98.42'</t>
  </si>
  <si>
    <t>65.62'</t>
  </si>
  <si>
    <t>19A / 20A</t>
  </si>
  <si>
    <t>3/8" x 3/4"</t>
  </si>
  <si>
    <t>34A / 35A</t>
  </si>
  <si>
    <t>6,000/7,000</t>
  </si>
  <si>
    <t>9,000/12,000</t>
  </si>
  <si>
    <t>12,000/12,000</t>
  </si>
  <si>
    <t>18,000/18,000</t>
  </si>
  <si>
    <t>24,000/29,000</t>
  </si>
  <si>
    <t>33,000/36,000</t>
  </si>
  <si>
    <t>6,000/9,000</t>
  </si>
  <si>
    <t>18,000/20,000</t>
  </si>
  <si>
    <t>Performance™ Series 4-Way Ceiling Cassette 1:1 Heat Pump Systems</t>
  </si>
  <si>
    <t>9,000/10,000</t>
  </si>
  <si>
    <t>16,000/19,000</t>
  </si>
  <si>
    <t>23,500/25,000</t>
  </si>
  <si>
    <t>12,000/12,500</t>
  </si>
  <si>
    <t>Performance™ Series Low Static Slim-Ducted 1:1 Heat Pump Systems</t>
  </si>
  <si>
    <t>6,500/8,000</t>
  </si>
  <si>
    <t>17,000/19,000</t>
  </si>
  <si>
    <t>24,000/26,000</t>
  </si>
  <si>
    <t>9,000/9,900</t>
  </si>
  <si>
    <t>9,000/9,000</t>
  </si>
  <si>
    <t>16,000/17,000</t>
  </si>
  <si>
    <t>18,000/18,800</t>
  </si>
  <si>
    <t>24,000/24,000</t>
  </si>
  <si>
    <t>18A / 20A</t>
  </si>
  <si>
    <t>R454B Single Zone Quick Reference Guide</t>
  </si>
  <si>
    <t>R454B Multi-Zone Quick Reference Guide</t>
  </si>
  <si>
    <t>Accessories &amp; Warranty Information</t>
  </si>
  <si>
    <t xml:space="preserve">The Carrier Infinity™ Ductless systems are shipped with a Wi-Fi kit standard. See the latest version of the "Compatibility Charts" for full details. </t>
  </si>
  <si>
    <t>Commercial Applications: 7 year limited warranty to original purchaser on compressor and parts. See Warranty documents for full details</t>
  </si>
  <si>
    <t>-5F [-20F]</t>
  </si>
  <si>
    <t>5F [-15C]</t>
  </si>
  <si>
    <t>Liquid x Suction</t>
  </si>
  <si>
    <t>18,000/19,500</t>
  </si>
  <si>
    <t>23,000/26,000</t>
  </si>
  <si>
    <t>33,000/35,000</t>
  </si>
  <si>
    <t>38A / 40A</t>
  </si>
  <si>
    <t>246'</t>
  </si>
  <si>
    <t>37MUHAQ18AA3</t>
  </si>
  <si>
    <t>37MUHAQ24AA3</t>
  </si>
  <si>
    <t>37MUHAQ30AA3</t>
  </si>
  <si>
    <t>37MUHAQ36AA3</t>
  </si>
  <si>
    <t>37MUHAQ48AA3</t>
  </si>
  <si>
    <t>37MUHAQ60AA3</t>
  </si>
  <si>
    <t>45MUHAQ24XX3</t>
  </si>
  <si>
    <t xml:space="preserve">45MUHAQ36XX3 </t>
  </si>
  <si>
    <t xml:space="preserve">45MUHAQ60XX3 </t>
  </si>
  <si>
    <t>30,000/33,000</t>
  </si>
  <si>
    <t>36,000/37,000</t>
  </si>
  <si>
    <t>48,000/48,000</t>
  </si>
  <si>
    <t>54,000/55,000</t>
  </si>
  <si>
    <t>.70 Oz/ft</t>
  </si>
  <si>
    <t>29.5A / 30A</t>
  </si>
  <si>
    <t>98.43'</t>
  </si>
  <si>
    <t>29A / 30A</t>
  </si>
  <si>
    <t>40A / 40A</t>
  </si>
  <si>
    <t>Performance Series Horizontal Discharge AHU 1:1 Heat Pump Split Systems (Crossover Solutions)</t>
  </si>
  <si>
    <t>Comfort Series Horizontal Discharge AHU 1:1 High Capacity Heat Pump Split Systems (Crossover Solutions)</t>
  </si>
  <si>
    <t>37MURAQ18AA3</t>
  </si>
  <si>
    <t>37MURAQ24AA3</t>
  </si>
  <si>
    <t>37MURAQ30AA3</t>
  </si>
  <si>
    <t>37MURAQ36AA3</t>
  </si>
  <si>
    <t>37MURAQ48AA3</t>
  </si>
  <si>
    <t>37MURAQ60AA3</t>
  </si>
  <si>
    <t>45MUAAQ60XX3</t>
  </si>
  <si>
    <t>22.5A / 25A</t>
  </si>
  <si>
    <t>24A / 30A</t>
  </si>
  <si>
    <t>36A / 40A</t>
  </si>
  <si>
    <t>39A / 40A</t>
  </si>
  <si>
    <t>30,000/31,000</t>
  </si>
  <si>
    <t>36,000/36,000</t>
  </si>
  <si>
    <t>54,000/54,000</t>
  </si>
  <si>
    <t>EHKMC05KN</t>
  </si>
  <si>
    <t>EHKMC08KN</t>
  </si>
  <si>
    <t>EHKMC10KN</t>
  </si>
  <si>
    <t>EHKMC15KN</t>
  </si>
  <si>
    <t>EHKMC20KN</t>
  </si>
  <si>
    <t>EHKMC25KN</t>
  </si>
  <si>
    <t>Accessory Electric Heater Kits for 45MBAA &amp; 45MUAA</t>
  </si>
  <si>
    <t>EHKMD05KN</t>
  </si>
  <si>
    <t>24k, 36k</t>
  </si>
  <si>
    <t>EHKMD15KN</t>
  </si>
  <si>
    <t>24k, 36k, 60k</t>
  </si>
  <si>
    <t>EHKMD08KN</t>
  </si>
  <si>
    <t>EHKMD20KN</t>
  </si>
  <si>
    <t>36k, 60k</t>
  </si>
  <si>
    <t>EHKMD10KN</t>
  </si>
  <si>
    <t>EHKMD25KN</t>
  </si>
  <si>
    <t>ACCESSORY ELECTRIC HEATER KITS FOR 45MUHA</t>
  </si>
  <si>
    <t>RESIDEO 4" MEDIA CABINET</t>
  </si>
  <si>
    <t>1200cfm</t>
  </si>
  <si>
    <t>1400cfm</t>
  </si>
  <si>
    <t>2000cfm</t>
  </si>
  <si>
    <t>HF100F2044</t>
  </si>
  <si>
    <t>System Installation Notes:</t>
  </si>
  <si>
    <t xml:space="preserve">*The 45MUAA, 45MUHA, 37MURA, and 37MUHA systems are powered seperately. The data supplied from MCA, MOCP, and Recommended Fuse Size is for the outdoor unit. </t>
  </si>
  <si>
    <t>The minimum line length for all systems is 10'</t>
  </si>
  <si>
    <t>45MUAA/45MUHA systems allow for either Non-Polarity RS485 or 24V Communication. Refer to the system's Product Data for more information on required wiring depending on communication style.</t>
  </si>
  <si>
    <t>45MUAA Heat Pump systems require the use of a 3/8" bi-flow liquid line filter drier. The use of filter driers is not allowed on any other ductless style system.</t>
  </si>
  <si>
    <t>Warranty Information</t>
  </si>
  <si>
    <r>
      <t xml:space="preserve">INFINITY 98% FURNACE WITH </t>
    </r>
    <r>
      <rPr>
        <b/>
        <sz val="11"/>
        <color rgb="FF00B050"/>
        <rFont val="Calibri"/>
        <family val="2"/>
        <scheme val="minor"/>
      </rPr>
      <t>GREENSPEED</t>
    </r>
    <r>
      <rPr>
        <b/>
        <sz val="11"/>
        <color theme="1"/>
        <rFont val="Calibri"/>
        <family val="2"/>
        <scheme val="minor"/>
      </rPr>
      <t xml:space="preserve"> INTELLIGENCE</t>
    </r>
  </si>
  <si>
    <t>5kW for sizes 24K-36K</t>
  </si>
  <si>
    <t>8kW for sizes 24K-36K</t>
  </si>
  <si>
    <t>10kW for sizes 24K, 36K, 60K</t>
  </si>
  <si>
    <t>15kW for sizes 24K, 36K, 60K</t>
  </si>
  <si>
    <t>20kW for sizes 36K-60K</t>
  </si>
  <si>
    <t>25kW for size 60K ONLY</t>
  </si>
  <si>
    <t>5kW for sizes 18K-36K</t>
  </si>
  <si>
    <t>8kW for sizes 18K-48K</t>
  </si>
  <si>
    <t>10kW for sizes 18K-60K</t>
  </si>
  <si>
    <t>15kW for sizes 24K-60K</t>
  </si>
  <si>
    <r>
      <rPr>
        <b/>
        <sz val="11"/>
        <color theme="5"/>
        <rFont val="Calibri"/>
        <family val="2"/>
        <scheme val="minor"/>
      </rPr>
      <t>R454B</t>
    </r>
    <r>
      <rPr>
        <b/>
        <sz val="11"/>
        <color theme="1"/>
        <rFont val="Calibri"/>
        <family val="2"/>
        <scheme val="minor"/>
      </rPr>
      <t xml:space="preserve">                         DUCTED DUCTLESS         FAN COIL FOR USE W/ 37MAHA</t>
    </r>
  </si>
  <si>
    <t>45MUAAQ18XX3</t>
  </si>
  <si>
    <t>C45MUAAQ18XX3</t>
  </si>
  <si>
    <t>45MUAAQ24XX3</t>
  </si>
  <si>
    <t>C45MUAAQ24XX3</t>
  </si>
  <si>
    <t>45MUAAQ30XX3</t>
  </si>
  <si>
    <t>C45MUAAQ30XX3</t>
  </si>
  <si>
    <t>45MUAAQ36XX3</t>
  </si>
  <si>
    <t>C45MUAAQ36XX3</t>
  </si>
  <si>
    <t>45MUAAQ48XX3</t>
  </si>
  <si>
    <t>C45MUAAQ48XX3</t>
  </si>
  <si>
    <t>C45MUAAQ60XX3</t>
  </si>
  <si>
    <t>C45MUHAQ24XX3</t>
  </si>
  <si>
    <t>C45MBAAQ18XB3</t>
  </si>
  <si>
    <t>C45MBAAQ24XB3</t>
  </si>
  <si>
    <t>C45MBAAQ30XB3</t>
  </si>
  <si>
    <t>Infinity™ Series High Heat Multi-Zone Heat Pump Systems</t>
  </si>
  <si>
    <t>R454B Ducted Solutions Quick Reference Guide</t>
  </si>
  <si>
    <t>Product Description</t>
  </si>
  <si>
    <t>45MULAQ24XAX</t>
  </si>
  <si>
    <t>45MULAQ24XBX</t>
  </si>
  <si>
    <t>45MULAQ36XBX</t>
  </si>
  <si>
    <t>45MULAQ36XCX</t>
  </si>
  <si>
    <t>45MULAQ60XDX</t>
  </si>
  <si>
    <t>Ecobee 7 Lite Pro - Replaced Ecobee 3 Lite</t>
  </si>
  <si>
    <t>ECOBEE STATS</t>
  </si>
  <si>
    <t>COPY CUSTOMER PRICING FROM THIS BID AND PASTE BID BELOW</t>
  </si>
  <si>
    <t>B069296</t>
  </si>
  <si>
    <t>CARRIER MASTER BID</t>
  </si>
  <si>
    <t>HF300E1019</t>
  </si>
  <si>
    <t>HF300E1027</t>
  </si>
  <si>
    <t>HF300E1035</t>
  </si>
  <si>
    <t>C37MAHAQ06AA3</t>
  </si>
  <si>
    <t>C37MAHAQ09AA3</t>
  </si>
  <si>
    <t>C37MAHAQ12AA3</t>
  </si>
  <si>
    <t>C37MAHAQ18AA3</t>
  </si>
  <si>
    <t>C37MAHAQ24AA3</t>
  </si>
  <si>
    <t>C37MAHAQ33AA3</t>
  </si>
  <si>
    <t>C37MARAQ12AA1</t>
  </si>
  <si>
    <t>C37MGHAQ18CA3</t>
  </si>
  <si>
    <t>C37MGHAQ24DA3</t>
  </si>
  <si>
    <t>C37MGHAQ30EA3</t>
  </si>
  <si>
    <t>C37MGHAQ36EA3</t>
  </si>
  <si>
    <t>C37MGHAQ48FA3</t>
  </si>
  <si>
    <t>C37MGRAQ18CA3</t>
  </si>
  <si>
    <t>C37MGRAQ24DA3</t>
  </si>
  <si>
    <t>C37MGRAQ30EA3</t>
  </si>
  <si>
    <t>C37MGRAQ36EA3</t>
  </si>
  <si>
    <t>C37MGRAQ48FA3</t>
  </si>
  <si>
    <t>C37MGRAQ55FA3</t>
  </si>
  <si>
    <t>C37MHRAQ09AA1</t>
  </si>
  <si>
    <t>C37MHRAQ09AA3</t>
  </si>
  <si>
    <t>C37MHRAQ12AA1</t>
  </si>
  <si>
    <t>C37MHRAQ12AA3</t>
  </si>
  <si>
    <t>C37MHRAQ18AA3</t>
  </si>
  <si>
    <t>C37MHRAQ24AA3</t>
  </si>
  <si>
    <t>C37MPRAQ09AA3</t>
  </si>
  <si>
    <t>C37MPRAQ12AA3</t>
  </si>
  <si>
    <t>C37MPRAQ18AA3</t>
  </si>
  <si>
    <t>C37MUHAQ18AA3</t>
  </si>
  <si>
    <t>C37MUHAQ24AA3</t>
  </si>
  <si>
    <t>C37MUHAQ30AA3</t>
  </si>
  <si>
    <t>C37MUHAQ36AA3</t>
  </si>
  <si>
    <t>C37MUHAQ48AA3</t>
  </si>
  <si>
    <t>C37MUHAQ60AA3</t>
  </si>
  <si>
    <t>C37MURAQ18AA3</t>
  </si>
  <si>
    <t>C37MURAQ24AA3</t>
  </si>
  <si>
    <t>C37MURAQ30AA3</t>
  </si>
  <si>
    <t>C37MURAQ36AA3</t>
  </si>
  <si>
    <t>C37MURAQ48AA3</t>
  </si>
  <si>
    <t>C37MURAQ60AA3</t>
  </si>
  <si>
    <t>C45MAHAQ06XA3</t>
  </si>
  <si>
    <t>C45MAHAQ09XA3</t>
  </si>
  <si>
    <t>C45MAHAQ12XA1</t>
  </si>
  <si>
    <t>C45MAHAQ18XA3</t>
  </si>
  <si>
    <t>C45MAHAQ24XA3</t>
  </si>
  <si>
    <t>C45MAHAQ30XA3</t>
  </si>
  <si>
    <t>C45MAHAQ36XA3</t>
  </si>
  <si>
    <t>C45MBCAQ12XA3</t>
  </si>
  <si>
    <t>C45MBCAQ18XA3</t>
  </si>
  <si>
    <t>C45MBCAQ24XA3</t>
  </si>
  <si>
    <t>C45MBCQ01XXX3</t>
  </si>
  <si>
    <t>C45MBDAQ06XA3</t>
  </si>
  <si>
    <t>C45MBDAQ12XA3</t>
  </si>
  <si>
    <t>C45MBDAQ12XH3</t>
  </si>
  <si>
    <t>C45MBDAQ24XH3</t>
  </si>
  <si>
    <t>C45MBFAQ09XA3</t>
  </si>
  <si>
    <t>C45MBFAQ12XA3</t>
  </si>
  <si>
    <t>C45MBFAQ16XA3</t>
  </si>
  <si>
    <t>C45MCCAQ06XA3</t>
  </si>
  <si>
    <t>C45MCCAQ12XA3</t>
  </si>
  <si>
    <t>C45MCCAQ18XA3</t>
  </si>
  <si>
    <t>C45MHHAQ09XC3</t>
  </si>
  <si>
    <t>C45MHHAQ12XC1</t>
  </si>
  <si>
    <t>C45MHHAQ12XC3</t>
  </si>
  <si>
    <t>C45MHHAQ18XC3</t>
  </si>
  <si>
    <t>C45MHHAQ24XC3</t>
  </si>
  <si>
    <t>C45MPHAQ09XA3</t>
  </si>
  <si>
    <t>C45MPHAQ12XA3</t>
  </si>
  <si>
    <t>C45MPHAQ18XA3</t>
  </si>
  <si>
    <t>C45MUHAQ36XX3</t>
  </si>
  <si>
    <t>C45MUHAQ60XX3</t>
  </si>
  <si>
    <t>CEHKMD05KN</t>
  </si>
  <si>
    <t>CEHKMD08KN</t>
  </si>
  <si>
    <t>CEHKMD10KN</t>
  </si>
  <si>
    <t>CEHKMD15KN</t>
  </si>
  <si>
    <t>CEHKMD20KN</t>
  </si>
  <si>
    <t>CEHKMD25KN</t>
  </si>
  <si>
    <t>CEHKMC05KN</t>
  </si>
  <si>
    <t>CEHKMC08KN</t>
  </si>
  <si>
    <t>CEHKMC10KN</t>
  </si>
  <si>
    <t>CEHKMC15KN</t>
  </si>
  <si>
    <t>CEHKMC20KN</t>
  </si>
  <si>
    <t>CEHKMC25KN</t>
  </si>
  <si>
    <t>C45MULAQ24XAX</t>
  </si>
  <si>
    <t>C45MULAQ24XBX</t>
  </si>
  <si>
    <t>C45MULAQ36XBX</t>
  </si>
  <si>
    <t>C45MULAQ36XCX</t>
  </si>
  <si>
    <t>C45MULAQ60XDX</t>
  </si>
  <si>
    <t>C45MPHAQ06XA3</t>
  </si>
  <si>
    <t>C45MAHAQ12XA3</t>
  </si>
  <si>
    <t>C45MAHAQ33XA3</t>
  </si>
  <si>
    <t>C45MBCQ02XXX4</t>
  </si>
  <si>
    <t>C45MBDAQ18XA3</t>
  </si>
  <si>
    <t>C45MHHAQ09XC1</t>
  </si>
  <si>
    <t>C37MPRAQ06AA3</t>
  </si>
  <si>
    <t>C37MGHAQ55FA3</t>
  </si>
  <si>
    <t>C59TN7A060C1716</t>
  </si>
  <si>
    <t>C59TN7A080C1716</t>
  </si>
  <si>
    <t>C59TN7A080C2120</t>
  </si>
  <si>
    <t>C59TN7A100C2122</t>
  </si>
  <si>
    <t>C59TN7A120C2422</t>
  </si>
  <si>
    <t>C59TP7A060V1716</t>
  </si>
  <si>
    <t>C59TP7A080V1716</t>
  </si>
  <si>
    <t>C59TP7A080V2120</t>
  </si>
  <si>
    <t>C59TP7A100V2120</t>
  </si>
  <si>
    <t>C59TP7A100V2122</t>
  </si>
  <si>
    <t>C59TP7A120V2422</t>
  </si>
  <si>
    <t>59TP7A060V1716</t>
  </si>
  <si>
    <t>59TP7A080V1716</t>
  </si>
  <si>
    <t>59TP7A080V2120</t>
  </si>
  <si>
    <t>59TP7A100V2120</t>
  </si>
  <si>
    <t>59TP7A100V2122</t>
  </si>
  <si>
    <t>59TP7A120V2422</t>
  </si>
  <si>
    <t>59TN7A060C1716</t>
  </si>
  <si>
    <t>59TN7A080C1716</t>
  </si>
  <si>
    <t>59TN7A080C2120</t>
  </si>
  <si>
    <t>59TN7A100C2122</t>
  </si>
  <si>
    <t>59TN7A120C2422</t>
  </si>
  <si>
    <t>18,000/19,000</t>
  </si>
  <si>
    <t>23,000/24,000</t>
  </si>
  <si>
    <t>30,000/34,000</t>
  </si>
  <si>
    <t>48,000/50,000</t>
  </si>
  <si>
    <t>54,000/56,000</t>
  </si>
  <si>
    <t xml:space="preserve">note: 18k/24k IDU Capacity select via dip switch and must match ODU size </t>
  </si>
  <si>
    <t>C45MBAAQ36XB3</t>
  </si>
  <si>
    <t>OPTIONAL - Accessory Air Purifiers &amp; Media Filters</t>
  </si>
  <si>
    <t>Performance™ Series Under Ceiling Console 1:1 Heat Pump Systems</t>
  </si>
  <si>
    <t>Outdoor Unit With              Base Pan Heater</t>
  </si>
  <si>
    <t>Indoor Unit With              Wireless Remote</t>
  </si>
  <si>
    <t>Line Set                   Liquid x Suction</t>
  </si>
  <si>
    <t>4-WAY CEILING CASSETTES</t>
  </si>
  <si>
    <t>Max Cooling Btu's at 5F</t>
  </si>
  <si>
    <r>
      <rPr>
        <b/>
        <sz val="11"/>
        <color theme="5"/>
        <rFont val="Calibri"/>
        <family val="2"/>
        <scheme val="minor"/>
      </rPr>
      <t>R454B</t>
    </r>
    <r>
      <rPr>
        <b/>
        <sz val="11"/>
        <color theme="1"/>
        <rFont val="Calibri"/>
        <family val="2"/>
        <scheme val="minor"/>
      </rPr>
      <t xml:space="preserve"> INFINITY SERIES                  23 SEER2 / </t>
    </r>
    <r>
      <rPr>
        <b/>
        <sz val="11"/>
        <color rgb="FF00B050"/>
        <rFont val="Calibri"/>
        <family val="2"/>
        <scheme val="minor"/>
      </rPr>
      <t>GREENSPEED</t>
    </r>
    <r>
      <rPr>
        <b/>
        <sz val="11"/>
        <color theme="1"/>
        <rFont val="Calibri"/>
        <family val="2"/>
        <scheme val="minor"/>
      </rPr>
      <t xml:space="preserve"> INVERTER HEAT PUMP</t>
    </r>
  </si>
  <si>
    <r>
      <rPr>
        <b/>
        <sz val="11"/>
        <color theme="5"/>
        <rFont val="Calibri"/>
        <family val="2"/>
        <scheme val="minor"/>
      </rPr>
      <t>R454B</t>
    </r>
    <r>
      <rPr>
        <b/>
        <sz val="11"/>
        <color theme="1"/>
        <rFont val="Calibri"/>
        <family val="2"/>
        <scheme val="minor"/>
      </rPr>
      <t xml:space="preserve"> INFINITY SERIES                  20 SEEER2 /</t>
    </r>
    <r>
      <rPr>
        <b/>
        <sz val="11"/>
        <color rgb="FF00B050"/>
        <rFont val="Calibri"/>
        <family val="2"/>
        <scheme val="minor"/>
      </rPr>
      <t>GREENSPEED</t>
    </r>
    <r>
      <rPr>
        <b/>
        <sz val="11"/>
        <color theme="1"/>
        <rFont val="Calibri"/>
        <family val="2"/>
        <scheme val="minor"/>
      </rPr>
      <t xml:space="preserve"> INVERTER HEAT PUMP</t>
    </r>
  </si>
  <si>
    <t>45MBAAQ36XB3</t>
  </si>
  <si>
    <r>
      <rPr>
        <b/>
        <sz val="11"/>
        <color theme="5"/>
        <rFont val="Calibri"/>
        <family val="2"/>
        <scheme val="minor"/>
      </rPr>
      <t xml:space="preserve">R454B </t>
    </r>
    <r>
      <rPr>
        <b/>
        <sz val="11"/>
        <color theme="4" tint="-0.249977111117893"/>
        <rFont val="Calibri"/>
        <family val="2"/>
        <scheme val="minor"/>
      </rPr>
      <t>INTELISENSE</t>
    </r>
    <r>
      <rPr>
        <b/>
        <sz val="11"/>
        <color theme="1"/>
        <rFont val="Calibri"/>
        <family val="2"/>
        <scheme val="minor"/>
      </rPr>
      <t xml:space="preserve">                  PERFORMANCE SERIES        16 SEER2 / 1-STAGE         HEAT PUMP</t>
    </r>
  </si>
  <si>
    <r>
      <rPr>
        <b/>
        <sz val="11"/>
        <color theme="5"/>
        <rFont val="Calibri"/>
        <family val="2"/>
        <scheme val="minor"/>
      </rPr>
      <t>R454B</t>
    </r>
    <r>
      <rPr>
        <b/>
        <sz val="11"/>
        <color theme="1"/>
        <rFont val="Calibri"/>
        <family val="2"/>
        <scheme val="minor"/>
      </rPr>
      <t xml:space="preserve"> COMFORT SERIES               16 SEER2 / 1-STAGE         HEAT PUMP</t>
    </r>
  </si>
  <si>
    <r>
      <rPr>
        <b/>
        <sz val="11"/>
        <color theme="5"/>
        <rFont val="Calibri"/>
        <family val="2"/>
        <scheme val="minor"/>
      </rPr>
      <t>R454B</t>
    </r>
    <r>
      <rPr>
        <b/>
        <sz val="11"/>
        <color theme="1"/>
        <rFont val="Calibri"/>
        <family val="2"/>
        <scheme val="minor"/>
      </rPr>
      <t xml:space="preserve"> COMFORT SERIES 460v/3 PHASE / 15 SEER2                                  1-STAGE HP                       </t>
    </r>
  </si>
  <si>
    <r>
      <rPr>
        <b/>
        <sz val="11"/>
        <color theme="5"/>
        <rFont val="Calibri"/>
        <family val="2"/>
        <scheme val="minor"/>
      </rPr>
      <t>R454B</t>
    </r>
    <r>
      <rPr>
        <b/>
        <sz val="11"/>
        <color theme="1"/>
        <rFont val="Calibri"/>
        <family val="2"/>
        <scheme val="minor"/>
      </rPr>
      <t xml:space="preserve"> COMFORT SERIES 208v/3 PHASE / 15 SEER2                                  1-STAGE HP                        </t>
    </r>
  </si>
  <si>
    <t>Accessory Options:</t>
  </si>
  <si>
    <t>16K</t>
  </si>
  <si>
    <t>COMFORT 80%                      1-STAGE FURNACE</t>
  </si>
  <si>
    <t>COMFORT 96%                       1-STAGE FURNACE</t>
  </si>
  <si>
    <t>PERFORMANCE 96%            2-STAGE VARIABLE     SPEED FURNACE                         (SELL THESE FIRST)</t>
  </si>
  <si>
    <t>INFINITY 97%
 2-STAGE VARIABLE     SPEED FURNACE</t>
  </si>
  <si>
    <t>INFINITY 96%
 2-STAGE VARIABLE     SPEED FURNACE                           (SELL THESE FIRST)</t>
  </si>
  <si>
    <t>PERFORMANCE 97%              2-STAGE VARIABLE     SPEED FURNACE</t>
  </si>
  <si>
    <t>PERFORMANCE 80%            2-STAGE VARIABLE     SPEED FURNACE</t>
  </si>
  <si>
    <t>INFINITY 80%                         2-STAGE VARIABLE     SPEED FURNACE</t>
  </si>
  <si>
    <t>CDAMPRND06INCB</t>
  </si>
  <si>
    <t>CDAMPRND08INCB</t>
  </si>
  <si>
    <t>CDAMPRND10INCB</t>
  </si>
  <si>
    <t>CDAMPRND12INCB</t>
  </si>
  <si>
    <t>CDAMPRND14INCB</t>
  </si>
  <si>
    <t>CDAMPRND16INCB</t>
  </si>
  <si>
    <t>RECTANGULAR              BOTTOM MOUNT           ZONING DAMPERS</t>
  </si>
  <si>
    <t>CDAMPSLB08X10B</t>
  </si>
  <si>
    <t>CDAMPSLB08X12B</t>
  </si>
  <si>
    <t>CDAMPSLB08X14B</t>
  </si>
  <si>
    <t>CDAMPSLB08X16B</t>
  </si>
  <si>
    <t>CDAMPSLB08X18B</t>
  </si>
  <si>
    <t>CDAMPSLB08X20B</t>
  </si>
  <si>
    <t>CDAMPSLB08X22B</t>
  </si>
  <si>
    <t>CDAMPSLB08X24B</t>
  </si>
  <si>
    <t>CDAMPSLB10X10B</t>
  </si>
  <si>
    <t>CDAMPSLB10X12B</t>
  </si>
  <si>
    <t>CDAMPSLB10X14B</t>
  </si>
  <si>
    <t>CDAMPSLB10X16B</t>
  </si>
  <si>
    <t>CDAMPSLB10X18B</t>
  </si>
  <si>
    <t>CDAMPSLB10X20B</t>
  </si>
  <si>
    <t>CDAMPSLB10X22B</t>
  </si>
  <si>
    <t>CDAMPSLB10X24B</t>
  </si>
  <si>
    <t>CDAMPSLB12X12B</t>
  </si>
  <si>
    <t>CDAMPSLB12X14B</t>
  </si>
  <si>
    <t>CDAMPSLB12X16B</t>
  </si>
  <si>
    <t>CDAMPSLB12X18B</t>
  </si>
  <si>
    <t>CDAMPSLB12X20B</t>
  </si>
  <si>
    <t>CDAMPSLB14X14B</t>
  </si>
  <si>
    <t>CDAMPSLB14X16B</t>
  </si>
  <si>
    <t>CDAMPSLB14X20B</t>
  </si>
  <si>
    <t>CDAMPSLB16X16B</t>
  </si>
  <si>
    <t>CDAMPSLB16X20B</t>
  </si>
  <si>
    <t>RECTANGULAR                SIDE MOUNT           ZONING DAMPERS</t>
  </si>
  <si>
    <t>CDAMPSLS08X08B</t>
  </si>
  <si>
    <t>CDAMPSLS08X16B</t>
  </si>
  <si>
    <t>CDAMPSLS08X20B</t>
  </si>
  <si>
    <t>CDAMPSLS08X22B</t>
  </si>
  <si>
    <t>CDAMPSLS10X10B</t>
  </si>
  <si>
    <t>CDAMPSLS10X12B</t>
  </si>
  <si>
    <t>CDAMPSLS10X14B</t>
  </si>
  <si>
    <t>CDAMPSLS10X16B</t>
  </si>
  <si>
    <t>CDAMPSLS10X20B</t>
  </si>
  <si>
    <t>CDAMPSLS10X22B</t>
  </si>
  <si>
    <t>CDAMPSLS10X24B</t>
  </si>
  <si>
    <t>CDAMPSLS12X12B</t>
  </si>
  <si>
    <t>CDAMPSLS12X14B</t>
  </si>
  <si>
    <t>CDAMPSLS12X16B</t>
  </si>
  <si>
    <t>CDAMPSLS12X18B</t>
  </si>
  <si>
    <t>CDAMPSLS12X20B</t>
  </si>
  <si>
    <t>CDAMPSLS14X14B</t>
  </si>
  <si>
    <t>CDAMPSLS14X16B</t>
  </si>
  <si>
    <t>CDAMPSLS14X20B</t>
  </si>
  <si>
    <t>CDAMPSLS16X16B</t>
  </si>
  <si>
    <t>90% LP CONVERSION KIT</t>
  </si>
  <si>
    <t>AGAGC9NPS01D</t>
  </si>
  <si>
    <t>RAGAGC9NPS01E</t>
  </si>
  <si>
    <t>80% LP CONVERSION KIT</t>
  </si>
  <si>
    <t>AGAGC8NPS01C</t>
  </si>
  <si>
    <t>RAGAGC8NPS01C</t>
  </si>
  <si>
    <t>CSYSTXCCITC01C</t>
  </si>
  <si>
    <t>CSYSTXCCWIC01C</t>
  </si>
  <si>
    <t>ROUND                         ZONING DAMPERS</t>
  </si>
  <si>
    <t xml:space="preserve">Use any 3rd party, 24V, 5-wire thermostat to control almost any Ductless system by adding the KSAIC0501230 (indoor/outdoor), KSAIC0601230 (mini indoor) only 24V Interface. Check pg. 8 of the "Compatibility Charts" for updates regarding 24V interface compatibility. </t>
  </si>
  <si>
    <t>CKSAIC0501230</t>
  </si>
  <si>
    <t>KSAIC0601230</t>
  </si>
  <si>
    <t>24V Interface - MINI - INDOOR USE ONLY</t>
  </si>
  <si>
    <t>CKSAIC0601230</t>
  </si>
  <si>
    <t>24V Interface - INDOOR/OUTDOOR</t>
  </si>
  <si>
    <t>MOBILE HOME APPROVED</t>
  </si>
  <si>
    <t>ELECTRIC FURNACES</t>
  </si>
  <si>
    <t>UNITARY STRIP HEAT FOR FJ &amp; FT FAN COILS</t>
  </si>
  <si>
    <t>15kW size 18 ONLY</t>
  </si>
  <si>
    <t>COILS</t>
  </si>
  <si>
    <r>
      <rPr>
        <b/>
        <sz val="11"/>
        <color theme="5"/>
        <rFont val="Calibri"/>
        <family val="2"/>
        <scheme val="minor"/>
      </rPr>
      <t xml:space="preserve">R454B </t>
    </r>
    <r>
      <rPr>
        <b/>
        <sz val="11"/>
        <color theme="1"/>
        <rFont val="Calibri"/>
        <family val="2"/>
        <scheme val="minor"/>
      </rPr>
      <t xml:space="preserve">                                                NAVA5 UNCASED                    MOBILE HOME COIL</t>
    </r>
  </si>
  <si>
    <t>FOR USE W/ SMART COMFORT BY CARRIER FAN COILS</t>
  </si>
  <si>
    <t>NAVA53601CK</t>
  </si>
  <si>
    <t>INAVA53601CK</t>
  </si>
  <si>
    <t>1.5-3T DNFL UNCSD ASSY COIL R454B</t>
  </si>
  <si>
    <t>NAVA54801CK</t>
  </si>
  <si>
    <t>INAVA54801CK</t>
  </si>
  <si>
    <t>3.5-4T DNFL UNCSD ASSY COIL R454B</t>
  </si>
  <si>
    <t>NAVA56001CK</t>
  </si>
  <si>
    <t>INAVA56001CK</t>
  </si>
  <si>
    <t>5T DNFL UNCSD ASSY COIL R454B</t>
  </si>
  <si>
    <t>NAXA50110TK</t>
  </si>
  <si>
    <t>INAXA50110TK</t>
  </si>
  <si>
    <t>R454B WIRE HARNESS KIT 10 PACK</t>
  </si>
  <si>
    <r>
      <rPr>
        <b/>
        <sz val="11"/>
        <color theme="5"/>
        <rFont val="Calibri"/>
        <family val="2"/>
        <scheme val="minor"/>
      </rPr>
      <t xml:space="preserve">R454B </t>
    </r>
    <r>
      <rPr>
        <b/>
        <sz val="11"/>
        <color theme="4" tint="-0.249977111117893"/>
        <rFont val="Calibri"/>
        <family val="2"/>
        <scheme val="minor"/>
      </rPr>
      <t>INTELISENSE</t>
    </r>
    <r>
      <rPr>
        <b/>
        <sz val="11"/>
        <color theme="5"/>
        <rFont val="Calibri"/>
        <family val="2"/>
        <scheme val="minor"/>
      </rPr>
      <t xml:space="preserve"> </t>
    </r>
    <r>
      <rPr>
        <b/>
        <sz val="11"/>
        <color theme="1"/>
        <rFont val="Calibri"/>
        <family val="2"/>
        <scheme val="minor"/>
      </rPr>
      <t xml:space="preserve">            PERFORMANCE SERIES         18 SEER2 / 2-STAGE          HEAT PUMP</t>
    </r>
  </si>
  <si>
    <t>CHUMCRLFP1518A12</t>
  </si>
  <si>
    <t>HUMCRLFP1518A12</t>
  </si>
  <si>
    <t>33CS2PP2S03</t>
  </si>
  <si>
    <t>C33CS2PP2S03</t>
  </si>
  <si>
    <t>EDGE PRO 2H/2C PROG. STAT</t>
  </si>
  <si>
    <t>33CS2PPRH03</t>
  </si>
  <si>
    <t>C33CS2PPRH03</t>
  </si>
  <si>
    <t>EDGE PRO PROG. STAT WITH HUMIDITY CONTROL</t>
  </si>
  <si>
    <t>CARRIER EDGE                      2-WIRE STATS</t>
  </si>
  <si>
    <t>C45MBDAQ18XH3</t>
  </si>
  <si>
    <t>RREMELEDAS</t>
  </si>
  <si>
    <t>REMELEDAS</t>
  </si>
  <si>
    <t>RZEROH4ACT</t>
  </si>
  <si>
    <t>R1110</t>
  </si>
  <si>
    <t>16X20 MEDIA AIR CLEANER - MERV 11</t>
  </si>
  <si>
    <t>R1210</t>
  </si>
  <si>
    <t>20X25 MEDIA AIR CLEANER - MERV 11</t>
  </si>
  <si>
    <t>RES1310</t>
  </si>
  <si>
    <t>20X20 MEDIA AIR CLEANER - MERV 11</t>
  </si>
  <si>
    <t>RES1410</t>
  </si>
  <si>
    <t>16X25 MEDIA AIR CLEANER - MERV 11</t>
  </si>
  <si>
    <t>HONEYWELL                             4" MEDIA AIR CLEANERS</t>
  </si>
  <si>
    <t>APRILAIRE                                 4" MEDIA AIR CLEANERS</t>
  </si>
  <si>
    <t>ZEROH4ACT</t>
  </si>
  <si>
    <t>CARRIER                    HUMIDIFIERS</t>
  </si>
  <si>
    <t>Carrier Large Bypass 17 gal/day</t>
  </si>
  <si>
    <t>KSACN1201AAA</t>
  </si>
  <si>
    <t>CKSACN1201AAA</t>
  </si>
  <si>
    <t>DLS R454B WIR REM CNTL</t>
  </si>
  <si>
    <t>KSACN1401AAA</t>
  </si>
  <si>
    <t>CKSACN1401AAA</t>
  </si>
  <si>
    <t>KSAIF0701AAA</t>
  </si>
  <si>
    <t>CKSAIF0701AAA</t>
  </si>
  <si>
    <t>R454B WI-FI KIT W/OTA</t>
  </si>
  <si>
    <t>CLEARSKYDM</t>
  </si>
  <si>
    <t>RGF DUCT MOUNTED AIR PURIFIER-BUDGET OPTION</t>
  </si>
  <si>
    <t>RPHIPKG524V</t>
  </si>
  <si>
    <t>RPHIPKG924V</t>
  </si>
  <si>
    <t>RGF DUCT MOUNTED 5" COMM AIR PURIFICATION SYSTEM</t>
  </si>
  <si>
    <t>RGF DUCT MOUNTED 9" COMM AIR PURIFICATION SYSTEM</t>
  </si>
  <si>
    <t>AERUS AIR SCRUBBERS</t>
  </si>
  <si>
    <t>9960051</t>
  </si>
  <si>
    <t>A9960051</t>
  </si>
  <si>
    <t>AIR SCRUBBER PURIFIER - OZONE</t>
  </si>
  <si>
    <t>9960052</t>
  </si>
  <si>
    <t>A9960052</t>
  </si>
  <si>
    <t>AIR SCRUBBER PURIFIER - NO OZONE</t>
  </si>
  <si>
    <t>00811</t>
  </si>
  <si>
    <t>A00811</t>
  </si>
  <si>
    <t>LAUNDRY PRO 3.0</t>
  </si>
  <si>
    <t>00693</t>
  </si>
  <si>
    <t>A00693</t>
  </si>
  <si>
    <t>PLUG IN WALL OUTLET PURIFIER - 250 SQ FT</t>
  </si>
  <si>
    <t>00746</t>
  </si>
  <si>
    <t>A00746</t>
  </si>
  <si>
    <t>PURE &amp; CLEAN - STAND ALONE PURIFIER - 2000 SQ FT</t>
  </si>
  <si>
    <t>C45MULAQ60XMX</t>
  </si>
  <si>
    <t>45MULAQ60XMX</t>
  </si>
  <si>
    <r>
      <rPr>
        <b/>
        <sz val="11"/>
        <color theme="5"/>
        <rFont val="Calibri"/>
        <family val="2"/>
        <scheme val="minor"/>
      </rPr>
      <t>R454B</t>
    </r>
    <r>
      <rPr>
        <b/>
        <sz val="11"/>
        <color theme="1"/>
        <rFont val="Calibri"/>
        <family val="2"/>
        <scheme val="minor"/>
      </rPr>
      <t xml:space="preserve">                            45MULA COIL FOR USE WITH 37MURA/37MUHA HEAT PUMPS</t>
    </r>
  </si>
  <si>
    <t>Downflow Kit - Slope Coil, FJ5 18-24, FE5/FT5 36</t>
  </si>
  <si>
    <t>Downflow Kit - A Coil, FJ5 30-60, FE5/FT5 24,48,60</t>
  </si>
  <si>
    <t>CEBSTATE7ICR01</t>
  </si>
  <si>
    <t>EB-STATE7ICR-01</t>
  </si>
  <si>
    <t>*MODULAR 2 PIECE CABINET DESIGN</t>
  </si>
  <si>
    <t>*5 TON FAN COIL IS 21" WIDTH</t>
  </si>
  <si>
    <t>*SINGLE PIECE CABINET DESIGN</t>
  </si>
  <si>
    <t>*BLOWER POWERED FROM OUTDOOR UNIT</t>
  </si>
  <si>
    <t>DUCTED DUCTLESS HEAT PUMP - FOR USE WITH 45MBAA FAN COILS</t>
  </si>
  <si>
    <t>FOR USE WITH 45MBAA FAN COILS</t>
  </si>
  <si>
    <r>
      <rPr>
        <b/>
        <sz val="11"/>
        <rFont val="Calibri"/>
        <family val="2"/>
        <scheme val="minor"/>
      </rPr>
      <t>CROSSOVER HEAT PUMP</t>
    </r>
    <r>
      <rPr>
        <b/>
        <sz val="11"/>
        <color theme="5"/>
        <rFont val="Calibri"/>
        <family val="2"/>
        <scheme val="minor"/>
      </rPr>
      <t xml:space="preserve">                     R454B</t>
    </r>
    <r>
      <rPr>
        <b/>
        <sz val="11"/>
        <rFont val="Calibri"/>
        <family val="2"/>
        <scheme val="minor"/>
      </rPr>
      <t xml:space="preserve"> </t>
    </r>
    <r>
      <rPr>
        <b/>
        <sz val="11"/>
        <color rgb="FFFF0000"/>
        <rFont val="Calibri"/>
        <family val="2"/>
        <scheme val="minor"/>
      </rPr>
      <t xml:space="preserve">HIGH HEAT </t>
    </r>
    <r>
      <rPr>
        <b/>
        <sz val="11"/>
        <color theme="1"/>
        <rFont val="Calibri"/>
        <family val="2"/>
        <scheme val="minor"/>
      </rPr>
      <t xml:space="preserve"> PERFORMANCE SERIES        18 SEER INVERTER </t>
    </r>
  </si>
  <si>
    <r>
      <rPr>
        <b/>
        <sz val="11"/>
        <rFont val="Calibri"/>
        <family val="2"/>
        <scheme val="minor"/>
      </rPr>
      <t>CROSSOVER HEAT PUMP</t>
    </r>
    <r>
      <rPr>
        <b/>
        <sz val="11"/>
        <color theme="5"/>
        <rFont val="Calibri"/>
        <family val="2"/>
        <scheme val="minor"/>
      </rPr>
      <t xml:space="preserve">                       R454B </t>
    </r>
    <r>
      <rPr>
        <b/>
        <sz val="11"/>
        <rFont val="Calibri"/>
        <family val="2"/>
        <scheme val="minor"/>
      </rPr>
      <t>REGULAR HEAT</t>
    </r>
    <r>
      <rPr>
        <b/>
        <sz val="11"/>
        <color theme="1"/>
        <rFont val="Calibri"/>
        <family val="2"/>
        <scheme val="minor"/>
      </rPr>
      <t xml:space="preserve">                        COMFORT SERIES                  18 SEER INVERTER </t>
    </r>
  </si>
  <si>
    <r>
      <rPr>
        <b/>
        <sz val="9"/>
        <rFont val="Calibri"/>
        <family val="2"/>
        <scheme val="minor"/>
      </rPr>
      <t>DUCTED DUCTLESS HEAT PUMP</t>
    </r>
    <r>
      <rPr>
        <b/>
        <sz val="9"/>
        <color theme="5"/>
        <rFont val="Calibri"/>
        <family val="2"/>
        <scheme val="minor"/>
      </rPr>
      <t xml:space="preserve"> R454B</t>
    </r>
    <r>
      <rPr>
        <b/>
        <sz val="11"/>
        <color theme="1"/>
        <rFont val="Calibri"/>
        <family val="2"/>
        <scheme val="minor"/>
      </rPr>
      <t xml:space="preserve">                 PERFORMANCE SERIES        18 SEER INVERTER </t>
    </r>
  </si>
  <si>
    <t>*4" MEDIA FILTER RACK INCLUDED</t>
  </si>
  <si>
    <r>
      <rPr>
        <b/>
        <sz val="11"/>
        <color theme="5"/>
        <rFont val="Calibri"/>
        <family val="2"/>
        <scheme val="minor"/>
      </rPr>
      <t>R454B</t>
    </r>
    <r>
      <rPr>
        <b/>
        <sz val="11"/>
        <color theme="1"/>
        <rFont val="Calibri"/>
        <family val="2"/>
        <scheme val="minor"/>
      </rPr>
      <t xml:space="preserve">                         CROSSOVER                         FAN COIL FOR USE W/ 37MUHA</t>
    </r>
  </si>
  <si>
    <r>
      <rPr>
        <b/>
        <sz val="11"/>
        <color theme="5"/>
        <rFont val="Calibri"/>
        <family val="2"/>
        <scheme val="minor"/>
      </rPr>
      <t>R454B</t>
    </r>
    <r>
      <rPr>
        <b/>
        <sz val="11"/>
        <color theme="1"/>
        <rFont val="Calibri"/>
        <family val="2"/>
        <scheme val="minor"/>
      </rPr>
      <t xml:space="preserve">                          CROSSOVER                         FAN COIL FOR USE W/ 37MURA/37MUHA</t>
    </r>
  </si>
  <si>
    <t>CROSSOVER FAN COILS &amp; HEAT STRIP KITS</t>
  </si>
  <si>
    <t>Heat Strips for 45MBAA/45MUAA                  FAN COILS</t>
  </si>
  <si>
    <t>Heat Strips for 45MUHA                  FAN COILS</t>
  </si>
  <si>
    <r>
      <rPr>
        <b/>
        <sz val="11"/>
        <color theme="5"/>
        <rFont val="Calibri"/>
        <family val="2"/>
        <scheme val="minor"/>
      </rPr>
      <t xml:space="preserve">R454B </t>
    </r>
    <r>
      <rPr>
        <b/>
        <sz val="11"/>
        <color theme="1"/>
        <rFont val="Calibri"/>
        <family val="2"/>
        <scheme val="minor"/>
      </rPr>
      <t xml:space="preserve">                           NAVA5 UNCASED      MOBILE HOME COIL</t>
    </r>
  </si>
  <si>
    <t>R454B WIRE HARNESS KIT FOR FEVA AIR HANDLER</t>
  </si>
  <si>
    <r>
      <rPr>
        <b/>
        <sz val="11"/>
        <rFont val="Calibri"/>
        <family val="2"/>
        <scheme val="minor"/>
      </rPr>
      <t>CROSSOVER HEAT PUMP</t>
    </r>
    <r>
      <rPr>
        <b/>
        <sz val="11"/>
        <color theme="5"/>
        <rFont val="Calibri"/>
        <family val="2"/>
        <scheme val="minor"/>
      </rPr>
      <t xml:space="preserve">                     R454B</t>
    </r>
    <r>
      <rPr>
        <b/>
        <sz val="11"/>
        <rFont val="Calibri"/>
        <family val="2"/>
        <scheme val="minor"/>
      </rPr>
      <t xml:space="preserve"> </t>
    </r>
    <r>
      <rPr>
        <b/>
        <sz val="11"/>
        <color rgb="FFFF0000"/>
        <rFont val="Calibri"/>
        <family val="2"/>
        <scheme val="minor"/>
      </rPr>
      <t xml:space="preserve">HIGH HEAT </t>
    </r>
    <r>
      <rPr>
        <b/>
        <sz val="11"/>
        <color theme="1"/>
        <rFont val="Calibri"/>
        <family val="2"/>
        <scheme val="minor"/>
      </rPr>
      <t xml:space="preserve"> PERFORMANCE SERIES        18 SEER2 INVERTER </t>
    </r>
  </si>
  <si>
    <r>
      <rPr>
        <b/>
        <sz val="11"/>
        <rFont val="Calibri"/>
        <family val="2"/>
        <scheme val="minor"/>
      </rPr>
      <t>CROSSOVER HEAT PUMP</t>
    </r>
    <r>
      <rPr>
        <b/>
        <sz val="11"/>
        <color theme="5"/>
        <rFont val="Calibri"/>
        <family val="2"/>
        <scheme val="minor"/>
      </rPr>
      <t xml:space="preserve">                       R454B </t>
    </r>
    <r>
      <rPr>
        <b/>
        <sz val="11"/>
        <rFont val="Calibri"/>
        <family val="2"/>
        <scheme val="minor"/>
      </rPr>
      <t>REGULAR HEAT</t>
    </r>
    <r>
      <rPr>
        <b/>
        <sz val="11"/>
        <color theme="1"/>
        <rFont val="Calibri"/>
        <family val="2"/>
        <scheme val="minor"/>
      </rPr>
      <t xml:space="preserve">                        COMFORT SERIES                  18 SEER2 INVERTER </t>
    </r>
  </si>
  <si>
    <t>BEST - HIGH HEAT COLD CLIMATE RATED</t>
  </si>
  <si>
    <t>BEST - STANDARD HEAT</t>
  </si>
  <si>
    <t>*Use CEHKMC model heat strips</t>
  </si>
  <si>
    <t>*FE5BNX MODELS ARE 1-PIECE CABINET DESIGN</t>
  </si>
  <si>
    <t>*FE5BNB MODELS ARE MODULAR 2-PIECE CABINET DESIGN</t>
  </si>
  <si>
    <t>*Use Slope Coil Downflow Kit</t>
  </si>
  <si>
    <t>*FT5ANB MODELS ARE MODULAR 2-PIECE CABINET DESIGN</t>
  </si>
  <si>
    <t>*FT5ANX MODELS ARE 1-PIECE CABINET DESIGN</t>
  </si>
  <si>
    <t>*Use EHKMD model heat strips</t>
  </si>
  <si>
    <t>*Use EHKMC model heat strips</t>
  </si>
  <si>
    <t>C45MULAQ36XAX</t>
  </si>
  <si>
    <t>RCLEARSKYDM</t>
  </si>
  <si>
    <t>Installation Note:  A separate power supply is required for an Auxiliary Electric Heater beyond 10kw heat strip sizes. Single point available up to 10kw sizes. Do not power the electric heater directly from the outdoor unit. Always follow the recommendations on the Installation Instructions.</t>
  </si>
  <si>
    <t>NOTE:</t>
  </si>
  <si>
    <t>*SIDE MOUNT ACTUATOR DAMPERS MAY BE FACTORY ORDER</t>
  </si>
  <si>
    <t>EB-STATE7P-01</t>
  </si>
  <si>
    <t>EEBSTATE7PB01</t>
  </si>
  <si>
    <t>EB-STATE7PB01</t>
  </si>
  <si>
    <t>Ecobee Premium - Builder Model</t>
  </si>
  <si>
    <t>EEBSTATE6PB01</t>
  </si>
  <si>
    <t>EB-STATE6PB01</t>
  </si>
  <si>
    <t>Ecobee 7 Lite Pro - Builder Model</t>
  </si>
  <si>
    <t>NEW Ecobee 7 Lite Pro - Carrier Branded - Intellisense</t>
  </si>
  <si>
    <r>
      <t xml:space="preserve">Ecobee 3 Lite Pro - Carrier Branded - Intellisense </t>
    </r>
    <r>
      <rPr>
        <sz val="11"/>
        <color rgb="FFFF0000"/>
        <rFont val="Calibri"/>
        <family val="2"/>
        <scheme val="minor"/>
      </rPr>
      <t>(limited stock)</t>
    </r>
  </si>
  <si>
    <t>C45MCFAQ18XA3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</si>
</sst>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
    <numFmt numFmtId="165" formatCode="0.0"/>
    <numFmt numFmtId="166" formatCode="_(&quot;$&quot;* #,##0_);_(&quot;$&quot;* \(#,##0\);_(&quot;$&quot;* &quot;-&quot;??_);_(@_)"/>
    <numFmt numFmtId="167" formatCode="[$-F800]dddd\,\ mmmm\ dd\,\ yyyy"/>
  </numFmts>
  <fonts count="3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9"/>
      <color theme="1"/>
      <name val="Calibri"/>
      <family val="2"/>
      <scheme val="minor"/>
    </font>
    <font>
      <b/>
      <sz val="24"/>
      <color theme="1"/>
      <name val="Calibri"/>
      <family val="2"/>
      <scheme val="minor"/>
    </font>
    <font>
      <b/>
      <sz val="10"/>
      <color theme="0"/>
      <name val="Calibri"/>
      <family val="2"/>
      <scheme val="minor"/>
    </font>
    <font>
      <b/>
      <sz val="10"/>
      <color theme="1"/>
      <name val="Calibri"/>
      <family val="2"/>
      <scheme val="minor"/>
    </font>
    <font>
      <sz val="11"/>
      <color rgb="FFFF0000"/>
      <name val="Calibri"/>
      <family val="2"/>
      <scheme val="minor"/>
    </font>
    <font>
      <i/>
      <sz val="11"/>
      <color theme="1"/>
      <name val="Calibri"/>
      <family val="2"/>
      <scheme val="minor"/>
    </font>
    <font>
      <b/>
      <i/>
      <sz val="11"/>
      <color theme="1"/>
      <name val="Calibri"/>
      <family val="2"/>
      <scheme val="minor"/>
    </font>
    <font>
      <b/>
      <sz val="20"/>
      <color theme="1"/>
      <name val="Calibri"/>
      <family val="2"/>
      <scheme val="minor"/>
    </font>
    <font>
      <sz val="10"/>
      <name val="Calibri"/>
      <family val="2"/>
      <scheme val="minor"/>
    </font>
    <font>
      <b/>
      <sz val="11"/>
      <color rgb="FFFF0000"/>
      <name val="Calibri"/>
      <family val="2"/>
      <scheme val="minor"/>
    </font>
    <font>
      <b/>
      <sz val="11"/>
      <color theme="5"/>
      <name val="Calibri"/>
      <family val="2"/>
      <scheme val="minor"/>
    </font>
    <font>
      <b/>
      <sz val="11"/>
      <color rgb="FF00B050"/>
      <name val="Calibri"/>
      <family val="2"/>
      <scheme val="minor"/>
    </font>
    <font>
      <b/>
      <sz val="11"/>
      <color rgb="FF0070C0"/>
      <name val="Calibri"/>
      <family val="2"/>
      <scheme val="minor"/>
    </font>
    <font>
      <b/>
      <sz val="11"/>
      <name val="Calibri"/>
      <family val="2"/>
      <scheme val="minor"/>
    </font>
    <font>
      <sz val="11"/>
      <color theme="1"/>
      <name val="Arial"/>
      <family val="2"/>
    </font>
    <font>
      <sz val="10"/>
      <name val="Arial"/>
      <family val="2"/>
    </font>
    <font>
      <sz val="11"/>
      <name val="Calibri"/>
      <family val="2"/>
      <scheme val="minor"/>
    </font>
    <font>
      <sz val="11"/>
      <color rgb="FF000000"/>
      <name val="Calibri"/>
      <family val="2"/>
      <scheme val="minor"/>
    </font>
    <font>
      <sz val="12"/>
      <name val="宋体"/>
      <family val="3"/>
      <charset val="134"/>
    </font>
    <font>
      <b/>
      <sz val="11"/>
      <color theme="4" tint="-0.249977111117893"/>
      <name val="Calibri"/>
      <family val="2"/>
      <scheme val="minor"/>
    </font>
    <font>
      <b/>
      <sz val="11"/>
      <color rgb="FF000000"/>
      <name val="Calibri"/>
      <family val="2"/>
      <scheme val="minor"/>
    </font>
    <font>
      <b/>
      <sz val="9"/>
      <name val="Calibri"/>
      <family val="2"/>
      <scheme val="minor"/>
    </font>
    <font>
      <b/>
      <sz val="9"/>
      <color theme="5"/>
      <name val="Calibri"/>
      <family val="2"/>
      <scheme val="minor"/>
    </font>
    <font>
      <b/>
      <u/>
      <sz val="11"/>
      <color theme="1"/>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bgColor indexed="64"/>
      </patternFill>
    </fill>
    <fill>
      <patternFill patternType="solid">
        <fgColor theme="2" tint="-0.249977111117893"/>
        <bgColor indexed="64"/>
      </patternFill>
    </fill>
    <fill>
      <patternFill patternType="solid">
        <fgColor rgb="FF00B0F0"/>
        <bgColor indexed="64"/>
      </patternFill>
    </fill>
    <fill>
      <patternFill patternType="solid">
        <fgColor rgb="FF3AA0FC"/>
        <bgColor indexed="64"/>
      </patternFill>
    </fill>
    <fill>
      <patternFill patternType="solid">
        <fgColor theme="2" tint="-9.9978637043366805E-2"/>
        <bgColor indexed="64"/>
      </patternFill>
    </fill>
    <fill>
      <patternFill patternType="solid">
        <fgColor theme="4" tint="0.59999389629810485"/>
        <bgColor indexed="64"/>
      </patternFill>
    </fill>
  </fills>
  <borders count="75">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rgb="FF0070C0"/>
      </right>
      <top/>
      <bottom style="thin">
        <color rgb="FF0070C0"/>
      </bottom>
      <diagonal/>
    </border>
    <border>
      <left style="medium">
        <color indexed="64"/>
      </left>
      <right style="thin">
        <color rgb="FF0070C0"/>
      </right>
      <top style="thin">
        <color rgb="FF0070C0"/>
      </top>
      <bottom style="thin">
        <color rgb="FF0070C0"/>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thick">
        <color indexed="64"/>
      </top>
      <bottom style="medium">
        <color indexed="64"/>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s>
  <cellStyleXfs count="10">
    <xf numFmtId="0" fontId="0"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0" fontId="20" fillId="0" borderId="0"/>
    <xf numFmtId="0" fontId="21" fillId="0" borderId="0"/>
    <xf numFmtId="167" fontId="24" fillId="0" borderId="0"/>
    <xf numFmtId="0" fontId="24" fillId="0" borderId="0"/>
    <xf numFmtId="167" fontId="24" fillId="0" borderId="0"/>
  </cellStyleXfs>
  <cellXfs count="513">
    <xf numFmtId="0" fontId="0" fillId="0" borderId="0" xfId="0"/>
    <xf numFmtId="0" fontId="0" fillId="0" borderId="0" xfId="0" applyAlignment="1">
      <alignment horizontal="center"/>
    </xf>
    <xf numFmtId="0" fontId="0" fillId="0" borderId="6"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8" xfId="0" applyBorder="1" applyAlignment="1">
      <alignment horizontal="center"/>
    </xf>
    <xf numFmtId="0" fontId="0" fillId="2" borderId="0" xfId="0" applyFill="1" applyAlignment="1">
      <alignment horizontal="center"/>
    </xf>
    <xf numFmtId="0" fontId="0" fillId="0" borderId="0" xfId="0" applyAlignment="1">
      <alignment horizontal="center" vertical="center" wrapText="1"/>
    </xf>
    <xf numFmtId="0" fontId="0" fillId="4" borderId="6" xfId="0" applyFill="1" applyBorder="1" applyAlignment="1">
      <alignment horizontal="center"/>
    </xf>
    <xf numFmtId="0" fontId="0" fillId="4" borderId="18" xfId="0" applyFill="1" applyBorder="1" applyAlignment="1">
      <alignment horizontal="center"/>
    </xf>
    <xf numFmtId="0" fontId="0" fillId="4" borderId="14" xfId="0" applyFill="1" applyBorder="1" applyAlignment="1">
      <alignment horizontal="center"/>
    </xf>
    <xf numFmtId="0" fontId="0" fillId="4" borderId="17" xfId="0" applyFill="1" applyBorder="1" applyAlignment="1">
      <alignment horizontal="center"/>
    </xf>
    <xf numFmtId="0" fontId="0" fillId="0" borderId="21" xfId="0" applyBorder="1"/>
    <xf numFmtId="0" fontId="0" fillId="0" borderId="32" xfId="0" applyBorder="1" applyAlignment="1">
      <alignment horizontal="center"/>
    </xf>
    <xf numFmtId="0" fontId="0" fillId="0" borderId="31" xfId="0" applyBorder="1" applyAlignment="1">
      <alignment horizontal="center"/>
    </xf>
    <xf numFmtId="0" fontId="0" fillId="0" borderId="0" xfId="0" applyAlignment="1">
      <alignment vertical="center"/>
    </xf>
    <xf numFmtId="0" fontId="0" fillId="2" borderId="0" xfId="0" applyFill="1" applyAlignment="1">
      <alignment horizontal="left"/>
    </xf>
    <xf numFmtId="164" fontId="0" fillId="2" borderId="6" xfId="0" applyNumberFormat="1" applyFill="1" applyBorder="1" applyAlignment="1">
      <alignment horizontal="center"/>
    </xf>
    <xf numFmtId="0" fontId="0" fillId="2" borderId="0" xfId="0" applyFill="1" applyAlignment="1">
      <alignment horizontal="right"/>
    </xf>
    <xf numFmtId="14" fontId="0" fillId="0" borderId="0" xfId="0" applyNumberFormat="1"/>
    <xf numFmtId="0" fontId="0" fillId="0" borderId="24" xfId="0" applyBorder="1"/>
    <xf numFmtId="0" fontId="0" fillId="0" borderId="25" xfId="0" applyBorder="1"/>
    <xf numFmtId="0" fontId="7" fillId="0" borderId="26" xfId="0" applyFont="1" applyBorder="1" applyAlignment="1">
      <alignment horizontal="right"/>
    </xf>
    <xf numFmtId="0" fontId="0" fillId="0" borderId="24" xfId="0" applyBorder="1" applyAlignment="1">
      <alignment horizontal="center"/>
    </xf>
    <xf numFmtId="0" fontId="0" fillId="0" borderId="25" xfId="0" applyBorder="1" applyAlignment="1">
      <alignment horizontal="center"/>
    </xf>
    <xf numFmtId="0" fontId="0" fillId="0" borderId="24" xfId="0" applyBorder="1" applyAlignment="1">
      <alignment vertical="center"/>
    </xf>
    <xf numFmtId="0" fontId="0" fillId="0" borderId="25" xfId="0" applyBorder="1" applyAlignment="1">
      <alignment vertical="center"/>
    </xf>
    <xf numFmtId="0" fontId="7" fillId="0" borderId="26" xfId="0" applyFont="1" applyBorder="1" applyAlignment="1">
      <alignment horizontal="right" vertical="center"/>
    </xf>
    <xf numFmtId="165" fontId="0" fillId="0" borderId="6" xfId="0" applyNumberFormat="1" applyBorder="1" applyAlignment="1">
      <alignment horizontal="center"/>
    </xf>
    <xf numFmtId="3" fontId="0" fillId="0" borderId="6" xfId="0" applyNumberFormat="1" applyBorder="1" applyAlignment="1">
      <alignment horizontal="center"/>
    </xf>
    <xf numFmtId="3" fontId="0" fillId="0" borderId="15" xfId="0" applyNumberFormat="1" applyBorder="1" applyAlignment="1">
      <alignment horizontal="center"/>
    </xf>
    <xf numFmtId="0" fontId="3" fillId="2" borderId="5" xfId="0" applyFont="1" applyFill="1" applyBorder="1" applyAlignment="1">
      <alignment horizontal="left"/>
    </xf>
    <xf numFmtId="0" fontId="3" fillId="2" borderId="16" xfId="0" applyFont="1" applyFill="1" applyBorder="1" applyAlignment="1">
      <alignment horizontal="right"/>
    </xf>
    <xf numFmtId="164" fontId="0" fillId="6" borderId="15" xfId="0" applyNumberFormat="1" applyFill="1" applyBorder="1" applyAlignment="1">
      <alignment horizontal="center"/>
    </xf>
    <xf numFmtId="164" fontId="0" fillId="7" borderId="15" xfId="0" applyNumberFormat="1" applyFill="1" applyBorder="1" applyAlignment="1">
      <alignment horizontal="center"/>
    </xf>
    <xf numFmtId="0" fontId="3" fillId="6" borderId="27" xfId="0" applyFont="1" applyFill="1" applyBorder="1" applyAlignment="1">
      <alignment horizontal="center"/>
    </xf>
    <xf numFmtId="0" fontId="3" fillId="7" borderId="46" xfId="0" applyFont="1" applyFill="1" applyBorder="1" applyAlignment="1">
      <alignment horizontal="center"/>
    </xf>
    <xf numFmtId="0" fontId="3" fillId="6" borderId="46" xfId="0" applyFont="1" applyFill="1" applyBorder="1" applyAlignment="1">
      <alignment horizontal="center"/>
    </xf>
    <xf numFmtId="0" fontId="3" fillId="2" borderId="0" xfId="0" applyFont="1" applyFill="1" applyAlignment="1">
      <alignment horizontal="left"/>
    </xf>
    <xf numFmtId="0" fontId="3" fillId="2" borderId="0" xfId="0" applyFont="1" applyFill="1" applyAlignment="1">
      <alignment horizontal="center"/>
    </xf>
    <xf numFmtId="0" fontId="0" fillId="7" borderId="14" xfId="0" applyFill="1" applyBorder="1" applyAlignment="1">
      <alignment horizontal="center"/>
    </xf>
    <xf numFmtId="0" fontId="0" fillId="6" borderId="14" xfId="0" applyFill="1" applyBorder="1" applyAlignment="1">
      <alignment horizontal="center"/>
    </xf>
    <xf numFmtId="0" fontId="0" fillId="6" borderId="15" xfId="0" applyFill="1" applyBorder="1" applyAlignment="1">
      <alignment horizontal="center"/>
    </xf>
    <xf numFmtId="0" fontId="0" fillId="6" borderId="7" xfId="0" applyFill="1" applyBorder="1" applyAlignment="1">
      <alignment horizontal="center"/>
    </xf>
    <xf numFmtId="0" fontId="0" fillId="6" borderId="11" xfId="0" applyFill="1" applyBorder="1" applyAlignment="1">
      <alignment horizontal="center"/>
    </xf>
    <xf numFmtId="0" fontId="0" fillId="6" borderId="40" xfId="0" applyFill="1" applyBorder="1" applyAlignment="1">
      <alignment horizontal="center"/>
    </xf>
    <xf numFmtId="0" fontId="0" fillId="6" borderId="13" xfId="0" applyFill="1" applyBorder="1" applyAlignment="1">
      <alignment horizontal="center"/>
    </xf>
    <xf numFmtId="0" fontId="0" fillId="7" borderId="15" xfId="0" applyFill="1" applyBorder="1" applyAlignment="1">
      <alignment horizontal="center"/>
    </xf>
    <xf numFmtId="0" fontId="3" fillId="0" borderId="0" xfId="0" applyFont="1" applyAlignment="1">
      <alignment horizontal="center" vertical="center" wrapText="1"/>
    </xf>
    <xf numFmtId="0" fontId="0" fillId="0" borderId="32" xfId="0" applyBorder="1"/>
    <xf numFmtId="166" fontId="0" fillId="0" borderId="32" xfId="3" applyNumberFormat="1" applyFont="1" applyBorder="1" applyAlignment="1">
      <alignment horizontal="center"/>
    </xf>
    <xf numFmtId="0" fontId="0" fillId="0" borderId="6" xfId="0" applyBorder="1"/>
    <xf numFmtId="0" fontId="0" fillId="0" borderId="15" xfId="0" applyBorder="1"/>
    <xf numFmtId="0" fontId="0" fillId="0" borderId="39" xfId="0" applyBorder="1"/>
    <xf numFmtId="0" fontId="0" fillId="0" borderId="37" xfId="0" applyBorder="1"/>
    <xf numFmtId="0" fontId="0" fillId="0" borderId="12" xfId="0" applyBorder="1"/>
    <xf numFmtId="0" fontId="0" fillId="0" borderId="13" xfId="0" applyBorder="1"/>
    <xf numFmtId="0" fontId="0" fillId="0" borderId="18" xfId="0" applyBorder="1"/>
    <xf numFmtId="166" fontId="0" fillId="0" borderId="18" xfId="3" applyNumberFormat="1" applyFont="1" applyBorder="1" applyAlignment="1">
      <alignment horizontal="center"/>
    </xf>
    <xf numFmtId="0" fontId="0" fillId="0" borderId="19" xfId="0" applyBorder="1"/>
    <xf numFmtId="49" fontId="0" fillId="0" borderId="12" xfId="0" applyNumberFormat="1" applyBorder="1"/>
    <xf numFmtId="49" fontId="0" fillId="0" borderId="18" xfId="0" applyNumberFormat="1" applyBorder="1"/>
    <xf numFmtId="49" fontId="0" fillId="0" borderId="6" xfId="0" applyNumberFormat="1" applyBorder="1"/>
    <xf numFmtId="49" fontId="0" fillId="0" borderId="39" xfId="0" applyNumberFormat="1" applyBorder="1"/>
    <xf numFmtId="0" fontId="0" fillId="0" borderId="18" xfId="0" quotePrefix="1" applyBorder="1"/>
    <xf numFmtId="166" fontId="0" fillId="0" borderId="6" xfId="3" applyNumberFormat="1" applyFont="1" applyBorder="1" applyAlignment="1">
      <alignment horizontal="center"/>
    </xf>
    <xf numFmtId="166" fontId="0" fillId="0" borderId="12" xfId="3" applyNumberFormat="1" applyFont="1" applyBorder="1" applyAlignment="1">
      <alignment horizontal="center"/>
    </xf>
    <xf numFmtId="0" fontId="13" fillId="0" borderId="26" xfId="0" applyFont="1" applyBorder="1" applyAlignment="1">
      <alignment horizontal="right"/>
    </xf>
    <xf numFmtId="0" fontId="0" fillId="0" borderId="18" xfId="0" applyBorder="1" applyAlignment="1">
      <alignment horizontal="left"/>
    </xf>
    <xf numFmtId="0" fontId="0" fillId="0" borderId="6" xfId="0" applyBorder="1" applyAlignment="1">
      <alignment horizontal="left"/>
    </xf>
    <xf numFmtId="0" fontId="14" fillId="0" borderId="6" xfId="0" applyFont="1" applyBorder="1" applyAlignment="1">
      <alignment vertical="center"/>
    </xf>
    <xf numFmtId="166" fontId="0" fillId="0" borderId="57" xfId="3" applyNumberFormat="1" applyFont="1" applyBorder="1" applyAlignment="1">
      <alignment horizontal="center"/>
    </xf>
    <xf numFmtId="166" fontId="0" fillId="0" borderId="35" xfId="3" applyNumberFormat="1" applyFont="1" applyBorder="1" applyAlignment="1">
      <alignment horizontal="center"/>
    </xf>
    <xf numFmtId="0" fontId="14" fillId="0" borderId="12" xfId="0" applyFont="1" applyBorder="1" applyAlignment="1">
      <alignment vertical="center"/>
    </xf>
    <xf numFmtId="0" fontId="14" fillId="0" borderId="18" xfId="0" applyFont="1" applyBorder="1" applyAlignment="1">
      <alignment vertical="center"/>
    </xf>
    <xf numFmtId="166" fontId="0" fillId="0" borderId="53" xfId="3" applyNumberFormat="1" applyFont="1" applyBorder="1" applyAlignment="1">
      <alignment horizontal="center"/>
    </xf>
    <xf numFmtId="0" fontId="14" fillId="0" borderId="13" xfId="0" applyFont="1" applyBorder="1" applyAlignment="1">
      <alignment vertical="center"/>
    </xf>
    <xf numFmtId="0" fontId="14" fillId="0" borderId="15" xfId="0" applyFont="1" applyBorder="1" applyAlignment="1">
      <alignment vertical="center"/>
    </xf>
    <xf numFmtId="0" fontId="14" fillId="0" borderId="19" xfId="0" applyFont="1" applyBorder="1" applyAlignment="1">
      <alignment vertical="center"/>
    </xf>
    <xf numFmtId="0" fontId="0" fillId="0" borderId="6" xfId="0" applyBorder="1" applyAlignment="1" applyProtection="1">
      <alignment horizontal="center" vertical="center"/>
      <protection hidden="1"/>
    </xf>
    <xf numFmtId="0" fontId="0" fillId="0" borderId="6" xfId="0" applyBorder="1" applyAlignment="1" applyProtection="1">
      <alignment horizontal="center" vertical="center" wrapText="1"/>
      <protection hidden="1"/>
    </xf>
    <xf numFmtId="0" fontId="23" fillId="0" borderId="6" xfId="0" applyFont="1" applyBorder="1" applyAlignment="1">
      <alignment horizontal="center" vertical="center"/>
    </xf>
    <xf numFmtId="0" fontId="23" fillId="0" borderId="6" xfId="0" applyFont="1" applyBorder="1" applyAlignment="1">
      <alignment horizontal="center" vertical="center" wrapText="1"/>
    </xf>
    <xf numFmtId="0" fontId="0" fillId="8" borderId="6" xfId="0" applyFill="1" applyBorder="1" applyAlignment="1">
      <alignment horizontal="center"/>
    </xf>
    <xf numFmtId="37" fontId="0" fillId="0" borderId="6" xfId="1" applyNumberFormat="1" applyFont="1" applyBorder="1" applyAlignment="1">
      <alignment horizontal="center"/>
    </xf>
    <xf numFmtId="0" fontId="0" fillId="4" borderId="6" xfId="0" applyFill="1" applyBorder="1" applyAlignment="1">
      <alignment horizontal="left"/>
    </xf>
    <xf numFmtId="166" fontId="0" fillId="4" borderId="32" xfId="3" applyNumberFormat="1" applyFont="1" applyFill="1" applyBorder="1" applyAlignment="1">
      <alignment horizontal="center"/>
    </xf>
    <xf numFmtId="166" fontId="0" fillId="4" borderId="18" xfId="3" applyNumberFormat="1" applyFont="1" applyFill="1" applyBorder="1" applyAlignment="1">
      <alignment horizontal="center"/>
    </xf>
    <xf numFmtId="0" fontId="0" fillId="4" borderId="12" xfId="0" applyFill="1" applyBorder="1" applyAlignment="1">
      <alignment horizontal="left"/>
    </xf>
    <xf numFmtId="166" fontId="0" fillId="4" borderId="13" xfId="3" applyNumberFormat="1" applyFont="1" applyFill="1" applyBorder="1" applyAlignment="1">
      <alignment horizontal="center"/>
    </xf>
    <xf numFmtId="166" fontId="0" fillId="4" borderId="33" xfId="3" applyNumberFormat="1" applyFont="1" applyFill="1" applyBorder="1" applyAlignment="1">
      <alignment horizontal="center"/>
    </xf>
    <xf numFmtId="0" fontId="0" fillId="4" borderId="39" xfId="0" applyFill="1" applyBorder="1" applyAlignment="1">
      <alignment horizontal="left"/>
    </xf>
    <xf numFmtId="0" fontId="0" fillId="4" borderId="18" xfId="0" applyFill="1" applyBorder="1" applyAlignment="1">
      <alignment horizontal="left"/>
    </xf>
    <xf numFmtId="166" fontId="0" fillId="4" borderId="12" xfId="3" applyNumberFormat="1" applyFont="1" applyFill="1" applyBorder="1" applyAlignment="1">
      <alignment horizontal="center"/>
    </xf>
    <xf numFmtId="0" fontId="0" fillId="4" borderId="13" xfId="0" applyFill="1" applyBorder="1"/>
    <xf numFmtId="0" fontId="0" fillId="4" borderId="15" xfId="0" applyFill="1" applyBorder="1"/>
    <xf numFmtId="0" fontId="0" fillId="4" borderId="19" xfId="0" applyFill="1" applyBorder="1"/>
    <xf numFmtId="0" fontId="0" fillId="0" borderId="12" xfId="0" applyBorder="1" applyAlignment="1">
      <alignment horizontal="left"/>
    </xf>
    <xf numFmtId="0" fontId="2" fillId="10" borderId="42" xfId="0" applyFont="1" applyFill="1" applyBorder="1" applyAlignment="1">
      <alignment horizontal="center"/>
    </xf>
    <xf numFmtId="0" fontId="2" fillId="10" borderId="43" xfId="0" applyFont="1" applyFill="1" applyBorder="1" applyAlignment="1">
      <alignment horizontal="center"/>
    </xf>
    <xf numFmtId="0" fontId="2" fillId="10" borderId="44" xfId="0" applyFont="1" applyFill="1" applyBorder="1" applyAlignment="1">
      <alignment horizontal="center"/>
    </xf>
    <xf numFmtId="0" fontId="2" fillId="10" borderId="55" xfId="0" applyFont="1" applyFill="1" applyBorder="1" applyAlignment="1">
      <alignment horizontal="center"/>
    </xf>
    <xf numFmtId="166" fontId="0" fillId="4" borderId="6" xfId="3" applyNumberFormat="1" applyFont="1" applyFill="1" applyBorder="1" applyAlignment="1">
      <alignment horizontal="center"/>
    </xf>
    <xf numFmtId="0" fontId="26" fillId="0" borderId="0" xfId="0" applyFont="1"/>
    <xf numFmtId="0" fontId="26" fillId="5" borderId="0" xfId="0" applyFont="1" applyFill="1"/>
    <xf numFmtId="0" fontId="3" fillId="0" borderId="56" xfId="0" applyFont="1" applyBorder="1" applyAlignment="1">
      <alignment vertical="center"/>
    </xf>
    <xf numFmtId="166" fontId="0" fillId="0" borderId="64" xfId="3" applyNumberFormat="1" applyFont="1" applyBorder="1" applyAlignment="1">
      <alignment horizontal="center"/>
    </xf>
    <xf numFmtId="166" fontId="0" fillId="0" borderId="40" xfId="3" applyNumberFormat="1" applyFont="1" applyBorder="1" applyAlignment="1">
      <alignment horizontal="center"/>
    </xf>
    <xf numFmtId="166" fontId="0" fillId="0" borderId="63" xfId="3" applyNumberFormat="1" applyFont="1" applyBorder="1" applyAlignment="1">
      <alignment horizontal="center"/>
    </xf>
    <xf numFmtId="3" fontId="0" fillId="0" borderId="32" xfId="0" applyNumberFormat="1" applyBorder="1" applyAlignment="1">
      <alignment horizontal="center"/>
    </xf>
    <xf numFmtId="0" fontId="0" fillId="7" borderId="46" xfId="0" applyFill="1" applyBorder="1" applyAlignment="1">
      <alignment horizontal="center"/>
    </xf>
    <xf numFmtId="0" fontId="0" fillId="7" borderId="48" xfId="0" applyFill="1" applyBorder="1" applyAlignment="1">
      <alignment horizontal="center"/>
    </xf>
    <xf numFmtId="0" fontId="0" fillId="7" borderId="21" xfId="0" applyFill="1" applyBorder="1"/>
    <xf numFmtId="0" fontId="0" fillId="7" borderId="22" xfId="0" applyFill="1" applyBorder="1"/>
    <xf numFmtId="0" fontId="0" fillId="7" borderId="23" xfId="0" applyFill="1" applyBorder="1"/>
    <xf numFmtId="0" fontId="0" fillId="7" borderId="5" xfId="0" applyFill="1" applyBorder="1"/>
    <xf numFmtId="0" fontId="0" fillId="7" borderId="16" xfId="0" applyFill="1" applyBorder="1"/>
    <xf numFmtId="0" fontId="0" fillId="7" borderId="5" xfId="0" applyFill="1" applyBorder="1" applyAlignment="1">
      <alignment wrapText="1"/>
    </xf>
    <xf numFmtId="0" fontId="0" fillId="7" borderId="16" xfId="0" applyFill="1" applyBorder="1" applyAlignment="1">
      <alignment wrapText="1"/>
    </xf>
    <xf numFmtId="0" fontId="0" fillId="7" borderId="29" xfId="0" applyFill="1" applyBorder="1"/>
    <xf numFmtId="0" fontId="0" fillId="7" borderId="20" xfId="0" applyFill="1" applyBorder="1"/>
    <xf numFmtId="0" fontId="0" fillId="7" borderId="30" xfId="0" applyFill="1" applyBorder="1"/>
    <xf numFmtId="0" fontId="22" fillId="0" borderId="67" xfId="5" applyFont="1" applyBorder="1" applyAlignment="1">
      <alignment horizontal="center" vertical="center"/>
    </xf>
    <xf numFmtId="0" fontId="22" fillId="0" borderId="68" xfId="5" applyFont="1" applyBorder="1" applyAlignment="1">
      <alignment horizontal="center" vertical="center"/>
    </xf>
    <xf numFmtId="0" fontId="0" fillId="7" borderId="36" xfId="0" applyFill="1" applyBorder="1" applyAlignment="1">
      <alignment horizontal="center"/>
    </xf>
    <xf numFmtId="0" fontId="0" fillId="7" borderId="9" xfId="0" applyFill="1" applyBorder="1" applyAlignment="1">
      <alignment horizontal="center"/>
    </xf>
    <xf numFmtId="0" fontId="0" fillId="7" borderId="37" xfId="0" applyFill="1" applyBorder="1" applyAlignment="1">
      <alignment horizontal="center"/>
    </xf>
    <xf numFmtId="0" fontId="3" fillId="7" borderId="45" xfId="0" applyFont="1" applyFill="1" applyBorder="1" applyAlignment="1">
      <alignment horizontal="center"/>
    </xf>
    <xf numFmtId="164" fontId="0" fillId="7" borderId="37" xfId="0" applyNumberFormat="1" applyFill="1" applyBorder="1" applyAlignment="1">
      <alignment horizontal="center"/>
    </xf>
    <xf numFmtId="0" fontId="0" fillId="7" borderId="45" xfId="0" applyFill="1" applyBorder="1"/>
    <xf numFmtId="0" fontId="0" fillId="7" borderId="10" xfId="0" applyFill="1" applyBorder="1"/>
    <xf numFmtId="0" fontId="0" fillId="7" borderId="0" xfId="0" applyFill="1"/>
    <xf numFmtId="0" fontId="0" fillId="7" borderId="0" xfId="0" applyFill="1" applyAlignment="1">
      <alignment wrapText="1"/>
    </xf>
    <xf numFmtId="0" fontId="2" fillId="10" borderId="2" xfId="0" applyFont="1" applyFill="1" applyBorder="1" applyAlignment="1">
      <alignment horizontal="center"/>
    </xf>
    <xf numFmtId="0" fontId="2" fillId="10" borderId="23" xfId="0" applyFont="1" applyFill="1" applyBorder="1" applyAlignment="1">
      <alignment horizontal="center"/>
    </xf>
    <xf numFmtId="0" fontId="2" fillId="10" borderId="2" xfId="0" applyFont="1" applyFill="1" applyBorder="1"/>
    <xf numFmtId="0" fontId="2" fillId="10" borderId="3" xfId="0" applyFont="1" applyFill="1" applyBorder="1" applyAlignment="1">
      <alignment horizontal="center"/>
    </xf>
    <xf numFmtId="0" fontId="2" fillId="10" borderId="16" xfId="0" applyFont="1" applyFill="1" applyBorder="1" applyAlignment="1">
      <alignment horizontal="center"/>
    </xf>
    <xf numFmtId="0" fontId="2" fillId="10" borderId="36" xfId="0" applyFont="1" applyFill="1" applyBorder="1" applyAlignment="1">
      <alignment horizontal="center"/>
    </xf>
    <xf numFmtId="0" fontId="2" fillId="10" borderId="39" xfId="0" applyFont="1" applyFill="1" applyBorder="1" applyAlignment="1">
      <alignment horizontal="center"/>
    </xf>
    <xf numFmtId="0" fontId="2" fillId="10" borderId="37" xfId="0" applyFont="1" applyFill="1" applyBorder="1" applyAlignment="1">
      <alignment horizontal="center"/>
    </xf>
    <xf numFmtId="0" fontId="2" fillId="10" borderId="9" xfId="0" applyFont="1" applyFill="1" applyBorder="1" applyAlignment="1">
      <alignment horizontal="center"/>
    </xf>
    <xf numFmtId="0" fontId="2" fillId="10" borderId="39" xfId="0" applyFont="1" applyFill="1" applyBorder="1" applyAlignment="1">
      <alignment horizontal="center" vertical="center"/>
    </xf>
    <xf numFmtId="0" fontId="0" fillId="10" borderId="2" xfId="0" applyFill="1" applyBorder="1"/>
    <xf numFmtId="0" fontId="2" fillId="10" borderId="3" xfId="0" applyFont="1" applyFill="1" applyBorder="1" applyAlignment="1">
      <alignment horizontal="left"/>
    </xf>
    <xf numFmtId="0" fontId="2" fillId="10" borderId="30" xfId="0" applyFont="1" applyFill="1" applyBorder="1" applyAlignment="1">
      <alignment horizontal="center"/>
    </xf>
    <xf numFmtId="0" fontId="2" fillId="10" borderId="4" xfId="0" applyFont="1" applyFill="1" applyBorder="1" applyAlignment="1">
      <alignment horizontal="center"/>
    </xf>
    <xf numFmtId="0" fontId="0" fillId="10" borderId="4" xfId="0" applyFill="1" applyBorder="1"/>
    <xf numFmtId="0" fontId="2" fillId="10" borderId="50" xfId="0" applyFont="1" applyFill="1" applyBorder="1" applyAlignment="1">
      <alignment horizontal="center"/>
    </xf>
    <xf numFmtId="0" fontId="2" fillId="10" borderId="69" xfId="0" applyFont="1" applyFill="1" applyBorder="1" applyAlignment="1">
      <alignment horizontal="center"/>
    </xf>
    <xf numFmtId="3" fontId="0" fillId="0" borderId="14" xfId="0" applyNumberFormat="1" applyBorder="1" applyAlignment="1">
      <alignment horizontal="center"/>
    </xf>
    <xf numFmtId="3" fontId="0" fillId="0" borderId="33" xfId="0" applyNumberFormat="1" applyBorder="1" applyAlignment="1">
      <alignment horizontal="center"/>
    </xf>
    <xf numFmtId="4" fontId="0" fillId="0" borderId="14" xfId="0" applyNumberFormat="1" applyBorder="1" applyAlignment="1">
      <alignment horizontal="center"/>
    </xf>
    <xf numFmtId="37" fontId="0" fillId="0" borderId="15" xfId="1" applyNumberFormat="1" applyFont="1" applyBorder="1" applyAlignment="1">
      <alignment horizontal="center"/>
    </xf>
    <xf numFmtId="0" fontId="0" fillId="0" borderId="6" xfId="0" quotePrefix="1" applyBorder="1"/>
    <xf numFmtId="0" fontId="3" fillId="11" borderId="42" xfId="0" applyFont="1" applyFill="1" applyBorder="1" applyAlignment="1">
      <alignment vertical="center" wrapText="1"/>
    </xf>
    <xf numFmtId="0" fontId="0" fillId="11" borderId="43" xfId="0" applyFill="1" applyBorder="1"/>
    <xf numFmtId="0" fontId="3" fillId="11" borderId="44" xfId="0" applyFont="1" applyFill="1" applyBorder="1" applyAlignment="1">
      <alignment horizontal="center" vertical="center"/>
    </xf>
    <xf numFmtId="166" fontId="0" fillId="11" borderId="18" xfId="3" applyNumberFormat="1" applyFont="1" applyFill="1" applyBorder="1" applyAlignment="1">
      <alignment horizontal="center"/>
    </xf>
    <xf numFmtId="0" fontId="3" fillId="11" borderId="17" xfId="0" applyFont="1" applyFill="1" applyBorder="1" applyAlignment="1">
      <alignment vertical="center" wrapText="1"/>
    </xf>
    <xf numFmtId="0" fontId="0" fillId="11" borderId="18" xfId="0" applyFill="1" applyBorder="1"/>
    <xf numFmtId="0" fontId="3" fillId="11" borderId="19" xfId="0" applyFont="1" applyFill="1" applyBorder="1" applyAlignment="1">
      <alignment vertical="center"/>
    </xf>
    <xf numFmtId="0" fontId="0" fillId="7" borderId="6" xfId="0" applyFill="1" applyBorder="1" applyAlignment="1">
      <alignment horizontal="center"/>
    </xf>
    <xf numFmtId="0" fontId="0" fillId="7" borderId="6" xfId="0" applyFill="1" applyBorder="1" applyAlignment="1">
      <alignment horizontal="center" vertical="center"/>
    </xf>
    <xf numFmtId="0" fontId="0" fillId="0" borderId="32" xfId="0" applyBorder="1" applyAlignment="1">
      <alignment horizontal="left"/>
    </xf>
    <xf numFmtId="166" fontId="0" fillId="0" borderId="18" xfId="3" applyNumberFormat="1" applyFont="1" applyFill="1" applyBorder="1" applyAlignment="1">
      <alignment horizontal="center"/>
    </xf>
    <xf numFmtId="166" fontId="0" fillId="0" borderId="32" xfId="3" applyNumberFormat="1" applyFont="1" applyFill="1" applyBorder="1" applyAlignment="1">
      <alignment horizontal="center"/>
    </xf>
    <xf numFmtId="166" fontId="0" fillId="0" borderId="12" xfId="3" applyNumberFormat="1" applyFont="1" applyFill="1" applyBorder="1" applyAlignment="1">
      <alignment horizontal="center"/>
    </xf>
    <xf numFmtId="0" fontId="0" fillId="0" borderId="13" xfId="0" applyBorder="1" applyAlignment="1">
      <alignment vertical="center"/>
    </xf>
    <xf numFmtId="0" fontId="0" fillId="0" borderId="15" xfId="0" applyBorder="1" applyAlignment="1">
      <alignment vertical="center"/>
    </xf>
    <xf numFmtId="0" fontId="6" fillId="0" borderId="15" xfId="0" applyFont="1" applyBorder="1" applyAlignment="1">
      <alignment vertical="center"/>
    </xf>
    <xf numFmtId="166" fontId="0" fillId="0" borderId="6" xfId="3" applyNumberFormat="1" applyFont="1" applyFill="1" applyBorder="1" applyAlignment="1">
      <alignment horizontal="center"/>
    </xf>
    <xf numFmtId="0" fontId="0" fillId="0" borderId="39" xfId="0" applyBorder="1" applyAlignment="1">
      <alignment horizontal="left"/>
    </xf>
    <xf numFmtId="166" fontId="0" fillId="0" borderId="39" xfId="3" applyNumberFormat="1" applyFont="1" applyFill="1" applyBorder="1" applyAlignment="1">
      <alignment horizontal="center"/>
    </xf>
    <xf numFmtId="166" fontId="0" fillId="0" borderId="13" xfId="3" applyNumberFormat="1" applyFont="1" applyFill="1" applyBorder="1" applyAlignment="1">
      <alignment horizontal="center"/>
    </xf>
    <xf numFmtId="166" fontId="0" fillId="0" borderId="33" xfId="3" applyNumberFormat="1" applyFont="1" applyFill="1" applyBorder="1" applyAlignment="1">
      <alignment horizontal="center"/>
    </xf>
    <xf numFmtId="166" fontId="0" fillId="0" borderId="54" xfId="3" applyNumberFormat="1" applyFont="1" applyFill="1" applyBorder="1" applyAlignment="1">
      <alignment horizontal="center"/>
    </xf>
    <xf numFmtId="166" fontId="0" fillId="0" borderId="57" xfId="3" applyNumberFormat="1" applyFont="1" applyFill="1" applyBorder="1" applyAlignment="1">
      <alignment horizontal="center"/>
    </xf>
    <xf numFmtId="166" fontId="0" fillId="0" borderId="35" xfId="3" applyNumberFormat="1" applyFont="1" applyFill="1" applyBorder="1" applyAlignment="1">
      <alignment horizontal="center"/>
    </xf>
    <xf numFmtId="0" fontId="0" fillId="0" borderId="40" xfId="0" applyBorder="1" applyAlignment="1">
      <alignment horizontal="left"/>
    </xf>
    <xf numFmtId="0" fontId="0" fillId="0" borderId="7" xfId="0" applyBorder="1" applyAlignment="1">
      <alignment horizontal="left"/>
    </xf>
    <xf numFmtId="0" fontId="0" fillId="0" borderId="35" xfId="0" applyBorder="1" applyAlignment="1">
      <alignment horizontal="left"/>
    </xf>
    <xf numFmtId="166" fontId="0" fillId="0" borderId="19" xfId="3" applyNumberFormat="1" applyFont="1" applyFill="1" applyBorder="1" applyAlignment="1">
      <alignment horizontal="center"/>
    </xf>
    <xf numFmtId="49" fontId="0" fillId="0" borderId="32" xfId="0" applyNumberFormat="1" applyBorder="1"/>
    <xf numFmtId="0" fontId="14" fillId="0" borderId="12" xfId="0" applyFont="1" applyBorder="1" applyAlignment="1">
      <alignment horizontal="left" vertical="center"/>
    </xf>
    <xf numFmtId="0" fontId="14" fillId="0" borderId="6" xfId="0" applyFont="1" applyBorder="1" applyAlignment="1">
      <alignment horizontal="left" vertical="center"/>
    </xf>
    <xf numFmtId="0" fontId="14" fillId="0" borderId="18" xfId="0" applyFont="1" applyBorder="1" applyAlignment="1">
      <alignment horizontal="left" vertical="center"/>
    </xf>
    <xf numFmtId="0" fontId="3" fillId="0" borderId="54" xfId="0" applyFont="1" applyBorder="1" applyAlignment="1">
      <alignment vertical="center"/>
    </xf>
    <xf numFmtId="0" fontId="3" fillId="4" borderId="55" xfId="0" applyFont="1" applyFill="1" applyBorder="1" applyAlignment="1">
      <alignment vertical="center"/>
    </xf>
    <xf numFmtId="0" fontId="7" fillId="0" borderId="22" xfId="0" applyFont="1" applyBorder="1" applyAlignment="1">
      <alignment horizontal="left"/>
    </xf>
    <xf numFmtId="0" fontId="3" fillId="0" borderId="22" xfId="0" applyFont="1" applyBorder="1" applyAlignment="1">
      <alignment horizontal="center"/>
    </xf>
    <xf numFmtId="0" fontId="3" fillId="0" borderId="23" xfId="0" applyFont="1" applyBorder="1" applyAlignment="1">
      <alignment horizontal="center"/>
    </xf>
    <xf numFmtId="0" fontId="3" fillId="0" borderId="5" xfId="0" applyFont="1" applyBorder="1"/>
    <xf numFmtId="0" fontId="3" fillId="0" borderId="0" xfId="0" applyFont="1" applyAlignment="1">
      <alignment horizontal="left" vertical="center"/>
    </xf>
    <xf numFmtId="0" fontId="3" fillId="0" borderId="0" xfId="0" applyFont="1"/>
    <xf numFmtId="14" fontId="3" fillId="0" borderId="16" xfId="0" applyNumberFormat="1" applyFont="1" applyBorder="1" applyAlignment="1">
      <alignment horizontal="center"/>
    </xf>
    <xf numFmtId="0" fontId="3" fillId="0" borderId="5" xfId="0" applyFont="1" applyBorder="1" applyAlignment="1">
      <alignment horizontal="center" vertical="center" wrapText="1"/>
    </xf>
    <xf numFmtId="0" fontId="3" fillId="0" borderId="0" xfId="0" applyFont="1" applyAlignment="1">
      <alignment horizontal="center"/>
    </xf>
    <xf numFmtId="0" fontId="3" fillId="0" borderId="16" xfId="0" applyFont="1" applyBorder="1"/>
    <xf numFmtId="0" fontId="29" fillId="0" borderId="55" xfId="0" applyFont="1" applyBorder="1" applyAlignment="1">
      <alignment horizontal="center" vertical="center"/>
    </xf>
    <xf numFmtId="0" fontId="0" fillId="7" borderId="12" xfId="0" applyFill="1" applyBorder="1" applyAlignment="1">
      <alignment horizontal="left"/>
    </xf>
    <xf numFmtId="166" fontId="0" fillId="7" borderId="12" xfId="3" applyNumberFormat="1" applyFont="1" applyFill="1" applyBorder="1" applyAlignment="1">
      <alignment horizontal="center"/>
    </xf>
    <xf numFmtId="0" fontId="0" fillId="7" borderId="6" xfId="0" applyFill="1" applyBorder="1" applyAlignment="1">
      <alignment horizontal="left"/>
    </xf>
    <xf numFmtId="166" fontId="0" fillId="7" borderId="32" xfId="3" applyNumberFormat="1" applyFont="1" applyFill="1" applyBorder="1" applyAlignment="1">
      <alignment horizontal="center"/>
    </xf>
    <xf numFmtId="0" fontId="0" fillId="7" borderId="18" xfId="0" applyFill="1" applyBorder="1" applyAlignment="1">
      <alignment horizontal="left"/>
    </xf>
    <xf numFmtId="166" fontId="0" fillId="7" borderId="18" xfId="3" applyNumberFormat="1" applyFont="1" applyFill="1" applyBorder="1" applyAlignment="1">
      <alignment horizontal="center"/>
    </xf>
    <xf numFmtId="166" fontId="0" fillId="7" borderId="6" xfId="3" applyNumberFormat="1" applyFont="1" applyFill="1" applyBorder="1" applyAlignment="1">
      <alignment horizontal="center"/>
    </xf>
    <xf numFmtId="0" fontId="0" fillId="7" borderId="32" xfId="0" applyFill="1" applyBorder="1" applyAlignment="1">
      <alignment horizontal="left"/>
    </xf>
    <xf numFmtId="0" fontId="0" fillId="3" borderId="12" xfId="0" applyFill="1" applyBorder="1"/>
    <xf numFmtId="166" fontId="0" fillId="3" borderId="32" xfId="3" applyNumberFormat="1" applyFont="1" applyFill="1" applyBorder="1" applyAlignment="1">
      <alignment horizontal="center"/>
    </xf>
    <xf numFmtId="0" fontId="0" fillId="3" borderId="13" xfId="0" applyFill="1" applyBorder="1"/>
    <xf numFmtId="0" fontId="0" fillId="3" borderId="6" xfId="0" applyFill="1" applyBorder="1"/>
    <xf numFmtId="0" fontId="0" fillId="3" borderId="15" xfId="0" applyFill="1" applyBorder="1"/>
    <xf numFmtId="0" fontId="0" fillId="3" borderId="18" xfId="0" applyFill="1" applyBorder="1"/>
    <xf numFmtId="166" fontId="0" fillId="3" borderId="18" xfId="3" applyNumberFormat="1" applyFont="1" applyFill="1" applyBorder="1" applyAlignment="1">
      <alignment horizontal="center"/>
    </xf>
    <xf numFmtId="0" fontId="0" fillId="3" borderId="19" xfId="0" applyFill="1" applyBorder="1"/>
    <xf numFmtId="49" fontId="0" fillId="4" borderId="12" xfId="0" applyNumberFormat="1" applyFill="1" applyBorder="1"/>
    <xf numFmtId="49" fontId="0" fillId="4" borderId="18" xfId="0" applyNumberFormat="1" applyFill="1" applyBorder="1"/>
    <xf numFmtId="0" fontId="3" fillId="7" borderId="56" xfId="0" applyFont="1" applyFill="1" applyBorder="1" applyAlignment="1">
      <alignment vertical="center"/>
    </xf>
    <xf numFmtId="0" fontId="3" fillId="7" borderId="54" xfId="0" applyFont="1" applyFill="1" applyBorder="1" applyAlignment="1">
      <alignment vertical="center"/>
    </xf>
    <xf numFmtId="0" fontId="3" fillId="7" borderId="55" xfId="0" applyFont="1" applyFill="1" applyBorder="1" applyAlignment="1">
      <alignment vertical="center"/>
    </xf>
    <xf numFmtId="166" fontId="0" fillId="7" borderId="53" xfId="3" applyNumberFormat="1" applyFont="1" applyFill="1" applyBorder="1" applyAlignment="1">
      <alignment horizontal="center"/>
    </xf>
    <xf numFmtId="0" fontId="0" fillId="3" borderId="12" xfId="0" applyFill="1" applyBorder="1" applyAlignment="1">
      <alignment horizontal="left"/>
    </xf>
    <xf numFmtId="0" fontId="0" fillId="3" borderId="6" xfId="0" applyFill="1" applyBorder="1" applyAlignment="1">
      <alignment horizontal="left"/>
    </xf>
    <xf numFmtId="0" fontId="0" fillId="3" borderId="18" xfId="0" applyFill="1" applyBorder="1" applyAlignment="1">
      <alignment horizontal="left"/>
    </xf>
    <xf numFmtId="0" fontId="0" fillId="7" borderId="13" xfId="0" applyFill="1" applyBorder="1"/>
    <xf numFmtId="0" fontId="0" fillId="7" borderId="15" xfId="0" applyFill="1" applyBorder="1"/>
    <xf numFmtId="0" fontId="0" fillId="7" borderId="19" xfId="0" applyFill="1" applyBorder="1"/>
    <xf numFmtId="0" fontId="0" fillId="7" borderId="12" xfId="0" applyFill="1" applyBorder="1"/>
    <xf numFmtId="0" fontId="0" fillId="7" borderId="6" xfId="0" applyFill="1" applyBorder="1"/>
    <xf numFmtId="0" fontId="0" fillId="7" borderId="18" xfId="0" applyFill="1" applyBorder="1"/>
    <xf numFmtId="0" fontId="0" fillId="7" borderId="13" xfId="0" applyFill="1" applyBorder="1" applyAlignment="1">
      <alignment vertical="center"/>
    </xf>
    <xf numFmtId="0" fontId="0" fillId="7" borderId="15" xfId="0" applyFill="1" applyBorder="1" applyAlignment="1">
      <alignment vertical="center"/>
    </xf>
    <xf numFmtId="0" fontId="0" fillId="7" borderId="19" xfId="0" applyFill="1" applyBorder="1" applyAlignment="1">
      <alignment vertical="center"/>
    </xf>
    <xf numFmtId="166" fontId="0" fillId="7" borderId="57" xfId="3" applyNumberFormat="1" applyFont="1" applyFill="1" applyBorder="1" applyAlignment="1">
      <alignment horizontal="center"/>
    </xf>
    <xf numFmtId="0" fontId="0" fillId="7" borderId="39" xfId="0" applyFill="1" applyBorder="1" applyAlignment="1">
      <alignment horizontal="left"/>
    </xf>
    <xf numFmtId="166" fontId="0" fillId="7" borderId="9" xfId="3" applyNumberFormat="1" applyFont="1" applyFill="1" applyBorder="1" applyAlignment="1">
      <alignment horizontal="center"/>
    </xf>
    <xf numFmtId="166" fontId="0" fillId="7" borderId="40" xfId="3" applyNumberFormat="1" applyFont="1" applyFill="1" applyBorder="1" applyAlignment="1">
      <alignment horizontal="center"/>
    </xf>
    <xf numFmtId="166" fontId="0" fillId="7" borderId="35" xfId="3" applyNumberFormat="1" applyFont="1" applyFill="1" applyBorder="1" applyAlignment="1">
      <alignment horizontal="center"/>
    </xf>
    <xf numFmtId="0" fontId="0" fillId="7" borderId="57" xfId="0" applyFill="1" applyBorder="1" applyAlignment="1">
      <alignment horizontal="left"/>
    </xf>
    <xf numFmtId="166" fontId="0" fillId="7" borderId="33" xfId="3" applyNumberFormat="1" applyFont="1" applyFill="1" applyBorder="1" applyAlignment="1">
      <alignment horizontal="center"/>
    </xf>
    <xf numFmtId="0" fontId="0" fillId="7" borderId="7" xfId="0" applyFill="1" applyBorder="1" applyAlignment="1">
      <alignment horizontal="left"/>
    </xf>
    <xf numFmtId="0" fontId="0" fillId="7" borderId="35" xfId="0" applyFill="1" applyBorder="1" applyAlignment="1">
      <alignment horizontal="left"/>
    </xf>
    <xf numFmtId="166" fontId="0" fillId="7" borderId="19" xfId="3" applyNumberFormat="1" applyFont="1" applyFill="1" applyBorder="1" applyAlignment="1">
      <alignment horizontal="center"/>
    </xf>
    <xf numFmtId="166" fontId="0" fillId="7" borderId="13" xfId="3" applyNumberFormat="1" applyFont="1" applyFill="1" applyBorder="1" applyAlignment="1">
      <alignment horizontal="center"/>
    </xf>
    <xf numFmtId="166" fontId="0" fillId="7" borderId="37" xfId="3" applyNumberFormat="1" applyFont="1" applyFill="1" applyBorder="1" applyAlignment="1">
      <alignment horizontal="center"/>
    </xf>
    <xf numFmtId="166" fontId="0" fillId="3" borderId="13" xfId="3" applyNumberFormat="1" applyFont="1" applyFill="1" applyBorder="1" applyAlignment="1">
      <alignment horizontal="center"/>
    </xf>
    <xf numFmtId="166" fontId="0" fillId="3" borderId="33" xfId="3" applyNumberFormat="1" applyFont="1" applyFill="1" applyBorder="1" applyAlignment="1">
      <alignment horizontal="center"/>
    </xf>
    <xf numFmtId="166" fontId="0" fillId="3" borderId="54" xfId="3" applyNumberFormat="1" applyFont="1" applyFill="1" applyBorder="1" applyAlignment="1">
      <alignment horizontal="center"/>
    </xf>
    <xf numFmtId="166" fontId="0" fillId="7" borderId="39" xfId="3" applyNumberFormat="1" applyFont="1" applyFill="1" applyBorder="1" applyAlignment="1">
      <alignment horizontal="center"/>
    </xf>
    <xf numFmtId="166" fontId="0" fillId="7" borderId="15" xfId="3" applyNumberFormat="1" applyFont="1" applyFill="1" applyBorder="1" applyAlignment="1">
      <alignment horizontal="center"/>
    </xf>
    <xf numFmtId="166" fontId="0" fillId="4" borderId="56" xfId="3" applyNumberFormat="1" applyFont="1" applyFill="1" applyBorder="1" applyAlignment="1">
      <alignment horizontal="center"/>
    </xf>
    <xf numFmtId="0" fontId="0" fillId="12" borderId="6" xfId="0" applyFill="1" applyBorder="1" applyAlignment="1">
      <alignment horizontal="left"/>
    </xf>
    <xf numFmtId="49" fontId="0" fillId="7" borderId="18" xfId="0" applyNumberFormat="1" applyFill="1" applyBorder="1"/>
    <xf numFmtId="0" fontId="0" fillId="7" borderId="38" xfId="0" applyFill="1" applyBorder="1" applyAlignment="1">
      <alignment horizontal="left"/>
    </xf>
    <xf numFmtId="0" fontId="0" fillId="7" borderId="8" xfId="0" applyFill="1" applyBorder="1" applyAlignment="1">
      <alignment horizontal="left"/>
    </xf>
    <xf numFmtId="0" fontId="0" fillId="7" borderId="34" xfId="0" applyFill="1" applyBorder="1" applyAlignment="1">
      <alignment horizontal="left"/>
    </xf>
    <xf numFmtId="0" fontId="29" fillId="0" borderId="56" xfId="0" applyFont="1" applyBorder="1" applyAlignment="1">
      <alignment vertical="center"/>
    </xf>
    <xf numFmtId="0" fontId="3" fillId="12" borderId="56" xfId="0" applyFont="1" applyFill="1" applyBorder="1" applyAlignment="1">
      <alignment vertical="center"/>
    </xf>
    <xf numFmtId="0" fontId="0" fillId="12" borderId="12" xfId="0" applyFill="1" applyBorder="1" applyAlignment="1">
      <alignment horizontal="left"/>
    </xf>
    <xf numFmtId="49" fontId="0" fillId="12" borderId="12" xfId="0" applyNumberFormat="1" applyFill="1" applyBorder="1"/>
    <xf numFmtId="0" fontId="0" fillId="12" borderId="13" xfId="0" applyFill="1" applyBorder="1"/>
    <xf numFmtId="0" fontId="3" fillId="4" borderId="8" xfId="0" applyFont="1" applyFill="1" applyBorder="1" applyAlignment="1">
      <alignment horizontal="center"/>
    </xf>
    <xf numFmtId="0" fontId="3" fillId="4" borderId="6" xfId="0" applyFont="1" applyFill="1" applyBorder="1" applyAlignment="1">
      <alignment horizontal="center"/>
    </xf>
    <xf numFmtId="0" fontId="3" fillId="4" borderId="15" xfId="0" applyFont="1" applyFill="1" applyBorder="1" applyAlignment="1">
      <alignment horizontal="center"/>
    </xf>
    <xf numFmtId="164" fontId="0" fillId="4" borderId="15" xfId="0" applyNumberFormat="1" applyFill="1" applyBorder="1" applyAlignment="1">
      <alignment horizontal="center"/>
    </xf>
    <xf numFmtId="0" fontId="3" fillId="7" borderId="14" xfId="0" applyFont="1" applyFill="1" applyBorder="1" applyAlignment="1">
      <alignment horizontal="center"/>
    </xf>
    <xf numFmtId="0" fontId="3" fillId="7" borderId="6" xfId="0" applyFont="1" applyFill="1" applyBorder="1" applyAlignment="1">
      <alignment horizontal="center"/>
    </xf>
    <xf numFmtId="0" fontId="3" fillId="7" borderId="15" xfId="0" applyFont="1" applyFill="1" applyBorder="1" applyAlignment="1">
      <alignment horizontal="center"/>
    </xf>
    <xf numFmtId="0" fontId="0" fillId="7" borderId="17" xfId="0" applyFill="1" applyBorder="1" applyAlignment="1">
      <alignment horizontal="center"/>
    </xf>
    <xf numFmtId="0" fontId="0" fillId="7" borderId="18" xfId="0" applyFill="1" applyBorder="1" applyAlignment="1">
      <alignment horizontal="center"/>
    </xf>
    <xf numFmtId="0" fontId="0" fillId="4" borderId="32" xfId="0" applyFill="1" applyBorder="1" applyAlignment="1">
      <alignment horizontal="center"/>
    </xf>
    <xf numFmtId="0" fontId="5" fillId="0" borderId="15" xfId="0" applyFont="1" applyBorder="1"/>
    <xf numFmtId="0" fontId="29" fillId="0" borderId="13" xfId="0" applyFont="1" applyBorder="1"/>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54" xfId="0" applyFont="1" applyBorder="1" applyAlignment="1">
      <alignment horizontal="center" vertical="center"/>
    </xf>
    <xf numFmtId="0" fontId="3" fillId="0" borderId="11"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3" fillId="0" borderId="19" xfId="0" applyFont="1" applyBorder="1" applyAlignment="1">
      <alignment horizontal="center" vertical="center"/>
    </xf>
    <xf numFmtId="0" fontId="3" fillId="7" borderId="50" xfId="0" applyFont="1" applyFill="1" applyBorder="1" applyAlignment="1">
      <alignment horizontal="center" vertical="center" wrapText="1"/>
    </xf>
    <xf numFmtId="0" fontId="3" fillId="7" borderId="51" xfId="0" applyFont="1" applyFill="1" applyBorder="1" applyAlignment="1">
      <alignment horizontal="center" vertical="center" wrapText="1"/>
    </xf>
    <xf numFmtId="0" fontId="3" fillId="7" borderId="52" xfId="0" applyFont="1" applyFill="1" applyBorder="1" applyAlignment="1">
      <alignment horizontal="center" vertical="center" wrapText="1"/>
    </xf>
    <xf numFmtId="0" fontId="2" fillId="10" borderId="21" xfId="0" applyFont="1" applyFill="1" applyBorder="1" applyAlignment="1">
      <alignment horizontal="center" vertical="center" wrapText="1"/>
    </xf>
    <xf numFmtId="0" fontId="2" fillId="10" borderId="22" xfId="0" applyFont="1" applyFill="1" applyBorder="1" applyAlignment="1">
      <alignment horizontal="center" vertical="center" wrapText="1"/>
    </xf>
    <xf numFmtId="0" fontId="2" fillId="10" borderId="23"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17" xfId="0" applyFont="1" applyFill="1" applyBorder="1" applyAlignment="1">
      <alignment horizontal="center" vertical="center" wrapText="1"/>
    </xf>
    <xf numFmtId="0" fontId="3" fillId="7" borderId="31" xfId="0" applyFont="1" applyFill="1" applyBorder="1" applyAlignment="1">
      <alignment horizontal="center" vertical="center" wrapText="1"/>
    </xf>
    <xf numFmtId="0" fontId="0" fillId="7" borderId="55" xfId="0" applyFill="1" applyBorder="1" applyAlignment="1">
      <alignment horizontal="center" vertical="center"/>
    </xf>
    <xf numFmtId="0" fontId="0" fillId="7" borderId="56" xfId="0" applyFill="1" applyBorder="1" applyAlignment="1">
      <alignment horizontal="center" vertical="center"/>
    </xf>
    <xf numFmtId="0" fontId="0" fillId="7" borderId="54" xfId="0" applyFill="1" applyBorder="1" applyAlignment="1">
      <alignment horizontal="center" vertical="center"/>
    </xf>
    <xf numFmtId="0" fontId="3" fillId="7" borderId="70" xfId="0" applyFont="1" applyFill="1" applyBorder="1" applyAlignment="1">
      <alignment horizontal="center" vertical="center"/>
    </xf>
    <xf numFmtId="0" fontId="3" fillId="7" borderId="22" xfId="0" applyFont="1" applyFill="1" applyBorder="1" applyAlignment="1">
      <alignment horizontal="center" vertical="center"/>
    </xf>
    <xf numFmtId="0" fontId="3" fillId="7" borderId="71" xfId="0" applyFont="1" applyFill="1" applyBorder="1" applyAlignment="1">
      <alignment horizontal="center" vertical="center"/>
    </xf>
    <xf numFmtId="0" fontId="3" fillId="7" borderId="57"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41" xfId="0" applyFont="1" applyFill="1" applyBorder="1" applyAlignment="1">
      <alignment horizontal="center" vertical="center"/>
    </xf>
    <xf numFmtId="0" fontId="3" fillId="7" borderId="36"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6" xfId="0" applyFont="1" applyBorder="1" applyAlignment="1">
      <alignment horizontal="center" vertical="center"/>
    </xf>
    <xf numFmtId="0" fontId="3" fillId="0" borderId="30" xfId="0" applyFont="1" applyBorder="1" applyAlignment="1">
      <alignment horizontal="center" vertical="center"/>
    </xf>
    <xf numFmtId="0" fontId="3" fillId="0" borderId="4" xfId="0" applyFont="1" applyBorder="1" applyAlignment="1">
      <alignment horizontal="center" vertical="center"/>
    </xf>
    <xf numFmtId="0" fontId="3" fillId="7" borderId="27" xfId="0" applyFont="1" applyFill="1" applyBorder="1" applyAlignment="1">
      <alignment horizontal="center" vertical="center" wrapText="1"/>
    </xf>
    <xf numFmtId="0" fontId="3" fillId="7" borderId="46" xfId="0" applyFont="1" applyFill="1" applyBorder="1" applyAlignment="1">
      <alignment horizontal="center" vertical="center" wrapText="1"/>
    </xf>
    <xf numFmtId="0" fontId="3" fillId="7" borderId="49" xfId="0" applyFont="1" applyFill="1" applyBorder="1" applyAlignment="1">
      <alignment horizontal="center" vertical="center" wrapText="1"/>
    </xf>
    <xf numFmtId="0" fontId="3" fillId="0" borderId="23" xfId="0" applyFont="1" applyBorder="1" applyAlignment="1">
      <alignment horizontal="center" vertical="center"/>
    </xf>
    <xf numFmtId="0" fontId="3" fillId="4" borderId="58" xfId="0" applyFont="1" applyFill="1" applyBorder="1" applyAlignment="1">
      <alignment horizontal="center" vertical="center" wrapText="1"/>
    </xf>
    <xf numFmtId="0" fontId="3" fillId="4" borderId="46" xfId="0" applyFont="1" applyFill="1" applyBorder="1" applyAlignment="1">
      <alignment horizontal="center" vertical="center" wrapText="1"/>
    </xf>
    <xf numFmtId="0" fontId="3" fillId="4" borderId="45"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3" fillId="3" borderId="49" xfId="0" applyFont="1" applyFill="1" applyBorder="1" applyAlignment="1">
      <alignment horizontal="center" vertical="center" wrapText="1"/>
    </xf>
    <xf numFmtId="0" fontId="18" fillId="0" borderId="2" xfId="0" applyFont="1" applyBorder="1" applyAlignment="1">
      <alignment horizontal="center" vertical="center"/>
    </xf>
    <xf numFmtId="0" fontId="3" fillId="7" borderId="13"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7" borderId="19" xfId="0" applyFont="1" applyFill="1" applyBorder="1" applyAlignment="1">
      <alignment horizontal="center" vertical="center" wrapText="1"/>
    </xf>
    <xf numFmtId="0" fontId="2" fillId="10" borderId="73" xfId="0" applyFont="1" applyFill="1" applyBorder="1" applyAlignment="1">
      <alignment horizontal="center" vertical="center" wrapText="1"/>
    </xf>
    <xf numFmtId="0" fontId="2" fillId="10" borderId="72" xfId="0" applyFont="1" applyFill="1" applyBorder="1" applyAlignment="1">
      <alignment horizontal="center" vertical="center" wrapText="1"/>
    </xf>
    <xf numFmtId="0" fontId="2" fillId="10" borderId="74" xfId="0" applyFont="1" applyFill="1" applyBorder="1" applyAlignment="1">
      <alignment horizontal="center" vertical="center" wrapText="1"/>
    </xf>
    <xf numFmtId="0" fontId="3" fillId="0" borderId="50" xfId="0" applyFont="1" applyBorder="1" applyAlignment="1">
      <alignment horizontal="center" vertical="center" wrapText="1"/>
    </xf>
    <xf numFmtId="0" fontId="3" fillId="0" borderId="51" xfId="0" applyFont="1" applyBorder="1" applyAlignment="1">
      <alignment horizontal="center" vertical="center" wrapText="1"/>
    </xf>
    <xf numFmtId="0" fontId="3" fillId="0" borderId="52" xfId="0" applyFont="1" applyBorder="1" applyAlignment="1">
      <alignment horizontal="center" vertical="center" wrapText="1"/>
    </xf>
    <xf numFmtId="0" fontId="3" fillId="5" borderId="24" xfId="0" applyFont="1" applyFill="1" applyBorder="1" applyAlignment="1">
      <alignment horizontal="left" vertical="center" wrapText="1"/>
    </xf>
    <xf numFmtId="0" fontId="3" fillId="5" borderId="25" xfId="0" applyFont="1" applyFill="1" applyBorder="1" applyAlignment="1">
      <alignment horizontal="left" vertical="center" wrapText="1"/>
    </xf>
    <xf numFmtId="0" fontId="3" fillId="5" borderId="26" xfId="0" applyFont="1" applyFill="1" applyBorder="1" applyAlignment="1">
      <alignment horizontal="left" vertical="center" wrapText="1"/>
    </xf>
    <xf numFmtId="0" fontId="3" fillId="3" borderId="11"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0" borderId="70" xfId="0" applyFont="1" applyBorder="1" applyAlignment="1">
      <alignment horizontal="center" vertical="center"/>
    </xf>
    <xf numFmtId="0" fontId="3" fillId="0" borderId="22" xfId="0" applyFont="1" applyBorder="1" applyAlignment="1">
      <alignment horizontal="center" vertical="center"/>
    </xf>
    <xf numFmtId="0" fontId="3" fillId="0" borderId="71" xfId="0" applyFont="1" applyBorder="1" applyAlignment="1">
      <alignment horizontal="center" vertical="center"/>
    </xf>
    <xf numFmtId="0" fontId="3" fillId="0" borderId="57" xfId="0" applyFont="1" applyBorder="1" applyAlignment="1">
      <alignment horizontal="center" vertical="center"/>
    </xf>
    <xf numFmtId="0" fontId="3" fillId="0" borderId="1" xfId="0" applyFont="1" applyBorder="1" applyAlignment="1">
      <alignment horizontal="center" vertical="center"/>
    </xf>
    <xf numFmtId="0" fontId="3" fillId="0" borderId="41" xfId="0" applyFont="1" applyBorder="1" applyAlignment="1">
      <alignment horizontal="center" vertical="center"/>
    </xf>
    <xf numFmtId="0" fontId="3" fillId="0" borderId="58"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56"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9" xfId="0" applyFont="1" applyBorder="1" applyAlignment="1">
      <alignment horizontal="center" vertical="center" wrapText="1"/>
    </xf>
    <xf numFmtId="0" fontId="2" fillId="9" borderId="24" xfId="0" applyFont="1" applyFill="1" applyBorder="1" applyAlignment="1">
      <alignment horizontal="left"/>
    </xf>
    <xf numFmtId="0" fontId="2" fillId="9" borderId="25" xfId="0" applyFont="1" applyFill="1" applyBorder="1" applyAlignment="1">
      <alignment horizontal="left"/>
    </xf>
    <xf numFmtId="0" fontId="2" fillId="9" borderId="26" xfId="0" applyFont="1" applyFill="1" applyBorder="1" applyAlignment="1">
      <alignment horizontal="left"/>
    </xf>
    <xf numFmtId="4" fontId="22" fillId="2" borderId="24" xfId="0" applyNumberFormat="1" applyFont="1" applyFill="1" applyBorder="1" applyAlignment="1">
      <alignment horizontal="left"/>
    </xf>
    <xf numFmtId="4" fontId="22" fillId="2" borderId="25" xfId="0" applyNumberFormat="1" applyFont="1" applyFill="1" applyBorder="1" applyAlignment="1">
      <alignment horizontal="left"/>
    </xf>
    <xf numFmtId="4" fontId="22" fillId="2" borderId="26" xfId="0" applyNumberFormat="1" applyFont="1" applyFill="1" applyBorder="1" applyAlignment="1">
      <alignment horizontal="left"/>
    </xf>
    <xf numFmtId="0" fontId="0" fillId="7" borderId="7" xfId="0" applyFill="1" applyBorder="1" applyAlignment="1">
      <alignment horizontal="center"/>
    </xf>
    <xf numFmtId="0" fontId="0" fillId="7" borderId="8" xfId="0" applyFill="1" applyBorder="1" applyAlignment="1">
      <alignment horizontal="center"/>
    </xf>
    <xf numFmtId="0" fontId="0" fillId="7" borderId="47" xfId="0" applyFill="1" applyBorder="1" applyAlignment="1">
      <alignment horizontal="center"/>
    </xf>
    <xf numFmtId="0" fontId="3" fillId="7" borderId="58" xfId="0" applyFont="1" applyFill="1" applyBorder="1" applyAlignment="1">
      <alignment horizontal="center"/>
    </xf>
    <xf numFmtId="0" fontId="3" fillId="7" borderId="61" xfId="0" applyFont="1" applyFill="1" applyBorder="1" applyAlignment="1">
      <alignment horizontal="center"/>
    </xf>
    <xf numFmtId="0" fontId="3" fillId="7" borderId="38" xfId="0" applyFont="1" applyFill="1" applyBorder="1" applyAlignment="1">
      <alignment horizontal="center"/>
    </xf>
    <xf numFmtId="0" fontId="3" fillId="4" borderId="40" xfId="0" applyFont="1" applyFill="1" applyBorder="1" applyAlignment="1">
      <alignment horizontal="center"/>
    </xf>
    <xf numFmtId="0" fontId="3" fillId="4" borderId="61" xfId="0" applyFont="1" applyFill="1" applyBorder="1" applyAlignment="1">
      <alignment horizontal="center"/>
    </xf>
    <xf numFmtId="0" fontId="3" fillId="4" borderId="62" xfId="0" applyFont="1" applyFill="1" applyBorder="1" applyAlignment="1">
      <alignment horizontal="center"/>
    </xf>
    <xf numFmtId="0" fontId="2" fillId="9" borderId="42" xfId="0" applyFont="1" applyFill="1" applyBorder="1" applyAlignment="1">
      <alignment horizontal="left"/>
    </xf>
    <xf numFmtId="0" fontId="2" fillId="9" borderId="43" xfId="0" applyFont="1" applyFill="1" applyBorder="1" applyAlignment="1">
      <alignment horizontal="left"/>
    </xf>
    <xf numFmtId="0" fontId="2" fillId="9" borderId="44" xfId="0" applyFont="1" applyFill="1" applyBorder="1" applyAlignment="1">
      <alignment horizontal="left"/>
    </xf>
    <xf numFmtId="0" fontId="3" fillId="7" borderId="62" xfId="0" applyFont="1" applyFill="1" applyBorder="1" applyAlignment="1">
      <alignment horizontal="center"/>
    </xf>
    <xf numFmtId="0" fontId="3" fillId="7" borderId="7" xfId="0" applyFont="1" applyFill="1" applyBorder="1" applyAlignment="1">
      <alignment horizontal="center"/>
    </xf>
    <xf numFmtId="0" fontId="3" fillId="7" borderId="47" xfId="0" applyFont="1" applyFill="1" applyBorder="1" applyAlignment="1">
      <alignment horizontal="center"/>
    </xf>
    <xf numFmtId="0" fontId="3" fillId="7" borderId="8" xfId="0" applyFont="1" applyFill="1" applyBorder="1" applyAlignment="1">
      <alignment horizontal="center"/>
    </xf>
    <xf numFmtId="0" fontId="3" fillId="4" borderId="7" xfId="0" applyFont="1" applyFill="1" applyBorder="1" applyAlignment="1">
      <alignment horizontal="center"/>
    </xf>
    <xf numFmtId="0" fontId="3" fillId="4" borderId="8" xfId="0" applyFont="1" applyFill="1" applyBorder="1" applyAlignment="1">
      <alignment horizontal="center"/>
    </xf>
    <xf numFmtId="0" fontId="3" fillId="7" borderId="45" xfId="0" applyFont="1" applyFill="1" applyBorder="1" applyAlignment="1">
      <alignment horizontal="center"/>
    </xf>
    <xf numFmtId="0" fontId="3" fillId="7" borderId="10" xfId="0" applyFont="1" applyFill="1" applyBorder="1" applyAlignment="1">
      <alignment horizontal="center"/>
    </xf>
    <xf numFmtId="0" fontId="3" fillId="7" borderId="9" xfId="0" applyFont="1" applyFill="1" applyBorder="1" applyAlignment="1">
      <alignment horizontal="center"/>
    </xf>
    <xf numFmtId="0" fontId="2" fillId="10" borderId="25" xfId="0" applyFont="1" applyFill="1" applyBorder="1" applyAlignment="1">
      <alignment horizontal="center"/>
    </xf>
    <xf numFmtId="0" fontId="2" fillId="10" borderId="26" xfId="0" applyFont="1" applyFill="1" applyBorder="1" applyAlignment="1">
      <alignment horizontal="center"/>
    </xf>
    <xf numFmtId="0" fontId="2" fillId="10" borderId="24" xfId="0" applyFont="1" applyFill="1" applyBorder="1" applyAlignment="1">
      <alignment horizontal="left"/>
    </xf>
    <xf numFmtId="0" fontId="2" fillId="10" borderId="25" xfId="0" applyFont="1" applyFill="1" applyBorder="1" applyAlignment="1">
      <alignment horizontal="left"/>
    </xf>
    <xf numFmtId="0" fontId="2" fillId="10" borderId="26" xfId="0" applyFont="1" applyFill="1" applyBorder="1" applyAlignment="1">
      <alignment horizontal="left"/>
    </xf>
    <xf numFmtId="0" fontId="0" fillId="4" borderId="6" xfId="0" applyFill="1" applyBorder="1" applyAlignment="1">
      <alignment horizontal="center"/>
    </xf>
    <xf numFmtId="0" fontId="0" fillId="7" borderId="6" xfId="0" applyFill="1" applyBorder="1" applyAlignment="1">
      <alignment horizontal="center"/>
    </xf>
    <xf numFmtId="0" fontId="0" fillId="7" borderId="39" xfId="0" applyFill="1" applyBorder="1" applyAlignment="1">
      <alignment horizontal="center"/>
    </xf>
    <xf numFmtId="0" fontId="0" fillId="7" borderId="18" xfId="0" applyFill="1" applyBorder="1" applyAlignment="1">
      <alignment horizontal="center"/>
    </xf>
    <xf numFmtId="0" fontId="0" fillId="4" borderId="18" xfId="0" applyFill="1" applyBorder="1" applyAlignment="1">
      <alignment horizontal="center"/>
    </xf>
    <xf numFmtId="0" fontId="12" fillId="2" borderId="24" xfId="0" applyFont="1" applyFill="1" applyBorder="1" applyAlignment="1">
      <alignment horizontal="left" wrapText="1"/>
    </xf>
    <xf numFmtId="0" fontId="12" fillId="2" borderId="25" xfId="0" applyFont="1" applyFill="1" applyBorder="1" applyAlignment="1">
      <alignment horizontal="left" wrapText="1"/>
    </xf>
    <xf numFmtId="0" fontId="12" fillId="2" borderId="20" xfId="0" applyFont="1" applyFill="1" applyBorder="1" applyAlignment="1">
      <alignment horizontal="left" wrapText="1"/>
    </xf>
    <xf numFmtId="0" fontId="12" fillId="2" borderId="26" xfId="0" applyFont="1" applyFill="1" applyBorder="1" applyAlignment="1">
      <alignment horizontal="left" wrapText="1"/>
    </xf>
    <xf numFmtId="0" fontId="0" fillId="0" borderId="58" xfId="0" applyBorder="1" applyAlignment="1">
      <alignment horizontal="left"/>
    </xf>
    <xf numFmtId="0" fontId="0" fillId="0" borderId="61" xfId="0" applyBorder="1" applyAlignment="1">
      <alignment horizontal="left"/>
    </xf>
    <xf numFmtId="0" fontId="0" fillId="0" borderId="62" xfId="0" applyBorder="1" applyAlignment="1">
      <alignment horizontal="left"/>
    </xf>
    <xf numFmtId="0" fontId="0" fillId="0" borderId="49" xfId="0" applyBorder="1" applyAlignment="1">
      <alignment horizontal="left"/>
    </xf>
    <xf numFmtId="0" fontId="0" fillId="0" borderId="59" xfId="0" applyBorder="1" applyAlignment="1">
      <alignment horizontal="left"/>
    </xf>
    <xf numFmtId="0" fontId="0" fillId="0" borderId="60" xfId="0" applyBorder="1" applyAlignment="1">
      <alignment horizontal="left"/>
    </xf>
    <xf numFmtId="0" fontId="0" fillId="0" borderId="46" xfId="0" applyBorder="1" applyAlignment="1">
      <alignment horizontal="left"/>
    </xf>
    <xf numFmtId="0" fontId="0" fillId="0" borderId="47" xfId="0" applyBorder="1" applyAlignment="1">
      <alignment horizontal="left"/>
    </xf>
    <xf numFmtId="0" fontId="0" fillId="0" borderId="48" xfId="0" applyBorder="1" applyAlignment="1">
      <alignment horizontal="left"/>
    </xf>
    <xf numFmtId="0" fontId="7" fillId="0" borderId="25" xfId="0" applyFont="1" applyBorder="1" applyAlignment="1">
      <alignment horizontal="center"/>
    </xf>
    <xf numFmtId="0" fontId="2" fillId="10" borderId="24" xfId="0" applyFont="1" applyFill="1"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9" fillId="2" borderId="17" xfId="0" applyFont="1" applyFill="1" applyBorder="1" applyAlignment="1">
      <alignment horizontal="center"/>
    </xf>
    <xf numFmtId="0" fontId="9" fillId="2" borderId="18" xfId="0" applyFont="1" applyFill="1" applyBorder="1" applyAlignment="1">
      <alignment horizontal="center"/>
    </xf>
    <xf numFmtId="0" fontId="9" fillId="2" borderId="19" xfId="0" applyFont="1" applyFill="1" applyBorder="1" applyAlignment="1">
      <alignment horizontal="center"/>
    </xf>
    <xf numFmtId="0" fontId="8" fillId="9" borderId="27" xfId="0" applyFont="1" applyFill="1" applyBorder="1" applyAlignment="1">
      <alignment horizontal="center"/>
    </xf>
    <xf numFmtId="0" fontId="8" fillId="9" borderId="1" xfId="0" applyFont="1" applyFill="1" applyBorder="1" applyAlignment="1">
      <alignment horizontal="center"/>
    </xf>
    <xf numFmtId="0" fontId="8" fillId="9" borderId="28" xfId="0" applyFont="1"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16" xfId="0" applyFill="1" applyBorder="1" applyAlignment="1">
      <alignment horizontal="center"/>
    </xf>
    <xf numFmtId="0" fontId="5" fillId="0" borderId="14" xfId="0" applyFont="1" applyBorder="1" applyAlignment="1">
      <alignment horizontal="center"/>
    </xf>
    <xf numFmtId="0" fontId="5" fillId="0" borderId="6" xfId="0" applyFont="1" applyBorder="1" applyAlignment="1">
      <alignment horizontal="center"/>
    </xf>
    <xf numFmtId="0" fontId="5" fillId="0" borderId="15" xfId="0" applyFont="1" applyBorder="1" applyAlignment="1">
      <alignment horizontal="center"/>
    </xf>
    <xf numFmtId="0" fontId="9" fillId="2" borderId="14" xfId="0" applyFont="1" applyFill="1" applyBorder="1" applyAlignment="1">
      <alignment horizontal="center"/>
    </xf>
    <xf numFmtId="0" fontId="9" fillId="2" borderId="6" xfId="0" applyFont="1" applyFill="1" applyBorder="1" applyAlignment="1">
      <alignment horizontal="center"/>
    </xf>
    <xf numFmtId="0" fontId="9" fillId="2" borderId="15" xfId="0" applyFont="1" applyFill="1" applyBorder="1" applyAlignment="1">
      <alignment horizontal="center"/>
    </xf>
    <xf numFmtId="0" fontId="2" fillId="9" borderId="14" xfId="0" applyFont="1" applyFill="1" applyBorder="1" applyAlignment="1">
      <alignment horizontal="left"/>
    </xf>
    <xf numFmtId="0" fontId="2" fillId="9" borderId="6" xfId="0" applyFont="1" applyFill="1" applyBorder="1" applyAlignment="1">
      <alignment horizontal="left"/>
    </xf>
    <xf numFmtId="0" fontId="2" fillId="9" borderId="15" xfId="0" applyFont="1" applyFill="1" applyBorder="1" applyAlignment="1">
      <alignment horizontal="left"/>
    </xf>
    <xf numFmtId="0" fontId="2" fillId="9" borderId="36" xfId="0" applyFont="1" applyFill="1" applyBorder="1" applyAlignment="1">
      <alignment horizontal="left"/>
    </xf>
    <xf numFmtId="0" fontId="2" fillId="9" borderId="39" xfId="0" applyFont="1" applyFill="1" applyBorder="1" applyAlignment="1">
      <alignment horizontal="left"/>
    </xf>
    <xf numFmtId="0" fontId="2" fillId="9" borderId="37" xfId="0" applyFont="1" applyFill="1" applyBorder="1" applyAlignment="1">
      <alignment horizontal="left"/>
    </xf>
    <xf numFmtId="0" fontId="11" fillId="2" borderId="24" xfId="0" applyFont="1" applyFill="1" applyBorder="1" applyAlignment="1">
      <alignment horizontal="center"/>
    </xf>
    <xf numFmtId="0" fontId="11" fillId="2" borderId="25" xfId="0" applyFont="1" applyFill="1" applyBorder="1" applyAlignment="1">
      <alignment horizontal="center"/>
    </xf>
    <xf numFmtId="0" fontId="11" fillId="2" borderId="26" xfId="0" applyFont="1" applyFill="1" applyBorder="1" applyAlignment="1">
      <alignment horizontal="center"/>
    </xf>
    <xf numFmtId="0" fontId="2" fillId="9" borderId="11" xfId="0" applyFont="1" applyFill="1" applyBorder="1" applyAlignment="1">
      <alignment horizontal="left"/>
    </xf>
    <xf numFmtId="0" fontId="2" fillId="9" borderId="12" xfId="0" applyFont="1" applyFill="1" applyBorder="1" applyAlignment="1">
      <alignment horizontal="left"/>
    </xf>
    <xf numFmtId="0" fontId="2" fillId="9" borderId="13" xfId="0" applyFont="1" applyFill="1" applyBorder="1" applyAlignment="1">
      <alignment horizontal="left"/>
    </xf>
    <xf numFmtId="0" fontId="3" fillId="2" borderId="46" xfId="0" applyFont="1" applyFill="1" applyBorder="1" applyAlignment="1">
      <alignment horizontal="left"/>
    </xf>
    <xf numFmtId="0" fontId="3" fillId="2" borderId="47" xfId="0" applyFont="1" applyFill="1" applyBorder="1" applyAlignment="1">
      <alignment horizontal="left"/>
    </xf>
    <xf numFmtId="0" fontId="3" fillId="2" borderId="8" xfId="0" applyFont="1" applyFill="1" applyBorder="1" applyAlignment="1">
      <alignment horizontal="left"/>
    </xf>
    <xf numFmtId="164" fontId="3" fillId="2" borderId="7" xfId="0" applyNumberFormat="1" applyFont="1" applyFill="1" applyBorder="1" applyAlignment="1">
      <alignment horizontal="left"/>
    </xf>
    <xf numFmtId="164" fontId="3" fillId="2" borderId="47" xfId="0" applyNumberFormat="1" applyFont="1" applyFill="1" applyBorder="1" applyAlignment="1">
      <alignment horizontal="left"/>
    </xf>
    <xf numFmtId="164" fontId="3" fillId="2" borderId="48" xfId="0" applyNumberFormat="1" applyFont="1" applyFill="1" applyBorder="1" applyAlignment="1">
      <alignment horizontal="left"/>
    </xf>
    <xf numFmtId="0" fontId="2" fillId="10"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0" fillId="6" borderId="46" xfId="0" applyFill="1" applyBorder="1" applyAlignment="1">
      <alignment horizontal="center"/>
    </xf>
    <xf numFmtId="0" fontId="0" fillId="6" borderId="48" xfId="0" applyFill="1" applyBorder="1" applyAlignment="1">
      <alignment horizontal="center"/>
    </xf>
    <xf numFmtId="0" fontId="3" fillId="2" borderId="5" xfId="0" applyFont="1" applyFill="1" applyBorder="1" applyAlignment="1">
      <alignment horizontal="center"/>
    </xf>
    <xf numFmtId="0" fontId="3" fillId="2" borderId="16" xfId="0" applyFont="1" applyFill="1" applyBorder="1" applyAlignment="1">
      <alignment horizontal="center"/>
    </xf>
    <xf numFmtId="0" fontId="2" fillId="10" borderId="29" xfId="0" applyFont="1" applyFill="1" applyBorder="1" applyAlignment="1">
      <alignment horizontal="left"/>
    </xf>
    <xf numFmtId="0" fontId="2" fillId="10" borderId="20" xfId="0" applyFont="1" applyFill="1" applyBorder="1" applyAlignment="1">
      <alignment horizontal="left"/>
    </xf>
    <xf numFmtId="0" fontId="2" fillId="10" borderId="30" xfId="0" applyFont="1" applyFill="1" applyBorder="1" applyAlignment="1">
      <alignment horizontal="left"/>
    </xf>
    <xf numFmtId="0" fontId="0" fillId="6" borderId="8" xfId="0" applyFill="1" applyBorder="1" applyAlignment="1">
      <alignment horizontal="center"/>
    </xf>
    <xf numFmtId="0" fontId="3" fillId="2" borderId="21" xfId="0" applyFont="1" applyFill="1" applyBorder="1" applyAlignment="1">
      <alignment horizontal="center" vertical="center"/>
    </xf>
    <xf numFmtId="0" fontId="3" fillId="2" borderId="29" xfId="0" applyFont="1" applyFill="1" applyBorder="1" applyAlignment="1">
      <alignment horizontal="center" vertical="center"/>
    </xf>
    <xf numFmtId="0" fontId="0" fillId="7" borderId="46" xfId="0" applyFill="1" applyBorder="1" applyAlignment="1">
      <alignment horizontal="center"/>
    </xf>
    <xf numFmtId="0" fontId="0" fillId="7" borderId="48" xfId="0" applyFill="1" applyBorder="1" applyAlignment="1">
      <alignment horizontal="center"/>
    </xf>
    <xf numFmtId="0" fontId="0" fillId="6" borderId="58" xfId="0" applyFill="1" applyBorder="1" applyAlignment="1">
      <alignment horizontal="center"/>
    </xf>
    <xf numFmtId="0" fontId="0" fillId="6" borderId="38" xfId="0" applyFill="1" applyBorder="1" applyAlignment="1">
      <alignment horizontal="center"/>
    </xf>
    <xf numFmtId="0" fontId="7" fillId="0" borderId="25" xfId="0" applyFont="1" applyBorder="1" applyAlignment="1">
      <alignment horizontal="center" vertical="center"/>
    </xf>
    <xf numFmtId="0" fontId="2" fillId="10" borderId="27" xfId="0" applyFont="1" applyFill="1" applyBorder="1" applyAlignment="1">
      <alignment horizontal="center" vertical="center" wrapText="1"/>
    </xf>
    <xf numFmtId="0" fontId="2" fillId="10" borderId="28" xfId="0" applyFont="1" applyFill="1" applyBorder="1" applyAlignment="1">
      <alignment horizontal="center" vertical="center" wrapText="1"/>
    </xf>
    <xf numFmtId="0" fontId="2" fillId="10" borderId="65" xfId="0" applyFont="1" applyFill="1" applyBorder="1" applyAlignment="1">
      <alignment horizontal="center"/>
    </xf>
    <xf numFmtId="0" fontId="2" fillId="10" borderId="66" xfId="0" applyFont="1" applyFill="1" applyBorder="1" applyAlignment="1">
      <alignment horizontal="center"/>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21" xfId="0" applyFont="1" applyFill="1" applyBorder="1" applyAlignment="1">
      <alignment horizontal="center" vertical="center"/>
    </xf>
    <xf numFmtId="0" fontId="2" fillId="10" borderId="22" xfId="0" applyFont="1" applyFill="1" applyBorder="1" applyAlignment="1">
      <alignment horizontal="center" vertical="center"/>
    </xf>
    <xf numFmtId="0" fontId="2" fillId="10" borderId="23" xfId="0" applyFont="1" applyFill="1" applyBorder="1" applyAlignment="1">
      <alignment horizontal="center" vertical="center"/>
    </xf>
    <xf numFmtId="0" fontId="2" fillId="10" borderId="27"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28" xfId="0" applyFont="1" applyFill="1" applyBorder="1" applyAlignment="1">
      <alignment horizontal="center" vertical="center"/>
    </xf>
    <xf numFmtId="0" fontId="2" fillId="10" borderId="5" xfId="0" applyFont="1" applyFill="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2" fillId="9" borderId="49" xfId="0" applyFont="1" applyFill="1" applyBorder="1" applyAlignment="1">
      <alignment horizontal="left"/>
    </xf>
    <xf numFmtId="0" fontId="2" fillId="9" borderId="59" xfId="0" applyFont="1" applyFill="1" applyBorder="1" applyAlignment="1">
      <alignment horizontal="left"/>
    </xf>
    <xf numFmtId="0" fontId="2" fillId="9" borderId="60" xfId="0" applyFont="1" applyFill="1" applyBorder="1" applyAlignment="1">
      <alignment horizontal="left"/>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30" xfId="0" applyFont="1" applyFill="1" applyBorder="1" applyAlignment="1">
      <alignment horizontal="center" vertic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2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16"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center"/>
    </xf>
    <xf numFmtId="0" fontId="2" fillId="0" borderId="30" xfId="0" applyFont="1" applyBorder="1" applyAlignment="1">
      <alignment horizontal="center"/>
    </xf>
    <xf numFmtId="0" fontId="4" fillId="9" borderId="11" xfId="0" applyFont="1" applyFill="1" applyBorder="1" applyAlignment="1">
      <alignment horizontal="center"/>
    </xf>
    <xf numFmtId="0" fontId="4" fillId="9" borderId="13" xfId="0" applyFont="1" applyFill="1" applyBorder="1" applyAlignment="1">
      <alignment horizontal="center"/>
    </xf>
    <xf numFmtId="0" fontId="3" fillId="2" borderId="29" xfId="0" applyFont="1" applyFill="1" applyBorder="1" applyAlignment="1">
      <alignment horizontal="center"/>
    </xf>
    <xf numFmtId="0" fontId="3" fillId="2" borderId="30" xfId="0" applyFont="1" applyFill="1" applyBorder="1" applyAlignment="1">
      <alignment horizontal="center"/>
    </xf>
    <xf numFmtId="0" fontId="3" fillId="2" borderId="21" xfId="0" applyFont="1" applyFill="1" applyBorder="1" applyAlignment="1">
      <alignment horizontal="center"/>
    </xf>
    <xf numFmtId="0" fontId="3" fillId="2" borderId="23" xfId="0" applyFont="1" applyFill="1" applyBorder="1" applyAlignment="1">
      <alignment horizontal="center"/>
    </xf>
    <xf numFmtId="0" fontId="3" fillId="2" borderId="21" xfId="0" applyFont="1" applyFill="1" applyBorder="1" applyAlignment="1">
      <alignment horizontal="center" wrapText="1"/>
    </xf>
    <xf numFmtId="0" fontId="3" fillId="2" borderId="23" xfId="0" applyFont="1" applyFill="1" applyBorder="1" applyAlignment="1">
      <alignment horizontal="center" wrapText="1"/>
    </xf>
    <xf numFmtId="0" fontId="3" fillId="2" borderId="5" xfId="0" applyFont="1" applyFill="1" applyBorder="1" applyAlignment="1">
      <alignment horizontal="center" wrapText="1"/>
    </xf>
    <xf numFmtId="0" fontId="3" fillId="2" borderId="16" xfId="0" applyFont="1" applyFill="1" applyBorder="1" applyAlignment="1">
      <alignment horizontal="center" wrapText="1"/>
    </xf>
    <xf numFmtId="0" fontId="3" fillId="2" borderId="24" xfId="0" applyFont="1" applyFill="1" applyBorder="1" applyAlignment="1">
      <alignment horizontal="center"/>
    </xf>
    <xf numFmtId="0" fontId="3" fillId="2" borderId="25" xfId="0" applyFont="1" applyFill="1" applyBorder="1" applyAlignment="1">
      <alignment horizontal="center"/>
    </xf>
    <xf numFmtId="0" fontId="3" fillId="2" borderId="26" xfId="0" applyFont="1" applyFill="1" applyBorder="1" applyAlignment="1">
      <alignment horizontal="center"/>
    </xf>
    <xf numFmtId="0" fontId="2" fillId="9" borderId="46" xfId="0" applyFont="1" applyFill="1" applyBorder="1" applyAlignment="1">
      <alignment horizontal="left"/>
    </xf>
    <xf numFmtId="0" fontId="2" fillId="9" borderId="47" xfId="0" applyFont="1" applyFill="1" applyBorder="1" applyAlignment="1">
      <alignment horizontal="left"/>
    </xf>
    <xf numFmtId="0" fontId="2" fillId="9" borderId="48" xfId="0" applyFont="1" applyFill="1" applyBorder="1" applyAlignment="1">
      <alignment horizontal="left"/>
    </xf>
    <xf numFmtId="0" fontId="2" fillId="9" borderId="58" xfId="0" applyFont="1" applyFill="1" applyBorder="1" applyAlignment="1">
      <alignment horizontal="left"/>
    </xf>
    <xf numFmtId="0" fontId="2" fillId="9" borderId="61" xfId="0" applyFont="1" applyFill="1" applyBorder="1" applyAlignment="1">
      <alignment horizontal="left"/>
    </xf>
    <xf numFmtId="0" fontId="2" fillId="9" borderId="62" xfId="0" applyFont="1" applyFill="1" applyBorder="1" applyAlignment="1">
      <alignment horizontal="left"/>
    </xf>
    <xf numFmtId="0" fontId="0" fillId="7" borderId="53" xfId="0" applyFill="1" applyBorder="1" applyAlignment="1">
      <alignment horizontal="left"/>
    </xf>
    <xf numFmtId="49" fontId="0" fillId="0" borderId="6" xfId="0" applyNumberFormat="1" applyFill="1" applyBorder="1"/>
    <xf numFmtId="0" fontId="3" fillId="0" borderId="16" xfId="0" applyNumberFormat="1" applyFont="1" applyBorder="1" applyAlignment="1">
      <alignment horizontal="center"/>
    </xf>
  </cellXfs>
  <cellStyles count="10">
    <cellStyle name="Comma" xfId="1" builtinId="3"/>
    <cellStyle name="Currency" xfId="3" builtinId="4"/>
    <cellStyle name="Currency 2" xfId="4" xr:uid="{634F39E3-D34F-4008-BE48-4F3896476E94}"/>
    <cellStyle name="Normal" xfId="0" builtinId="0"/>
    <cellStyle name="Normal 2" xfId="5" xr:uid="{EDF2FFD0-EE6D-443A-9183-044EAD4D46B3}"/>
    <cellStyle name="Normal 2 2" xfId="6" xr:uid="{FA376D76-B513-4B74-85C3-7583BAF8FE25}"/>
    <cellStyle name="Normal 9 4" xfId="2" xr:uid="{E5B80210-DA5E-431C-8957-FD9181B860A5}"/>
    <cellStyle name="常规 15 2 4" xfId="8" xr:uid="{4DD21AFC-12F0-4FD5-A755-E02EFA24E670}"/>
    <cellStyle name="常规 15 5 2" xfId="9" xr:uid="{31494050-12E2-4339-A818-BD59EFDE1D5C}"/>
    <cellStyle name="常规 15 6" xfId="7" xr:uid="{4F56A2B8-31CA-469F-B485-D13F71DBFE15}"/>
  </cellStyles>
  <dxfs count="0"/>
  <tableStyles count="0" defaultTableStyle="TableStyleMedium2" defaultPivotStyle="PivotStyleLight16"/>
  <colors>
    <mruColors>
      <color rgb="FF3AA0FC"/>
      <color rgb="FFF7D5D5"/>
      <color rgb="FFF9DFDF"/>
      <color rgb="FF9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285750</xdr:colOff>
      <xdr:row>0</xdr:row>
      <xdr:rowOff>87631</xdr:rowOff>
    </xdr:from>
    <xdr:to>
      <xdr:col>0</xdr:col>
      <xdr:colOff>1314449</xdr:colOff>
      <xdr:row>3</xdr:row>
      <xdr:rowOff>38101</xdr:rowOff>
    </xdr:to>
    <xdr:pic>
      <xdr:nvPicPr>
        <xdr:cNvPr id="2" name="Picture 1">
          <a:extLst>
            <a:ext uri="{FF2B5EF4-FFF2-40B4-BE49-F238E27FC236}">
              <a16:creationId xmlns:a16="http://schemas.microsoft.com/office/drawing/2014/main" id="{75632555-E65F-4F79-978F-AD37F3217E20}"/>
            </a:ext>
          </a:extLst>
        </xdr:cNvPr>
        <xdr:cNvPicPr>
          <a:picLocks noChangeAspect="1"/>
        </xdr:cNvPicPr>
      </xdr:nvPicPr>
      <xdr:blipFill>
        <a:blip xmlns:r="http://schemas.openxmlformats.org/officeDocument/2006/relationships" r:embed="rId1"/>
        <a:stretch>
          <a:fillRect/>
        </a:stretch>
      </xdr:blipFill>
      <xdr:spPr>
        <a:xfrm>
          <a:off x="281940" y="91441"/>
          <a:ext cx="1032509" cy="718185"/>
        </a:xfrm>
        <a:prstGeom prst="rect">
          <a:avLst/>
        </a:prstGeom>
      </xdr:spPr>
    </xdr:pic>
    <xdr:clientData/>
  </xdr:twoCellAnchor>
  <xdr:oneCellAnchor>
    <xdr:from>
      <xdr:col>0</xdr:col>
      <xdr:colOff>285750</xdr:colOff>
      <xdr:row>48</xdr:row>
      <xdr:rowOff>87631</xdr:rowOff>
    </xdr:from>
    <xdr:ext cx="1032509" cy="710644"/>
    <xdr:pic>
      <xdr:nvPicPr>
        <xdr:cNvPr id="3" name="Picture 2">
          <a:extLst>
            <a:ext uri="{FF2B5EF4-FFF2-40B4-BE49-F238E27FC236}">
              <a16:creationId xmlns:a16="http://schemas.microsoft.com/office/drawing/2014/main" id="{E7BF79E8-E67A-42F7-BCB6-06BCCB92732E}"/>
            </a:ext>
          </a:extLst>
        </xdr:cNvPr>
        <xdr:cNvPicPr>
          <a:picLocks noChangeAspect="1"/>
        </xdr:cNvPicPr>
      </xdr:nvPicPr>
      <xdr:blipFill>
        <a:blip xmlns:r="http://schemas.openxmlformats.org/officeDocument/2006/relationships" r:embed="rId1"/>
        <a:stretch>
          <a:fillRect/>
        </a:stretch>
      </xdr:blipFill>
      <xdr:spPr>
        <a:xfrm>
          <a:off x="281940" y="91441"/>
          <a:ext cx="1032509" cy="71064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281940</xdr:colOff>
      <xdr:row>0</xdr:row>
      <xdr:rowOff>91441</xdr:rowOff>
    </xdr:from>
    <xdr:to>
      <xdr:col>0</xdr:col>
      <xdr:colOff>1314449</xdr:colOff>
      <xdr:row>3</xdr:row>
      <xdr:rowOff>38101</xdr:rowOff>
    </xdr:to>
    <xdr:pic>
      <xdr:nvPicPr>
        <xdr:cNvPr id="2" name="Picture 1">
          <a:extLst>
            <a:ext uri="{FF2B5EF4-FFF2-40B4-BE49-F238E27FC236}">
              <a16:creationId xmlns:a16="http://schemas.microsoft.com/office/drawing/2014/main" id="{33ACBF45-092E-491E-980A-F014ABD5E2AA}"/>
            </a:ext>
          </a:extLst>
        </xdr:cNvPr>
        <xdr:cNvPicPr>
          <a:picLocks noChangeAspect="1"/>
        </xdr:cNvPicPr>
      </xdr:nvPicPr>
      <xdr:blipFill>
        <a:blip xmlns:r="http://schemas.openxmlformats.org/officeDocument/2006/relationships" r:embed="rId1"/>
        <a:stretch>
          <a:fillRect/>
        </a:stretch>
      </xdr:blipFill>
      <xdr:spPr>
        <a:xfrm>
          <a:off x="281940" y="91441"/>
          <a:ext cx="1036319" cy="7106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285750</xdr:colOff>
      <xdr:row>0</xdr:row>
      <xdr:rowOff>87631</xdr:rowOff>
    </xdr:from>
    <xdr:to>
      <xdr:col>0</xdr:col>
      <xdr:colOff>1314449</xdr:colOff>
      <xdr:row>3</xdr:row>
      <xdr:rowOff>38101</xdr:rowOff>
    </xdr:to>
    <xdr:pic>
      <xdr:nvPicPr>
        <xdr:cNvPr id="2" name="Picture 1">
          <a:extLst>
            <a:ext uri="{FF2B5EF4-FFF2-40B4-BE49-F238E27FC236}">
              <a16:creationId xmlns:a16="http://schemas.microsoft.com/office/drawing/2014/main" id="{41C858D2-83EE-488E-A63D-E09E2E102782}"/>
            </a:ext>
          </a:extLst>
        </xdr:cNvPr>
        <xdr:cNvPicPr>
          <a:picLocks noChangeAspect="1"/>
        </xdr:cNvPicPr>
      </xdr:nvPicPr>
      <xdr:blipFill>
        <a:blip xmlns:r="http://schemas.openxmlformats.org/officeDocument/2006/relationships" r:embed="rId1"/>
        <a:stretch>
          <a:fillRect/>
        </a:stretch>
      </xdr:blipFill>
      <xdr:spPr>
        <a:xfrm>
          <a:off x="281940" y="91441"/>
          <a:ext cx="1032509" cy="718185"/>
        </a:xfrm>
        <a:prstGeom prst="rect">
          <a:avLst/>
        </a:prstGeom>
      </xdr:spPr>
    </xdr:pic>
    <xdr:clientData/>
  </xdr:twoCellAnchor>
  <xdr:oneCellAnchor>
    <xdr:from>
      <xdr:col>0</xdr:col>
      <xdr:colOff>285750</xdr:colOff>
      <xdr:row>57</xdr:row>
      <xdr:rowOff>87631</xdr:rowOff>
    </xdr:from>
    <xdr:ext cx="1036319" cy="710644"/>
    <xdr:pic>
      <xdr:nvPicPr>
        <xdr:cNvPr id="3" name="Picture 2">
          <a:extLst>
            <a:ext uri="{FF2B5EF4-FFF2-40B4-BE49-F238E27FC236}">
              <a16:creationId xmlns:a16="http://schemas.microsoft.com/office/drawing/2014/main" id="{BAE4F421-F55A-4C18-A894-C00AC7108A3E}"/>
            </a:ext>
          </a:extLst>
        </xdr:cNvPr>
        <xdr:cNvPicPr>
          <a:picLocks noChangeAspect="1"/>
        </xdr:cNvPicPr>
      </xdr:nvPicPr>
      <xdr:blipFill>
        <a:blip xmlns:r="http://schemas.openxmlformats.org/officeDocument/2006/relationships" r:embed="rId1"/>
        <a:stretch>
          <a:fillRect/>
        </a:stretch>
      </xdr:blipFill>
      <xdr:spPr>
        <a:xfrm>
          <a:off x="281940" y="91441"/>
          <a:ext cx="1036319" cy="71064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281940</xdr:colOff>
      <xdr:row>0</xdr:row>
      <xdr:rowOff>91442</xdr:rowOff>
    </xdr:from>
    <xdr:to>
      <xdr:col>0</xdr:col>
      <xdr:colOff>1314449</xdr:colOff>
      <xdr:row>2</xdr:row>
      <xdr:rowOff>129541</xdr:rowOff>
    </xdr:to>
    <xdr:pic>
      <xdr:nvPicPr>
        <xdr:cNvPr id="2" name="Picture 1">
          <a:extLst>
            <a:ext uri="{FF2B5EF4-FFF2-40B4-BE49-F238E27FC236}">
              <a16:creationId xmlns:a16="http://schemas.microsoft.com/office/drawing/2014/main" id="{5BFC0841-0611-4122-9ABE-49AD65A47AEA}"/>
            </a:ext>
          </a:extLst>
        </xdr:cNvPr>
        <xdr:cNvPicPr>
          <a:picLocks noChangeAspect="1"/>
        </xdr:cNvPicPr>
      </xdr:nvPicPr>
      <xdr:blipFill>
        <a:blip xmlns:r="http://schemas.openxmlformats.org/officeDocument/2006/relationships" r:embed="rId1"/>
        <a:stretch>
          <a:fillRect/>
        </a:stretch>
      </xdr:blipFill>
      <xdr:spPr>
        <a:xfrm>
          <a:off x="281940" y="91442"/>
          <a:ext cx="1036319" cy="6229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285750</xdr:colOff>
      <xdr:row>0</xdr:row>
      <xdr:rowOff>87631</xdr:rowOff>
    </xdr:from>
    <xdr:to>
      <xdr:col>0</xdr:col>
      <xdr:colOff>1318259</xdr:colOff>
      <xdr:row>3</xdr:row>
      <xdr:rowOff>38101</xdr:rowOff>
    </xdr:to>
    <xdr:pic>
      <xdr:nvPicPr>
        <xdr:cNvPr id="2" name="Picture 1">
          <a:extLst>
            <a:ext uri="{FF2B5EF4-FFF2-40B4-BE49-F238E27FC236}">
              <a16:creationId xmlns:a16="http://schemas.microsoft.com/office/drawing/2014/main" id="{426AA78F-9C57-4AAB-AF03-10E5229FC0D5}"/>
            </a:ext>
          </a:extLst>
        </xdr:cNvPr>
        <xdr:cNvPicPr>
          <a:picLocks noChangeAspect="1"/>
        </xdr:cNvPicPr>
      </xdr:nvPicPr>
      <xdr:blipFill>
        <a:blip xmlns:r="http://schemas.openxmlformats.org/officeDocument/2006/relationships" r:embed="rId1"/>
        <a:stretch>
          <a:fillRect/>
        </a:stretch>
      </xdr:blipFill>
      <xdr:spPr>
        <a:xfrm>
          <a:off x="281940" y="91441"/>
          <a:ext cx="1032509" cy="7181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285750</xdr:colOff>
      <xdr:row>0</xdr:row>
      <xdr:rowOff>87631</xdr:rowOff>
    </xdr:from>
    <xdr:to>
      <xdr:col>0</xdr:col>
      <xdr:colOff>1314449</xdr:colOff>
      <xdr:row>3</xdr:row>
      <xdr:rowOff>38101</xdr:rowOff>
    </xdr:to>
    <xdr:pic>
      <xdr:nvPicPr>
        <xdr:cNvPr id="2" name="Picture 1">
          <a:extLst>
            <a:ext uri="{FF2B5EF4-FFF2-40B4-BE49-F238E27FC236}">
              <a16:creationId xmlns:a16="http://schemas.microsoft.com/office/drawing/2014/main" id="{B967B8E7-E2E2-413E-956A-D2234BED54F8}"/>
            </a:ext>
          </a:extLst>
        </xdr:cNvPr>
        <xdr:cNvPicPr>
          <a:picLocks noChangeAspect="1"/>
        </xdr:cNvPicPr>
      </xdr:nvPicPr>
      <xdr:blipFill>
        <a:blip xmlns:r="http://schemas.openxmlformats.org/officeDocument/2006/relationships" r:embed="rId1"/>
        <a:stretch>
          <a:fillRect/>
        </a:stretch>
      </xdr:blipFill>
      <xdr:spPr>
        <a:xfrm>
          <a:off x="285750" y="87631"/>
          <a:ext cx="1032509" cy="720408"/>
        </a:xfrm>
        <a:prstGeom prst="rect">
          <a:avLst/>
        </a:prstGeom>
      </xdr:spPr>
    </xdr:pic>
    <xdr:clientData/>
  </xdr:twoCellAnchor>
  <xdr:oneCellAnchor>
    <xdr:from>
      <xdr:col>0</xdr:col>
      <xdr:colOff>285750</xdr:colOff>
      <xdr:row>55</xdr:row>
      <xdr:rowOff>87631</xdr:rowOff>
    </xdr:from>
    <xdr:ext cx="1036319" cy="710644"/>
    <xdr:pic>
      <xdr:nvPicPr>
        <xdr:cNvPr id="3" name="Picture 2">
          <a:extLst>
            <a:ext uri="{FF2B5EF4-FFF2-40B4-BE49-F238E27FC236}">
              <a16:creationId xmlns:a16="http://schemas.microsoft.com/office/drawing/2014/main" id="{22BE77AB-A768-4EB4-9FE5-FA7F5F5168D8}"/>
            </a:ext>
          </a:extLst>
        </xdr:cNvPr>
        <xdr:cNvPicPr>
          <a:picLocks noChangeAspect="1"/>
        </xdr:cNvPicPr>
      </xdr:nvPicPr>
      <xdr:blipFill>
        <a:blip xmlns:r="http://schemas.openxmlformats.org/officeDocument/2006/relationships" r:embed="rId1"/>
        <a:stretch>
          <a:fillRect/>
        </a:stretch>
      </xdr:blipFill>
      <xdr:spPr>
        <a:xfrm>
          <a:off x="281940" y="91441"/>
          <a:ext cx="1036319" cy="71064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285750</xdr:colOff>
      <xdr:row>0</xdr:row>
      <xdr:rowOff>87631</xdr:rowOff>
    </xdr:from>
    <xdr:to>
      <xdr:col>0</xdr:col>
      <xdr:colOff>1314449</xdr:colOff>
      <xdr:row>3</xdr:row>
      <xdr:rowOff>38101</xdr:rowOff>
    </xdr:to>
    <xdr:pic>
      <xdr:nvPicPr>
        <xdr:cNvPr id="2" name="Picture 1">
          <a:extLst>
            <a:ext uri="{FF2B5EF4-FFF2-40B4-BE49-F238E27FC236}">
              <a16:creationId xmlns:a16="http://schemas.microsoft.com/office/drawing/2014/main" id="{8EF4EB81-BFD1-4F45-ADDC-2F3E83EC23CF}"/>
            </a:ext>
          </a:extLst>
        </xdr:cNvPr>
        <xdr:cNvPicPr>
          <a:picLocks noChangeAspect="1"/>
        </xdr:cNvPicPr>
      </xdr:nvPicPr>
      <xdr:blipFill>
        <a:blip xmlns:r="http://schemas.openxmlformats.org/officeDocument/2006/relationships" r:embed="rId1"/>
        <a:stretch>
          <a:fillRect/>
        </a:stretch>
      </xdr:blipFill>
      <xdr:spPr>
        <a:xfrm>
          <a:off x="285750" y="87631"/>
          <a:ext cx="1032509" cy="720090"/>
        </a:xfrm>
        <a:prstGeom prst="rect">
          <a:avLst/>
        </a:prstGeom>
      </xdr:spPr>
    </xdr:pic>
    <xdr:clientData/>
  </xdr:twoCellAnchor>
  <xdr:oneCellAnchor>
    <xdr:from>
      <xdr:col>0</xdr:col>
      <xdr:colOff>301784</xdr:colOff>
      <xdr:row>39</xdr:row>
      <xdr:rowOff>41831</xdr:rowOff>
    </xdr:from>
    <xdr:ext cx="1032509" cy="710644"/>
    <xdr:pic>
      <xdr:nvPicPr>
        <xdr:cNvPr id="3" name="Picture 2">
          <a:extLst>
            <a:ext uri="{FF2B5EF4-FFF2-40B4-BE49-F238E27FC236}">
              <a16:creationId xmlns:a16="http://schemas.microsoft.com/office/drawing/2014/main" id="{0CE08D27-26D6-4241-9047-DA2C88C1C75C}"/>
            </a:ext>
          </a:extLst>
        </xdr:cNvPr>
        <xdr:cNvPicPr>
          <a:picLocks noChangeAspect="1"/>
        </xdr:cNvPicPr>
      </xdr:nvPicPr>
      <xdr:blipFill>
        <a:blip xmlns:r="http://schemas.openxmlformats.org/officeDocument/2006/relationships" r:embed="rId1"/>
        <a:stretch>
          <a:fillRect/>
        </a:stretch>
      </xdr:blipFill>
      <xdr:spPr>
        <a:xfrm>
          <a:off x="301784" y="7324487"/>
          <a:ext cx="1032509" cy="710644"/>
        </a:xfrm>
        <a:prstGeom prst="rect">
          <a:avLst/>
        </a:prstGeom>
      </xdr:spPr>
    </xdr:pic>
    <xdr:clientData/>
  </xdr:oneCellAnchor>
  <xdr:oneCellAnchor>
    <xdr:from>
      <xdr:col>0</xdr:col>
      <xdr:colOff>301784</xdr:colOff>
      <xdr:row>102</xdr:row>
      <xdr:rowOff>41831</xdr:rowOff>
    </xdr:from>
    <xdr:ext cx="1032509" cy="710644"/>
    <xdr:pic>
      <xdr:nvPicPr>
        <xdr:cNvPr id="4" name="Picture 3">
          <a:extLst>
            <a:ext uri="{FF2B5EF4-FFF2-40B4-BE49-F238E27FC236}">
              <a16:creationId xmlns:a16="http://schemas.microsoft.com/office/drawing/2014/main" id="{D68D91C1-91C0-411E-899D-6C0DBDF6347F}"/>
            </a:ext>
          </a:extLst>
        </xdr:cNvPr>
        <xdr:cNvPicPr>
          <a:picLocks noChangeAspect="1"/>
        </xdr:cNvPicPr>
      </xdr:nvPicPr>
      <xdr:blipFill>
        <a:blip xmlns:r="http://schemas.openxmlformats.org/officeDocument/2006/relationships" r:embed="rId1"/>
        <a:stretch>
          <a:fillRect/>
        </a:stretch>
      </xdr:blipFill>
      <xdr:spPr>
        <a:xfrm>
          <a:off x="301784" y="7324487"/>
          <a:ext cx="1032509" cy="71064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19050</xdr:rowOff>
    </xdr:from>
    <xdr:to>
      <xdr:col>0</xdr:col>
      <xdr:colOff>859155</xdr:colOff>
      <xdr:row>0</xdr:row>
      <xdr:rowOff>364615</xdr:rowOff>
    </xdr:to>
    <xdr:pic>
      <xdr:nvPicPr>
        <xdr:cNvPr id="2" name="Picture 1">
          <a:extLst>
            <a:ext uri="{FF2B5EF4-FFF2-40B4-BE49-F238E27FC236}">
              <a16:creationId xmlns:a16="http://schemas.microsoft.com/office/drawing/2014/main" id="{892C9002-3EDD-4358-8ECF-4A079A2DA4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 y="15240"/>
          <a:ext cx="771525" cy="349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49530</xdr:colOff>
      <xdr:row>0</xdr:row>
      <xdr:rowOff>26670</xdr:rowOff>
    </xdr:from>
    <xdr:to>
      <xdr:col>0</xdr:col>
      <xdr:colOff>819150</xdr:colOff>
      <xdr:row>0</xdr:row>
      <xdr:rowOff>400810</xdr:rowOff>
    </xdr:to>
    <xdr:pic>
      <xdr:nvPicPr>
        <xdr:cNvPr id="2" name="Picture 1">
          <a:extLst>
            <a:ext uri="{FF2B5EF4-FFF2-40B4-BE49-F238E27FC236}">
              <a16:creationId xmlns:a16="http://schemas.microsoft.com/office/drawing/2014/main" id="{C8C44A2F-BA31-47DD-8E08-8BD9F45540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 y="26670"/>
          <a:ext cx="765810" cy="3703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81915</xdr:colOff>
      <xdr:row>0</xdr:row>
      <xdr:rowOff>58420</xdr:rowOff>
    </xdr:from>
    <xdr:to>
      <xdr:col>0</xdr:col>
      <xdr:colOff>853440</xdr:colOff>
      <xdr:row>0</xdr:row>
      <xdr:rowOff>419225</xdr:rowOff>
    </xdr:to>
    <xdr:pic>
      <xdr:nvPicPr>
        <xdr:cNvPr id="2" name="Picture 1">
          <a:extLst>
            <a:ext uri="{FF2B5EF4-FFF2-40B4-BE49-F238E27FC236}">
              <a16:creationId xmlns:a16="http://schemas.microsoft.com/office/drawing/2014/main" id="{E23FC0F8-5C70-4A6E-99F5-5B9F3F922A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915" y="1849120"/>
          <a:ext cx="771525" cy="360805"/>
        </a:xfrm>
        <a:prstGeom prst="rect">
          <a:avLst/>
        </a:prstGeom>
      </xdr:spPr>
    </xdr:pic>
    <xdr:clientData/>
  </xdr:twoCellAnchor>
  <xdr:twoCellAnchor editAs="oneCell">
    <xdr:from>
      <xdr:col>3</xdr:col>
      <xdr:colOff>242772</xdr:colOff>
      <xdr:row>26</xdr:row>
      <xdr:rowOff>154606</xdr:rowOff>
    </xdr:from>
    <xdr:to>
      <xdr:col>4</xdr:col>
      <xdr:colOff>931332</xdr:colOff>
      <xdr:row>31</xdr:row>
      <xdr:rowOff>136554</xdr:rowOff>
    </xdr:to>
    <xdr:pic>
      <xdr:nvPicPr>
        <xdr:cNvPr id="3" name="Picture 2">
          <a:extLst>
            <a:ext uri="{FF2B5EF4-FFF2-40B4-BE49-F238E27FC236}">
              <a16:creationId xmlns:a16="http://schemas.microsoft.com/office/drawing/2014/main" id="{D3D6C698-5528-4E18-84D3-18215562A78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371" t="24749" r="11706" b="26588"/>
        <a:stretch/>
      </xdr:blipFill>
      <xdr:spPr>
        <a:xfrm>
          <a:off x="3956010" y="6988416"/>
          <a:ext cx="2079513" cy="889090"/>
        </a:xfrm>
        <a:prstGeom prst="rect">
          <a:avLst/>
        </a:prstGeom>
      </xdr:spPr>
    </xdr:pic>
    <xdr:clientData/>
  </xdr:twoCellAnchor>
  <xdr:twoCellAnchor editAs="oneCell">
    <xdr:from>
      <xdr:col>5</xdr:col>
      <xdr:colOff>447524</xdr:colOff>
      <xdr:row>23</xdr:row>
      <xdr:rowOff>88840</xdr:rowOff>
    </xdr:from>
    <xdr:to>
      <xdr:col>7</xdr:col>
      <xdr:colOff>591896</xdr:colOff>
      <xdr:row>32</xdr:row>
      <xdr:rowOff>36287</xdr:rowOff>
    </xdr:to>
    <xdr:pic>
      <xdr:nvPicPr>
        <xdr:cNvPr id="4" name="Picture 3">
          <a:extLst>
            <a:ext uri="{FF2B5EF4-FFF2-40B4-BE49-F238E27FC236}">
              <a16:creationId xmlns:a16="http://schemas.microsoft.com/office/drawing/2014/main" id="{57AE1399-26DE-400E-AC56-A08DC7BC486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8661" r="19367" b="2998"/>
        <a:stretch/>
      </xdr:blipFill>
      <xdr:spPr>
        <a:xfrm>
          <a:off x="6737048" y="6378364"/>
          <a:ext cx="1888778" cy="1580304"/>
        </a:xfrm>
        <a:prstGeom prst="rect">
          <a:avLst/>
        </a:prstGeom>
      </xdr:spPr>
    </xdr:pic>
    <xdr:clientData/>
  </xdr:twoCellAnchor>
  <xdr:twoCellAnchor editAs="oneCell">
    <xdr:from>
      <xdr:col>7</xdr:col>
      <xdr:colOff>562516</xdr:colOff>
      <xdr:row>24</xdr:row>
      <xdr:rowOff>131055</xdr:rowOff>
    </xdr:from>
    <xdr:to>
      <xdr:col>10</xdr:col>
      <xdr:colOff>59942</xdr:colOff>
      <xdr:row>33</xdr:row>
      <xdr:rowOff>135496</xdr:rowOff>
    </xdr:to>
    <xdr:pic>
      <xdr:nvPicPr>
        <xdr:cNvPr id="5" name="Picture 4">
          <a:extLst>
            <a:ext uri="{FF2B5EF4-FFF2-40B4-BE49-F238E27FC236}">
              <a16:creationId xmlns:a16="http://schemas.microsoft.com/office/drawing/2014/main" id="{151187B6-C5D1-4058-9765-D594E9067A4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66326" y="6602007"/>
          <a:ext cx="2904020" cy="1655109"/>
        </a:xfrm>
        <a:prstGeom prst="rect">
          <a:avLst/>
        </a:prstGeom>
      </xdr:spPr>
    </xdr:pic>
    <xdr:clientData/>
  </xdr:twoCellAnchor>
  <xdr:twoCellAnchor editAs="oneCell">
    <xdr:from>
      <xdr:col>10</xdr:col>
      <xdr:colOff>1048077</xdr:colOff>
      <xdr:row>25</xdr:row>
      <xdr:rowOff>22692</xdr:rowOff>
    </xdr:from>
    <xdr:to>
      <xdr:col>14</xdr:col>
      <xdr:colOff>438519</xdr:colOff>
      <xdr:row>35</xdr:row>
      <xdr:rowOff>132715</xdr:rowOff>
    </xdr:to>
    <xdr:pic>
      <xdr:nvPicPr>
        <xdr:cNvPr id="6" name="Picture 5">
          <a:extLst>
            <a:ext uri="{FF2B5EF4-FFF2-40B4-BE49-F238E27FC236}">
              <a16:creationId xmlns:a16="http://schemas.microsoft.com/office/drawing/2014/main" id="{C4B422C7-0B90-4F5F-8852-C509F8E2361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219791" y="6675073"/>
          <a:ext cx="3769583" cy="1968214"/>
        </a:xfrm>
        <a:prstGeom prst="rect">
          <a:avLst/>
        </a:prstGeom>
      </xdr:spPr>
    </xdr:pic>
    <xdr:clientData/>
  </xdr:twoCellAnchor>
  <xdr:twoCellAnchor editAs="oneCell">
    <xdr:from>
      <xdr:col>9</xdr:col>
      <xdr:colOff>760227</xdr:colOff>
      <xdr:row>20</xdr:row>
      <xdr:rowOff>181361</xdr:rowOff>
    </xdr:from>
    <xdr:to>
      <xdr:col>12</xdr:col>
      <xdr:colOff>304190</xdr:colOff>
      <xdr:row>25</xdr:row>
      <xdr:rowOff>131380</xdr:rowOff>
    </xdr:to>
    <xdr:pic>
      <xdr:nvPicPr>
        <xdr:cNvPr id="7" name="Picture 6">
          <a:extLst>
            <a:ext uri="{FF2B5EF4-FFF2-40B4-BE49-F238E27FC236}">
              <a16:creationId xmlns:a16="http://schemas.microsoft.com/office/drawing/2014/main" id="{5C0967D4-CC4A-4F05-B6BB-F6568D36014C}"/>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3961" t="25248" r="6601" b="30198"/>
        <a:stretch/>
      </xdr:blipFill>
      <xdr:spPr>
        <a:xfrm>
          <a:off x="12558089" y="6185395"/>
          <a:ext cx="2828446" cy="869675"/>
        </a:xfrm>
        <a:prstGeom prst="rect">
          <a:avLst/>
        </a:prstGeom>
      </xdr:spPr>
    </xdr:pic>
    <xdr:clientData/>
  </xdr:twoCellAnchor>
  <xdr:twoCellAnchor editAs="oneCell">
    <xdr:from>
      <xdr:col>13</xdr:col>
      <xdr:colOff>512379</xdr:colOff>
      <xdr:row>20</xdr:row>
      <xdr:rowOff>39414</xdr:rowOff>
    </xdr:from>
    <xdr:to>
      <xdr:col>15</xdr:col>
      <xdr:colOff>666717</xdr:colOff>
      <xdr:row>24</xdr:row>
      <xdr:rowOff>111704</xdr:rowOff>
    </xdr:to>
    <xdr:pic>
      <xdr:nvPicPr>
        <xdr:cNvPr id="8" name="Picture 7">
          <a:extLst>
            <a:ext uri="{FF2B5EF4-FFF2-40B4-BE49-F238E27FC236}">
              <a16:creationId xmlns:a16="http://schemas.microsoft.com/office/drawing/2014/main" id="{98A4C0F7-D0DB-492A-B9ED-C8B6D19D0E6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159655" y="5859517"/>
          <a:ext cx="2299138" cy="808015"/>
        </a:xfrm>
        <a:prstGeom prst="rect">
          <a:avLst/>
        </a:prstGeom>
      </xdr:spPr>
    </xdr:pic>
    <xdr:clientData/>
  </xdr:twoCellAnchor>
  <xdr:twoCellAnchor editAs="oneCell">
    <xdr:from>
      <xdr:col>13</xdr:col>
      <xdr:colOff>433552</xdr:colOff>
      <xdr:row>24</xdr:row>
      <xdr:rowOff>75927</xdr:rowOff>
    </xdr:from>
    <xdr:to>
      <xdr:col>15</xdr:col>
      <xdr:colOff>706326</xdr:colOff>
      <xdr:row>32</xdr:row>
      <xdr:rowOff>169340</xdr:rowOff>
    </xdr:to>
    <xdr:pic>
      <xdr:nvPicPr>
        <xdr:cNvPr id="9" name="Picture 8">
          <a:extLst>
            <a:ext uri="{FF2B5EF4-FFF2-40B4-BE49-F238E27FC236}">
              <a16:creationId xmlns:a16="http://schemas.microsoft.com/office/drawing/2014/main" id="{1AFE8403-95FF-4F94-ACDA-611E69A5D6C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080828" y="6631755"/>
          <a:ext cx="2404239" cy="1555336"/>
        </a:xfrm>
        <a:prstGeom prst="rect">
          <a:avLst/>
        </a:prstGeom>
      </xdr:spPr>
    </xdr:pic>
    <xdr:clientData/>
  </xdr:twoCellAnchor>
  <xdr:twoCellAnchor editAs="oneCell">
    <xdr:from>
      <xdr:col>0</xdr:col>
      <xdr:colOff>1698339</xdr:colOff>
      <xdr:row>22</xdr:row>
      <xdr:rowOff>4493</xdr:rowOff>
    </xdr:from>
    <xdr:to>
      <xdr:col>3</xdr:col>
      <xdr:colOff>112932</xdr:colOff>
      <xdr:row>26</xdr:row>
      <xdr:rowOff>96379</xdr:rowOff>
    </xdr:to>
    <xdr:pic>
      <xdr:nvPicPr>
        <xdr:cNvPr id="10" name="Picture 9">
          <a:extLst>
            <a:ext uri="{FF2B5EF4-FFF2-40B4-BE49-F238E27FC236}">
              <a16:creationId xmlns:a16="http://schemas.microsoft.com/office/drawing/2014/main" id="{F01DA331-3C21-4BA2-BFBF-4745898FD8F7}"/>
            </a:ext>
          </a:extLst>
        </xdr:cNvPr>
        <xdr:cNvPicPr>
          <a:picLocks noChangeAspect="1"/>
        </xdr:cNvPicPr>
      </xdr:nvPicPr>
      <xdr:blipFill>
        <a:blip xmlns:r="http://schemas.openxmlformats.org/officeDocument/2006/relationships" r:embed="rId9"/>
        <a:stretch>
          <a:fillRect/>
        </a:stretch>
      </xdr:blipFill>
      <xdr:spPr>
        <a:xfrm>
          <a:off x="1698339" y="6112588"/>
          <a:ext cx="2226528" cy="802361"/>
        </a:xfrm>
        <a:prstGeom prst="rect">
          <a:avLst/>
        </a:prstGeom>
      </xdr:spPr>
    </xdr:pic>
    <xdr:clientData/>
  </xdr:twoCellAnchor>
  <xdr:twoCellAnchor editAs="oneCell">
    <xdr:from>
      <xdr:col>16</xdr:col>
      <xdr:colOff>58447</xdr:colOff>
      <xdr:row>20</xdr:row>
      <xdr:rowOff>0</xdr:rowOff>
    </xdr:from>
    <xdr:to>
      <xdr:col>17</xdr:col>
      <xdr:colOff>1163547</xdr:colOff>
      <xdr:row>33</xdr:row>
      <xdr:rowOff>1586</xdr:rowOff>
    </xdr:to>
    <xdr:pic>
      <xdr:nvPicPr>
        <xdr:cNvPr id="11" name="Picture 10">
          <a:extLst>
            <a:ext uri="{FF2B5EF4-FFF2-40B4-BE49-F238E27FC236}">
              <a16:creationId xmlns:a16="http://schemas.microsoft.com/office/drawing/2014/main" id="{A95AC258-8CEC-46EF-9476-558A9E8AA46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483399" y="5745238"/>
          <a:ext cx="2529193" cy="237225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1</xdr:row>
      <xdr:rowOff>0</xdr:rowOff>
    </xdr:from>
    <xdr:ext cx="304800" cy="310515"/>
    <xdr:sp macro="" textlink="">
      <xdr:nvSpPr>
        <xdr:cNvPr id="2" name="AutoShape 1">
          <a:extLst>
            <a:ext uri="{FF2B5EF4-FFF2-40B4-BE49-F238E27FC236}">
              <a16:creationId xmlns:a16="http://schemas.microsoft.com/office/drawing/2014/main" id="{FA8AC2EA-AB15-4A28-A5B0-ADFC5E0B6BC0}"/>
            </a:ext>
          </a:extLst>
        </xdr:cNvPr>
        <xdr:cNvSpPr>
          <a:spLocks noChangeAspect="1" noChangeArrowheads="1"/>
        </xdr:cNvSpPr>
      </xdr:nvSpPr>
      <xdr:spPr bwMode="auto">
        <a:xfrm>
          <a:off x="0" y="548640"/>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304800" cy="310515"/>
    <xdr:sp macro="" textlink="">
      <xdr:nvSpPr>
        <xdr:cNvPr id="6" name="AutoShape 5">
          <a:extLst>
            <a:ext uri="{FF2B5EF4-FFF2-40B4-BE49-F238E27FC236}">
              <a16:creationId xmlns:a16="http://schemas.microsoft.com/office/drawing/2014/main" id="{7EDC0D0D-6AD9-4C0A-A208-401A299946DF}"/>
            </a:ext>
          </a:extLst>
        </xdr:cNvPr>
        <xdr:cNvSpPr>
          <a:spLocks noChangeAspect="1" noChangeArrowheads="1"/>
        </xdr:cNvSpPr>
      </xdr:nvSpPr>
      <xdr:spPr bwMode="auto">
        <a:xfrm>
          <a:off x="0" y="548640"/>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304800" cy="314325"/>
    <xdr:sp macro="" textlink="">
      <xdr:nvSpPr>
        <xdr:cNvPr id="10" name="AutoShape 1">
          <a:extLst>
            <a:ext uri="{FF2B5EF4-FFF2-40B4-BE49-F238E27FC236}">
              <a16:creationId xmlns:a16="http://schemas.microsoft.com/office/drawing/2014/main" id="{D1E9D924-6BF3-4A93-8012-A3C3134056EF}"/>
            </a:ext>
          </a:extLst>
        </xdr:cNvPr>
        <xdr:cNvSpPr>
          <a:spLocks noChangeAspect="1" noChangeArrowheads="1"/>
        </xdr:cNvSpPr>
      </xdr:nvSpPr>
      <xdr:spPr bwMode="auto">
        <a:xfrm>
          <a:off x="0" y="54864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304800</xdr:colOff>
      <xdr:row>2</xdr:row>
      <xdr:rowOff>129540</xdr:rowOff>
    </xdr:to>
    <xdr:sp macro="" textlink="">
      <xdr:nvSpPr>
        <xdr:cNvPr id="15361" name="AutoShape 1">
          <a:extLst>
            <a:ext uri="{FF2B5EF4-FFF2-40B4-BE49-F238E27FC236}">
              <a16:creationId xmlns:a16="http://schemas.microsoft.com/office/drawing/2014/main" id="{082FAD1B-13BF-C3AA-D1B9-79698DBF0E18}"/>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129540</xdr:rowOff>
    </xdr:to>
    <xdr:sp macro="" textlink="">
      <xdr:nvSpPr>
        <xdr:cNvPr id="17" name="AutoShape 1">
          <a:extLst>
            <a:ext uri="{FF2B5EF4-FFF2-40B4-BE49-F238E27FC236}">
              <a16:creationId xmlns:a16="http://schemas.microsoft.com/office/drawing/2014/main" id="{DA5C139A-62FE-1455-4B3A-6322EA0E8D3C}"/>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129540</xdr:rowOff>
    </xdr:to>
    <xdr:sp macro="" textlink="">
      <xdr:nvSpPr>
        <xdr:cNvPr id="21" name="AutoShape 1">
          <a:extLst>
            <a:ext uri="{FF2B5EF4-FFF2-40B4-BE49-F238E27FC236}">
              <a16:creationId xmlns:a16="http://schemas.microsoft.com/office/drawing/2014/main" id="{054F5A50-E774-2DF9-7C5F-457E99FFCDA5}"/>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25" name="AutoShape 1">
          <a:extLst>
            <a:ext uri="{FF2B5EF4-FFF2-40B4-BE49-F238E27FC236}">
              <a16:creationId xmlns:a16="http://schemas.microsoft.com/office/drawing/2014/main" id="{0058D7D0-ECE5-824D-956E-1FB87F215914}"/>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5365" name="AutoShape 5">
          <a:extLst>
            <a:ext uri="{FF2B5EF4-FFF2-40B4-BE49-F238E27FC236}">
              <a16:creationId xmlns:a16="http://schemas.microsoft.com/office/drawing/2014/main" id="{238FF322-6230-0BFC-A32B-938ED326A618}"/>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32" name="AutoShape 1">
          <a:extLst>
            <a:ext uri="{FF2B5EF4-FFF2-40B4-BE49-F238E27FC236}">
              <a16:creationId xmlns:a16="http://schemas.microsoft.com/office/drawing/2014/main" id="{1706448F-5FA6-9242-127F-73922AB9B0A3}"/>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36" name="AutoShape 1">
          <a:extLst>
            <a:ext uri="{FF2B5EF4-FFF2-40B4-BE49-F238E27FC236}">
              <a16:creationId xmlns:a16="http://schemas.microsoft.com/office/drawing/2014/main" id="{CDFDCCF3-3B1A-C9C6-3D17-C2AECA0C8AF0}"/>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304800" cy="310515"/>
    <xdr:sp macro="" textlink="">
      <xdr:nvSpPr>
        <xdr:cNvPr id="40" name="AutoShape 1">
          <a:extLst>
            <a:ext uri="{FF2B5EF4-FFF2-40B4-BE49-F238E27FC236}">
              <a16:creationId xmlns:a16="http://schemas.microsoft.com/office/drawing/2014/main" id="{3BD20216-7CB1-434D-A25A-E23685E392EC}"/>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304800" cy="310515"/>
    <xdr:sp macro="" textlink="">
      <xdr:nvSpPr>
        <xdr:cNvPr id="44" name="AutoShape 5">
          <a:extLst>
            <a:ext uri="{FF2B5EF4-FFF2-40B4-BE49-F238E27FC236}">
              <a16:creationId xmlns:a16="http://schemas.microsoft.com/office/drawing/2014/main" id="{2C81BD77-135B-4079-B8E2-3EA94F3DD1D0}"/>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304800" cy="314325"/>
    <xdr:sp macro="" textlink="">
      <xdr:nvSpPr>
        <xdr:cNvPr id="48" name="AutoShape 1">
          <a:extLst>
            <a:ext uri="{FF2B5EF4-FFF2-40B4-BE49-F238E27FC236}">
              <a16:creationId xmlns:a16="http://schemas.microsoft.com/office/drawing/2014/main" id="{416A4EFD-58FF-4CBE-A75C-DBDE1D4B60C5}"/>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304800</xdr:colOff>
      <xdr:row>2</xdr:row>
      <xdr:rowOff>129540</xdr:rowOff>
    </xdr:to>
    <xdr:sp macro="" textlink="">
      <xdr:nvSpPr>
        <xdr:cNvPr id="52" name="AutoShape 1">
          <a:extLst>
            <a:ext uri="{FF2B5EF4-FFF2-40B4-BE49-F238E27FC236}">
              <a16:creationId xmlns:a16="http://schemas.microsoft.com/office/drawing/2014/main" id="{BEDD8069-346F-4385-AA65-3EDB95AC3F63}"/>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129540</xdr:rowOff>
    </xdr:to>
    <xdr:sp macro="" textlink="">
      <xdr:nvSpPr>
        <xdr:cNvPr id="56" name="AutoShape 1">
          <a:extLst>
            <a:ext uri="{FF2B5EF4-FFF2-40B4-BE49-F238E27FC236}">
              <a16:creationId xmlns:a16="http://schemas.microsoft.com/office/drawing/2014/main" id="{0A8B514C-E950-4362-A87B-EB5F3554AF7C}"/>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129540</xdr:rowOff>
    </xdr:to>
    <xdr:sp macro="" textlink="">
      <xdr:nvSpPr>
        <xdr:cNvPr id="60" name="AutoShape 1">
          <a:extLst>
            <a:ext uri="{FF2B5EF4-FFF2-40B4-BE49-F238E27FC236}">
              <a16:creationId xmlns:a16="http://schemas.microsoft.com/office/drawing/2014/main" id="{33ECC23A-ADB4-4682-B809-E336CC362D90}"/>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5360" name="AutoShape 1">
          <a:extLst>
            <a:ext uri="{FF2B5EF4-FFF2-40B4-BE49-F238E27FC236}">
              <a16:creationId xmlns:a16="http://schemas.microsoft.com/office/drawing/2014/main" id="{A21F26BB-A38E-4FBC-88DB-E385C7A338C1}"/>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5366" name="AutoShape 5">
          <a:extLst>
            <a:ext uri="{FF2B5EF4-FFF2-40B4-BE49-F238E27FC236}">
              <a16:creationId xmlns:a16="http://schemas.microsoft.com/office/drawing/2014/main" id="{C192D707-F5EC-475E-A7EE-9F36CFDA5910}"/>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5370" name="AutoShape 1">
          <a:extLst>
            <a:ext uri="{FF2B5EF4-FFF2-40B4-BE49-F238E27FC236}">
              <a16:creationId xmlns:a16="http://schemas.microsoft.com/office/drawing/2014/main" id="{E9A63D96-0A1E-4A67-97BE-C0493D76297E}"/>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5374" name="AutoShape 1">
          <a:extLst>
            <a:ext uri="{FF2B5EF4-FFF2-40B4-BE49-F238E27FC236}">
              <a16:creationId xmlns:a16="http://schemas.microsoft.com/office/drawing/2014/main" id="{886D52BA-0509-47F9-91CB-3D19142EEB85}"/>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129540</xdr:rowOff>
    </xdr:to>
    <xdr:sp macro="" textlink="">
      <xdr:nvSpPr>
        <xdr:cNvPr id="15378" name="AutoShape 5">
          <a:extLst>
            <a:ext uri="{FF2B5EF4-FFF2-40B4-BE49-F238E27FC236}">
              <a16:creationId xmlns:a16="http://schemas.microsoft.com/office/drawing/2014/main" id="{2EE4B3D3-B961-4ABA-9DDB-B706DD4DCBA3}"/>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5382" name="AutoShape 9">
          <a:extLst>
            <a:ext uri="{FF2B5EF4-FFF2-40B4-BE49-F238E27FC236}">
              <a16:creationId xmlns:a16="http://schemas.microsoft.com/office/drawing/2014/main" id="{F7C2AC36-DAB9-4B96-B6A8-953A045ED862}"/>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129540</xdr:rowOff>
    </xdr:to>
    <xdr:sp macro="" textlink="">
      <xdr:nvSpPr>
        <xdr:cNvPr id="16385" name="AutoShape 1">
          <a:extLst>
            <a:ext uri="{FF2B5EF4-FFF2-40B4-BE49-F238E27FC236}">
              <a16:creationId xmlns:a16="http://schemas.microsoft.com/office/drawing/2014/main" id="{75F067C6-57B6-203A-7478-2CBD00D95411}"/>
            </a:ext>
          </a:extLst>
        </xdr:cNvPr>
        <xdr:cNvSpPr>
          <a:spLocks noChangeAspect="1" noChangeArrowheads="1"/>
        </xdr:cNvSpPr>
      </xdr:nvSpPr>
      <xdr:spPr bwMode="auto">
        <a:xfrm>
          <a:off x="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129540</xdr:rowOff>
    </xdr:to>
    <xdr:sp macro="" textlink="">
      <xdr:nvSpPr>
        <xdr:cNvPr id="12289" name="AutoShape 1">
          <a:extLst>
            <a:ext uri="{FF2B5EF4-FFF2-40B4-BE49-F238E27FC236}">
              <a16:creationId xmlns:a16="http://schemas.microsoft.com/office/drawing/2014/main" id="{E270C3AA-CD6C-BA72-D8BC-3F3443AC26F5}"/>
            </a:ext>
          </a:extLst>
        </xdr:cNvPr>
        <xdr:cNvSpPr>
          <a:spLocks noChangeAspect="1" noChangeArrowheads="1"/>
        </xdr:cNvSpPr>
      </xdr:nvSpPr>
      <xdr:spPr bwMode="auto">
        <a:xfrm>
          <a:off x="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0677-6E7F-44FB-B4E8-E1A54DF1DE0A}">
  <dimension ref="A1:E132"/>
  <sheetViews>
    <sheetView view="pageBreakPreview" zoomScale="96" zoomScaleNormal="100" zoomScaleSheetLayoutView="96" workbookViewId="0">
      <selection activeCell="E68" sqref="E68:E79"/>
    </sheetView>
  </sheetViews>
  <sheetFormatPr defaultRowHeight="14.4"/>
  <cols>
    <col min="1" max="1" width="22.88671875" style="48" customWidth="1"/>
    <col min="2" max="3" width="21.109375" bestFit="1" customWidth="1"/>
    <col min="4" max="4" width="12.109375" style="1" customWidth="1"/>
    <col min="5" max="5" width="47.33203125" customWidth="1"/>
  </cols>
  <sheetData>
    <row r="1" spans="1:5" ht="31.2">
      <c r="A1" s="12"/>
      <c r="B1" s="189" t="s">
        <v>357</v>
      </c>
      <c r="C1" s="189"/>
      <c r="D1" s="190"/>
      <c r="E1" s="191"/>
    </row>
    <row r="2" spans="1:5">
      <c r="A2" s="192"/>
      <c r="B2" s="193"/>
      <c r="C2" s="194"/>
      <c r="D2" s="194"/>
      <c r="E2" s="195">
        <v>46048</v>
      </c>
    </row>
    <row r="3" spans="1:5" ht="15" thickBot="1">
      <c r="A3" s="196"/>
      <c r="B3" s="194"/>
      <c r="C3" s="194"/>
      <c r="D3" s="197"/>
      <c r="E3" s="198"/>
    </row>
    <row r="4" spans="1:5" ht="15" thickBot="1">
      <c r="A4" s="196"/>
      <c r="B4" s="148" t="s">
        <v>120</v>
      </c>
      <c r="C4" s="149" t="s">
        <v>171</v>
      </c>
      <c r="D4" s="149" t="s">
        <v>106</v>
      </c>
      <c r="E4" s="101" t="s">
        <v>353</v>
      </c>
    </row>
    <row r="5" spans="1:5">
      <c r="A5" s="277" t="s">
        <v>828</v>
      </c>
      <c r="B5" s="55" t="s">
        <v>172</v>
      </c>
      <c r="C5" s="55" t="s">
        <v>173</v>
      </c>
      <c r="D5" s="107" t="e">
        <f>VLOOKUP(C5,'Paste bid here'!A:F,4,FALSE)</f>
        <v>#N/A</v>
      </c>
      <c r="E5" s="274" t="s">
        <v>354</v>
      </c>
    </row>
    <row r="6" spans="1:5">
      <c r="A6" s="278"/>
      <c r="B6" s="51" t="s">
        <v>174</v>
      </c>
      <c r="C6" s="51" t="s">
        <v>175</v>
      </c>
      <c r="D6" s="71" t="e">
        <f>VLOOKUP(C6,'Paste bid here'!A:F,4,FALSE)</f>
        <v>#N/A</v>
      </c>
      <c r="E6" s="275"/>
    </row>
    <row r="7" spans="1:5">
      <c r="A7" s="278"/>
      <c r="B7" s="51" t="s">
        <v>176</v>
      </c>
      <c r="C7" s="51" t="s">
        <v>177</v>
      </c>
      <c r="D7" s="71" t="e">
        <f>VLOOKUP(C7,'Paste bid here'!A:F,4,FALSE)</f>
        <v>#N/A</v>
      </c>
      <c r="E7" s="275"/>
    </row>
    <row r="8" spans="1:5">
      <c r="A8" s="278"/>
      <c r="B8" s="51" t="s">
        <v>178</v>
      </c>
      <c r="C8" s="51" t="s">
        <v>179</v>
      </c>
      <c r="D8" s="71" t="e">
        <f>VLOOKUP(C8,'Paste bid here'!A:F,4,FALSE)</f>
        <v>#N/A</v>
      </c>
      <c r="E8" s="275"/>
    </row>
    <row r="9" spans="1:5">
      <c r="A9" s="278"/>
      <c r="B9" s="51" t="s">
        <v>180</v>
      </c>
      <c r="C9" s="51" t="s">
        <v>181</v>
      </c>
      <c r="D9" s="71" t="e">
        <f>VLOOKUP(C9,'Paste bid here'!A:F,4,FALSE)</f>
        <v>#N/A</v>
      </c>
      <c r="E9" s="275"/>
    </row>
    <row r="10" spans="1:5" ht="15" thickBot="1">
      <c r="A10" s="279"/>
      <c r="B10" s="57" t="s">
        <v>182</v>
      </c>
      <c r="C10" s="57" t="s">
        <v>183</v>
      </c>
      <c r="D10" s="72" t="e">
        <f>VLOOKUP(C10,'Paste bid here'!A:F,4,FALSE)</f>
        <v>#N/A</v>
      </c>
      <c r="E10" s="275"/>
    </row>
    <row r="11" spans="1:5">
      <c r="A11" s="277" t="s">
        <v>1014</v>
      </c>
      <c r="B11" s="55" t="s">
        <v>983</v>
      </c>
      <c r="C11" s="55" t="s">
        <v>966</v>
      </c>
      <c r="D11" s="71" t="e">
        <f>VLOOKUP(C11,'Paste bid here'!A:F,4,FALSE)</f>
        <v>#N/A</v>
      </c>
      <c r="E11" s="275"/>
    </row>
    <row r="12" spans="1:5">
      <c r="A12" s="278"/>
      <c r="B12" s="51" t="s">
        <v>984</v>
      </c>
      <c r="C12" s="51" t="s">
        <v>967</v>
      </c>
      <c r="D12" s="71" t="e">
        <f>VLOOKUP(C12,'Paste bid here'!A:F,4,FALSE)</f>
        <v>#N/A</v>
      </c>
      <c r="E12" s="275"/>
    </row>
    <row r="13" spans="1:5">
      <c r="A13" s="278"/>
      <c r="B13" s="51" t="s">
        <v>985</v>
      </c>
      <c r="C13" s="51" t="s">
        <v>968</v>
      </c>
      <c r="D13" s="71" t="e">
        <f>VLOOKUP(C13,'Paste bid here'!A:F,4,FALSE)</f>
        <v>#N/A</v>
      </c>
      <c r="E13" s="275"/>
    </row>
    <row r="14" spans="1:5">
      <c r="A14" s="278"/>
      <c r="B14" s="51" t="s">
        <v>986</v>
      </c>
      <c r="C14" s="51" t="s">
        <v>969</v>
      </c>
      <c r="D14" s="71" t="e">
        <f>VLOOKUP(C14,'Paste bid here'!A:F,4,FALSE)</f>
        <v>#N/A</v>
      </c>
      <c r="E14" s="275"/>
    </row>
    <row r="15" spans="1:5" ht="15" thickBot="1">
      <c r="A15" s="281"/>
      <c r="B15" s="53" t="s">
        <v>987</v>
      </c>
      <c r="C15" s="53" t="s">
        <v>970</v>
      </c>
      <c r="D15" s="106" t="e">
        <f>VLOOKUP(C15,'Paste bid here'!A:F,4,FALSE)</f>
        <v>#N/A</v>
      </c>
      <c r="E15" s="275"/>
    </row>
    <row r="16" spans="1:5">
      <c r="A16" s="277" t="s">
        <v>1015</v>
      </c>
      <c r="B16" s="55" t="s">
        <v>184</v>
      </c>
      <c r="C16" s="55" t="s">
        <v>185</v>
      </c>
      <c r="D16" s="107" t="e">
        <f>VLOOKUP(C16,'Paste bid here'!A:F,4,FALSE)</f>
        <v>#N/A</v>
      </c>
      <c r="E16" s="275"/>
    </row>
    <row r="17" spans="1:5">
      <c r="A17" s="278"/>
      <c r="B17" s="51" t="s">
        <v>186</v>
      </c>
      <c r="C17" s="51" t="s">
        <v>187</v>
      </c>
      <c r="D17" s="71" t="e">
        <f>VLOOKUP(C17,'Paste bid here'!A:F,4,FALSE)</f>
        <v>#N/A</v>
      </c>
      <c r="E17" s="275"/>
    </row>
    <row r="18" spans="1:5">
      <c r="A18" s="278"/>
      <c r="B18" s="51" t="s">
        <v>188</v>
      </c>
      <c r="C18" s="51" t="s">
        <v>189</v>
      </c>
      <c r="D18" s="71" t="e">
        <f>VLOOKUP(C18,'Paste bid here'!A:F,4,FALSE)</f>
        <v>#N/A</v>
      </c>
      <c r="E18" s="275"/>
    </row>
    <row r="19" spans="1:5">
      <c r="A19" s="278"/>
      <c r="B19" s="51" t="s">
        <v>190</v>
      </c>
      <c r="C19" s="51" t="s">
        <v>191</v>
      </c>
      <c r="D19" s="71" t="e">
        <f>VLOOKUP(C19,'Paste bid here'!A:F,4,FALSE)</f>
        <v>#N/A</v>
      </c>
      <c r="E19" s="275"/>
    </row>
    <row r="20" spans="1:5">
      <c r="A20" s="278"/>
      <c r="B20" s="51" t="s">
        <v>192</v>
      </c>
      <c r="C20" s="51" t="s">
        <v>193</v>
      </c>
      <c r="D20" s="71" t="e">
        <f>VLOOKUP(C20,'Paste bid here'!A:F,4,FALSE)</f>
        <v>#N/A</v>
      </c>
      <c r="E20" s="275"/>
    </row>
    <row r="21" spans="1:5" ht="15" thickBot="1">
      <c r="A21" s="279"/>
      <c r="B21" s="57" t="s">
        <v>194</v>
      </c>
      <c r="C21" s="57" t="s">
        <v>195</v>
      </c>
      <c r="D21" s="72" t="e">
        <f>VLOOKUP(C21,'Paste bid here'!A:F,4,FALSE)</f>
        <v>#N/A</v>
      </c>
      <c r="E21" s="276"/>
    </row>
    <row r="22" spans="1:5">
      <c r="A22" s="277" t="s">
        <v>1016</v>
      </c>
      <c r="B22" s="55" t="s">
        <v>977</v>
      </c>
      <c r="C22" s="55" t="s">
        <v>971</v>
      </c>
      <c r="D22" s="107" t="e">
        <f>VLOOKUP(C22,'Paste bid here'!A:F,4,FALSE)</f>
        <v>#N/A</v>
      </c>
      <c r="E22" s="274" t="s">
        <v>355</v>
      </c>
    </row>
    <row r="23" spans="1:5">
      <c r="A23" s="278"/>
      <c r="B23" s="51" t="s">
        <v>978</v>
      </c>
      <c r="C23" s="51" t="s">
        <v>972</v>
      </c>
      <c r="D23" s="71" t="e">
        <f>VLOOKUP(C23,'Paste bid here'!A:F,4,FALSE)</f>
        <v>#N/A</v>
      </c>
      <c r="E23" s="275"/>
    </row>
    <row r="24" spans="1:5">
      <c r="A24" s="278"/>
      <c r="B24" s="51" t="s">
        <v>979</v>
      </c>
      <c r="C24" s="51" t="s">
        <v>973</v>
      </c>
      <c r="D24" s="71" t="e">
        <f>VLOOKUP(C24,'Paste bid here'!A:F,4,FALSE)</f>
        <v>#N/A</v>
      </c>
      <c r="E24" s="275"/>
    </row>
    <row r="25" spans="1:5">
      <c r="A25" s="278"/>
      <c r="B25" s="51" t="s">
        <v>980</v>
      </c>
      <c r="C25" s="51" t="s">
        <v>974</v>
      </c>
      <c r="D25" s="71" t="e">
        <f>VLOOKUP(C25,'Paste bid here'!A:F,4,FALSE)</f>
        <v>#N/A</v>
      </c>
      <c r="E25" s="275"/>
    </row>
    <row r="26" spans="1:5">
      <c r="A26" s="278"/>
      <c r="B26" s="51" t="s">
        <v>981</v>
      </c>
      <c r="C26" s="51" t="s">
        <v>975</v>
      </c>
      <c r="D26" s="71" t="e">
        <f>VLOOKUP(C26,'Paste bid here'!A:F,4,FALSE)</f>
        <v>#N/A</v>
      </c>
      <c r="E26" s="275"/>
    </row>
    <row r="27" spans="1:5" ht="15" thickBot="1">
      <c r="A27" s="279"/>
      <c r="B27" s="57" t="s">
        <v>982</v>
      </c>
      <c r="C27" s="57" t="s">
        <v>976</v>
      </c>
      <c r="D27" s="108" t="e">
        <f>VLOOKUP(C27,'Paste bid here'!A:F,4,FALSE)</f>
        <v>#N/A</v>
      </c>
      <c r="E27" s="275"/>
    </row>
    <row r="28" spans="1:5">
      <c r="A28" s="277" t="s">
        <v>1013</v>
      </c>
      <c r="B28" s="55" t="s">
        <v>196</v>
      </c>
      <c r="C28" s="55" t="s">
        <v>197</v>
      </c>
      <c r="D28" s="107" t="e">
        <f>VLOOKUP(C28,'Paste bid here'!A:F,4,FALSE)</f>
        <v>#N/A</v>
      </c>
      <c r="E28" s="275"/>
    </row>
    <row r="29" spans="1:5">
      <c r="A29" s="278"/>
      <c r="B29" s="51" t="s">
        <v>198</v>
      </c>
      <c r="C29" s="51" t="s">
        <v>199</v>
      </c>
      <c r="D29" s="71" t="e">
        <f>VLOOKUP(C29,'Paste bid here'!A:F,4,FALSE)</f>
        <v>#N/A</v>
      </c>
      <c r="E29" s="275"/>
    </row>
    <row r="30" spans="1:5">
      <c r="A30" s="278"/>
      <c r="B30" s="51" t="s">
        <v>200</v>
      </c>
      <c r="C30" s="51" t="s">
        <v>201</v>
      </c>
      <c r="D30" s="71" t="e">
        <f>VLOOKUP(C30,'Paste bid here'!A:F,4,FALSE)</f>
        <v>#N/A</v>
      </c>
      <c r="E30" s="275"/>
    </row>
    <row r="31" spans="1:5">
      <c r="A31" s="278"/>
      <c r="B31" s="51" t="s">
        <v>202</v>
      </c>
      <c r="C31" s="51" t="s">
        <v>203</v>
      </c>
      <c r="D31" s="71" t="e">
        <f>VLOOKUP(C31,'Paste bid here'!A:F,4,FALSE)</f>
        <v>#N/A</v>
      </c>
      <c r="E31" s="275"/>
    </row>
    <row r="32" spans="1:5">
      <c r="A32" s="278"/>
      <c r="B32" s="51" t="s">
        <v>204</v>
      </c>
      <c r="C32" s="51" t="s">
        <v>205</v>
      </c>
      <c r="D32" s="71" t="e">
        <f>VLOOKUP(C32,'Paste bid here'!A:F,4,FALSE)</f>
        <v>#N/A</v>
      </c>
      <c r="E32" s="275"/>
    </row>
    <row r="33" spans="1:5">
      <c r="A33" s="278"/>
      <c r="B33" s="51" t="s">
        <v>206</v>
      </c>
      <c r="C33" s="51" t="s">
        <v>207</v>
      </c>
      <c r="D33" s="71" t="e">
        <f>VLOOKUP(C33,'Paste bid here'!A:F,4,FALSE)</f>
        <v>#N/A</v>
      </c>
      <c r="E33" s="275"/>
    </row>
    <row r="34" spans="1:5">
      <c r="A34" s="278"/>
      <c r="B34" s="51" t="s">
        <v>208</v>
      </c>
      <c r="C34" s="51" t="s">
        <v>209</v>
      </c>
      <c r="D34" s="71" t="e">
        <f>VLOOKUP(C34,'Paste bid here'!A:F,4,FALSE)</f>
        <v>#N/A</v>
      </c>
      <c r="E34" s="275"/>
    </row>
    <row r="35" spans="1:5">
      <c r="A35" s="278"/>
      <c r="B35" s="51" t="s">
        <v>210</v>
      </c>
      <c r="C35" s="51" t="s">
        <v>211</v>
      </c>
      <c r="D35" s="71" t="e">
        <f>VLOOKUP(C35,'Paste bid here'!A:F,4,FALSE)</f>
        <v>#N/A</v>
      </c>
      <c r="E35" s="275"/>
    </row>
    <row r="36" spans="1:5" ht="15" thickBot="1">
      <c r="A36" s="279"/>
      <c r="B36" s="57" t="s">
        <v>212</v>
      </c>
      <c r="C36" s="57" t="s">
        <v>213</v>
      </c>
      <c r="D36" s="72" t="e">
        <f>VLOOKUP(C36,'Paste bid here'!A:F,4,FALSE)</f>
        <v>#N/A</v>
      </c>
      <c r="E36" s="276"/>
    </row>
    <row r="37" spans="1:5">
      <c r="A37" s="280" t="s">
        <v>1012</v>
      </c>
      <c r="B37" s="49" t="s">
        <v>214</v>
      </c>
      <c r="C37" s="49" t="s">
        <v>215</v>
      </c>
      <c r="D37" s="50" t="e">
        <f>VLOOKUP(C37,'Paste bid here'!A:F,4,FALSE)</f>
        <v>#N/A</v>
      </c>
      <c r="E37" s="275" t="s">
        <v>356</v>
      </c>
    </row>
    <row r="38" spans="1:5">
      <c r="A38" s="278"/>
      <c r="B38" s="51" t="s">
        <v>216</v>
      </c>
      <c r="C38" s="51" t="s">
        <v>217</v>
      </c>
      <c r="D38" s="50" t="e">
        <f>VLOOKUP(C38,'Paste bid here'!A:F,4,FALSE)</f>
        <v>#N/A</v>
      </c>
      <c r="E38" s="275"/>
    </row>
    <row r="39" spans="1:5">
      <c r="A39" s="278"/>
      <c r="B39" s="51" t="s">
        <v>218</v>
      </c>
      <c r="C39" s="51" t="s">
        <v>219</v>
      </c>
      <c r="D39" s="50" t="e">
        <f>VLOOKUP(C39,'Paste bid here'!A:F,4,FALSE)</f>
        <v>#N/A</v>
      </c>
      <c r="E39" s="275"/>
    </row>
    <row r="40" spans="1:5">
      <c r="A40" s="278"/>
      <c r="B40" s="51" t="s">
        <v>220</v>
      </c>
      <c r="C40" s="51" t="s">
        <v>221</v>
      </c>
      <c r="D40" s="50" t="e">
        <f>VLOOKUP(C40,'Paste bid here'!A:F,4,FALSE)</f>
        <v>#N/A</v>
      </c>
      <c r="E40" s="275"/>
    </row>
    <row r="41" spans="1:5">
      <c r="A41" s="278"/>
      <c r="B41" s="51" t="s">
        <v>222</v>
      </c>
      <c r="C41" s="51" t="s">
        <v>223</v>
      </c>
      <c r="D41" s="50" t="e">
        <f>VLOOKUP(C41,'Paste bid here'!A:F,4,FALSE)</f>
        <v>#N/A</v>
      </c>
      <c r="E41" s="275"/>
    </row>
    <row r="42" spans="1:5">
      <c r="A42" s="278"/>
      <c r="B42" s="51" t="s">
        <v>224</v>
      </c>
      <c r="C42" s="51" t="s">
        <v>225</v>
      </c>
      <c r="D42" s="50" t="e">
        <f>VLOOKUP(C42,'Paste bid here'!A:F,4,FALSE)</f>
        <v>#N/A</v>
      </c>
      <c r="E42" s="275"/>
    </row>
    <row r="43" spans="1:5">
      <c r="A43" s="278"/>
      <c r="B43" s="51" t="s">
        <v>226</v>
      </c>
      <c r="C43" s="51" t="s">
        <v>227</v>
      </c>
      <c r="D43" s="50" t="e">
        <f>VLOOKUP(C43,'Paste bid here'!A:F,4,FALSE)</f>
        <v>#N/A</v>
      </c>
      <c r="E43" s="275"/>
    </row>
    <row r="44" spans="1:5">
      <c r="A44" s="278"/>
      <c r="B44" s="51" t="s">
        <v>228</v>
      </c>
      <c r="C44" s="51" t="s">
        <v>229</v>
      </c>
      <c r="D44" s="50" t="e">
        <f>VLOOKUP(C44,'Paste bid here'!A:F,4,FALSE)</f>
        <v>#N/A</v>
      </c>
      <c r="E44" s="275"/>
    </row>
    <row r="45" spans="1:5">
      <c r="A45" s="278"/>
      <c r="B45" s="51" t="s">
        <v>230</v>
      </c>
      <c r="C45" s="51" t="s">
        <v>231</v>
      </c>
      <c r="D45" s="50" t="e">
        <f>VLOOKUP(C45,'Paste bid here'!A:F,4,FALSE)</f>
        <v>#N/A</v>
      </c>
      <c r="E45" s="275"/>
    </row>
    <row r="46" spans="1:5">
      <c r="A46" s="278"/>
      <c r="B46" s="51" t="s">
        <v>232</v>
      </c>
      <c r="C46" s="51" t="s">
        <v>233</v>
      </c>
      <c r="D46" s="50" t="e">
        <f>VLOOKUP(C46,'Paste bid here'!A:F,4,FALSE)</f>
        <v>#N/A</v>
      </c>
      <c r="E46" s="275"/>
    </row>
    <row r="47" spans="1:5" ht="15" thickBot="1">
      <c r="A47" s="279"/>
      <c r="B47" s="57" t="s">
        <v>234</v>
      </c>
      <c r="C47" s="57" t="s">
        <v>235</v>
      </c>
      <c r="D47" s="58" t="e">
        <f>VLOOKUP(C47,'Paste bid here'!A:F,4,FALSE)</f>
        <v>#N/A</v>
      </c>
      <c r="E47" s="276"/>
    </row>
    <row r="48" spans="1:5" ht="15" thickBot="1">
      <c r="A48" s="155" t="s">
        <v>1073</v>
      </c>
      <c r="B48" s="156" t="s">
        <v>1074</v>
      </c>
      <c r="C48" s="156" t="s">
        <v>1075</v>
      </c>
      <c r="D48" s="158" t="e">
        <f>VLOOKUP(C48,'Paste bid here'!A:F,4,FALSE)</f>
        <v>#N/A</v>
      </c>
      <c r="E48" s="157"/>
    </row>
    <row r="49" spans="1:5" ht="31.2">
      <c r="A49" s="12"/>
      <c r="B49" s="189" t="s">
        <v>357</v>
      </c>
      <c r="C49" s="189"/>
      <c r="D49" s="190"/>
      <c r="E49" s="191"/>
    </row>
    <row r="50" spans="1:5">
      <c r="A50" s="192"/>
      <c r="B50" s="193"/>
      <c r="C50" s="194"/>
      <c r="D50" s="194"/>
      <c r="E50" s="195"/>
    </row>
    <row r="51" spans="1:5" ht="15" thickBot="1">
      <c r="A51" s="196"/>
      <c r="B51" s="194"/>
      <c r="C51" s="194"/>
      <c r="D51" s="197"/>
      <c r="E51" s="198"/>
    </row>
    <row r="52" spans="1:5" ht="15" thickBot="1">
      <c r="A52" s="196"/>
      <c r="B52" s="148" t="s">
        <v>120</v>
      </c>
      <c r="C52" s="149" t="s">
        <v>171</v>
      </c>
      <c r="D52" s="149" t="s">
        <v>106</v>
      </c>
      <c r="E52" s="101" t="s">
        <v>353</v>
      </c>
    </row>
    <row r="53" spans="1:5">
      <c r="A53" s="277" t="s">
        <v>1018</v>
      </c>
      <c r="B53" s="55" t="s">
        <v>236</v>
      </c>
      <c r="C53" s="55" t="s">
        <v>237</v>
      </c>
      <c r="D53" s="50" t="e">
        <f>VLOOKUP(C53,'Paste bid here'!A:F,4,FALSE)</f>
        <v>#N/A</v>
      </c>
      <c r="E53" s="274" t="s">
        <v>354</v>
      </c>
    </row>
    <row r="54" spans="1:5">
      <c r="A54" s="278"/>
      <c r="B54" s="51" t="s">
        <v>238</v>
      </c>
      <c r="C54" s="51" t="s">
        <v>239</v>
      </c>
      <c r="D54" s="50" t="e">
        <f>VLOOKUP(C54,'Paste bid here'!A:F,4,FALSE)</f>
        <v>#N/A</v>
      </c>
      <c r="E54" s="275"/>
    </row>
    <row r="55" spans="1:5">
      <c r="A55" s="278"/>
      <c r="B55" s="51" t="s">
        <v>240</v>
      </c>
      <c r="C55" s="51" t="s">
        <v>241</v>
      </c>
      <c r="D55" s="50" t="e">
        <f>VLOOKUP(C55,'Paste bid here'!A:F,4,FALSE)</f>
        <v>#N/A</v>
      </c>
      <c r="E55" s="275"/>
    </row>
    <row r="56" spans="1:5">
      <c r="A56" s="278"/>
      <c r="B56" s="51" t="s">
        <v>242</v>
      </c>
      <c r="C56" s="51" t="s">
        <v>243</v>
      </c>
      <c r="D56" s="50" t="e">
        <f>VLOOKUP(C56,'Paste bid here'!A:F,4,FALSE)</f>
        <v>#N/A</v>
      </c>
      <c r="E56" s="275"/>
    </row>
    <row r="57" spans="1:5">
      <c r="A57" s="278"/>
      <c r="B57" s="51" t="s">
        <v>244</v>
      </c>
      <c r="C57" s="51" t="s">
        <v>245</v>
      </c>
      <c r="D57" s="50" t="e">
        <f>VLOOKUP(C57,'Paste bid here'!A:F,4,FALSE)</f>
        <v>#N/A</v>
      </c>
      <c r="E57" s="275"/>
    </row>
    <row r="58" spans="1:5">
      <c r="A58" s="278"/>
      <c r="B58" s="51" t="s">
        <v>246</v>
      </c>
      <c r="C58" s="51" t="s">
        <v>247</v>
      </c>
      <c r="D58" s="50" t="e">
        <f>VLOOKUP(C58,'Paste bid here'!A:F,4,FALSE)</f>
        <v>#N/A</v>
      </c>
      <c r="E58" s="275"/>
    </row>
    <row r="59" spans="1:5">
      <c r="A59" s="278"/>
      <c r="B59" s="51" t="s">
        <v>248</v>
      </c>
      <c r="C59" s="51" t="s">
        <v>249</v>
      </c>
      <c r="D59" s="50" t="e">
        <f>VLOOKUP(C59,'Paste bid here'!A:F,4,FALSE)</f>
        <v>#N/A</v>
      </c>
      <c r="E59" s="275"/>
    </row>
    <row r="60" spans="1:5" ht="15" thickBot="1">
      <c r="A60" s="279"/>
      <c r="B60" s="57" t="s">
        <v>250</v>
      </c>
      <c r="C60" s="57" t="s">
        <v>251</v>
      </c>
      <c r="D60" s="58" t="e">
        <f>VLOOKUP(C60,'Paste bid here'!A:F,4,FALSE)</f>
        <v>#N/A</v>
      </c>
      <c r="E60" s="276"/>
    </row>
    <row r="61" spans="1:5">
      <c r="A61" s="277" t="s">
        <v>1017</v>
      </c>
      <c r="B61" s="55" t="s">
        <v>252</v>
      </c>
      <c r="C61" s="55" t="s">
        <v>253</v>
      </c>
      <c r="D61" s="50" t="e">
        <f>VLOOKUP(C61,'Paste bid here'!A:F,4,FALSE)</f>
        <v>#N/A</v>
      </c>
      <c r="E61" s="274" t="s">
        <v>355</v>
      </c>
    </row>
    <row r="62" spans="1:5">
      <c r="A62" s="278"/>
      <c r="B62" s="51" t="s">
        <v>254</v>
      </c>
      <c r="C62" s="51" t="s">
        <v>255</v>
      </c>
      <c r="D62" s="50" t="e">
        <f>VLOOKUP(C62,'Paste bid here'!A:F,4,FALSE)</f>
        <v>#N/A</v>
      </c>
      <c r="E62" s="275"/>
    </row>
    <row r="63" spans="1:5">
      <c r="A63" s="278"/>
      <c r="B63" s="51" t="s">
        <v>256</v>
      </c>
      <c r="C63" s="51" t="s">
        <v>257</v>
      </c>
      <c r="D63" s="50" t="e">
        <f>VLOOKUP(C63,'Paste bid here'!A:F,4,FALSE)</f>
        <v>#N/A</v>
      </c>
      <c r="E63" s="275"/>
    </row>
    <row r="64" spans="1:5">
      <c r="A64" s="278"/>
      <c r="B64" s="51" t="s">
        <v>258</v>
      </c>
      <c r="C64" s="51" t="s">
        <v>259</v>
      </c>
      <c r="D64" s="50" t="e">
        <f>VLOOKUP(C64,'Paste bid here'!A:F,4,FALSE)</f>
        <v>#N/A</v>
      </c>
      <c r="E64" s="275"/>
    </row>
    <row r="65" spans="1:5">
      <c r="A65" s="278"/>
      <c r="B65" s="51" t="s">
        <v>260</v>
      </c>
      <c r="C65" s="51" t="s">
        <v>261</v>
      </c>
      <c r="D65" s="50" t="e">
        <f>VLOOKUP(C65,'Paste bid here'!A:F,4,FALSE)</f>
        <v>#N/A</v>
      </c>
      <c r="E65" s="275"/>
    </row>
    <row r="66" spans="1:5">
      <c r="A66" s="278"/>
      <c r="B66" s="51" t="s">
        <v>262</v>
      </c>
      <c r="C66" s="51" t="s">
        <v>263</v>
      </c>
      <c r="D66" s="50" t="e">
        <f>VLOOKUP(C66,'Paste bid here'!A:F,4,FALSE)</f>
        <v>#N/A</v>
      </c>
      <c r="E66" s="275"/>
    </row>
    <row r="67" spans="1:5" ht="15" thickBot="1">
      <c r="A67" s="279"/>
      <c r="B67" s="57" t="s">
        <v>264</v>
      </c>
      <c r="C67" s="57" t="s">
        <v>265</v>
      </c>
      <c r="D67" s="58" t="e">
        <f>VLOOKUP(C67,'Paste bid here'!A:F,4,FALSE)</f>
        <v>#N/A</v>
      </c>
      <c r="E67" s="276"/>
    </row>
    <row r="68" spans="1:5">
      <c r="A68" s="277" t="s">
        <v>1011</v>
      </c>
      <c r="B68" s="55" t="s">
        <v>266</v>
      </c>
      <c r="C68" s="55" t="s">
        <v>267</v>
      </c>
      <c r="D68" s="66" t="e">
        <f>VLOOKUP(C68,'Paste bid here'!A:F,4,FALSE)</f>
        <v>#N/A</v>
      </c>
      <c r="E68" s="282" t="s">
        <v>356</v>
      </c>
    </row>
    <row r="69" spans="1:5">
      <c r="A69" s="278"/>
      <c r="B69" s="51" t="s">
        <v>268</v>
      </c>
      <c r="C69" s="51" t="s">
        <v>269</v>
      </c>
      <c r="D69" s="65" t="e">
        <f>VLOOKUP(C69,'Paste bid here'!A:F,4,FALSE)</f>
        <v>#N/A</v>
      </c>
      <c r="E69" s="283"/>
    </row>
    <row r="70" spans="1:5">
      <c r="A70" s="278"/>
      <c r="B70" s="51" t="s">
        <v>270</v>
      </c>
      <c r="C70" s="51" t="s">
        <v>271</v>
      </c>
      <c r="D70" s="65" t="e">
        <f>VLOOKUP(C70,'Paste bid here'!A:F,4,FALSE)</f>
        <v>#N/A</v>
      </c>
      <c r="E70" s="283"/>
    </row>
    <row r="71" spans="1:5">
      <c r="A71" s="278"/>
      <c r="B71" s="51" t="s">
        <v>272</v>
      </c>
      <c r="C71" s="51" t="s">
        <v>273</v>
      </c>
      <c r="D71" s="65" t="e">
        <f>VLOOKUP(C71,'Paste bid here'!A:F,4,FALSE)</f>
        <v>#N/A</v>
      </c>
      <c r="E71" s="283"/>
    </row>
    <row r="72" spans="1:5">
      <c r="A72" s="278"/>
      <c r="B72" s="51" t="s">
        <v>274</v>
      </c>
      <c r="C72" s="51" t="s">
        <v>275</v>
      </c>
      <c r="D72" s="65" t="e">
        <f>VLOOKUP(C72,'Paste bid here'!A:F,4,FALSE)</f>
        <v>#N/A</v>
      </c>
      <c r="E72" s="283"/>
    </row>
    <row r="73" spans="1:5">
      <c r="A73" s="278"/>
      <c r="B73" s="51" t="s">
        <v>276</v>
      </c>
      <c r="C73" s="51" t="s">
        <v>277</v>
      </c>
      <c r="D73" s="65" t="e">
        <f>VLOOKUP(C73,'Paste bid here'!A:F,4,FALSE)</f>
        <v>#N/A</v>
      </c>
      <c r="E73" s="283"/>
    </row>
    <row r="74" spans="1:5">
      <c r="A74" s="278"/>
      <c r="B74" s="51" t="s">
        <v>278</v>
      </c>
      <c r="C74" s="51" t="s">
        <v>279</v>
      </c>
      <c r="D74" s="65" t="e">
        <f>VLOOKUP(C74,'Paste bid here'!A:F,4,FALSE)</f>
        <v>#N/A</v>
      </c>
      <c r="E74" s="283"/>
    </row>
    <row r="75" spans="1:5">
      <c r="A75" s="278"/>
      <c r="B75" s="51" t="s">
        <v>280</v>
      </c>
      <c r="C75" s="51" t="s">
        <v>281</v>
      </c>
      <c r="D75" s="65" t="e">
        <f>VLOOKUP(C75,'Paste bid here'!A:F,4,FALSE)</f>
        <v>#N/A</v>
      </c>
      <c r="E75" s="283"/>
    </row>
    <row r="76" spans="1:5">
      <c r="A76" s="278"/>
      <c r="B76" s="51" t="s">
        <v>282</v>
      </c>
      <c r="C76" s="51" t="s">
        <v>283</v>
      </c>
      <c r="D76" s="65" t="e">
        <f>VLOOKUP(C76,'Paste bid here'!A:F,4,FALSE)</f>
        <v>#N/A</v>
      </c>
      <c r="E76" s="283"/>
    </row>
    <row r="77" spans="1:5">
      <c r="A77" s="278"/>
      <c r="B77" s="51" t="s">
        <v>284</v>
      </c>
      <c r="C77" s="51" t="s">
        <v>285</v>
      </c>
      <c r="D77" s="65" t="e">
        <f>VLOOKUP(C77,'Paste bid here'!A:F,4,FALSE)</f>
        <v>#N/A</v>
      </c>
      <c r="E77" s="283"/>
    </row>
    <row r="78" spans="1:5">
      <c r="A78" s="278"/>
      <c r="B78" s="51" t="s">
        <v>286</v>
      </c>
      <c r="C78" s="51" t="s">
        <v>287</v>
      </c>
      <c r="D78" s="65" t="e">
        <f>VLOOKUP(C78,'Paste bid here'!A:F,4,FALSE)</f>
        <v>#N/A</v>
      </c>
      <c r="E78" s="283"/>
    </row>
    <row r="79" spans="1:5" ht="15" thickBot="1">
      <c r="A79" s="279"/>
      <c r="B79" s="57" t="s">
        <v>288</v>
      </c>
      <c r="C79" s="57" t="s">
        <v>289</v>
      </c>
      <c r="D79" s="58" t="e">
        <f>VLOOKUP(C79,'Paste bid here'!A:F,4,FALSE)</f>
        <v>#N/A</v>
      </c>
      <c r="E79" s="284"/>
    </row>
    <row r="80" spans="1:5" ht="15" thickBot="1">
      <c r="A80" s="159" t="s">
        <v>1076</v>
      </c>
      <c r="B80" s="160" t="s">
        <v>1077</v>
      </c>
      <c r="C80" s="160" t="s">
        <v>1078</v>
      </c>
      <c r="D80" s="158" t="e">
        <f>VLOOKUP(C80,'Paste bid here'!A:F,4,FALSE)</f>
        <v>#N/A</v>
      </c>
      <c r="E80" s="161"/>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sheetData>
  <mergeCells count="15">
    <mergeCell ref="E5:E21"/>
    <mergeCell ref="A5:A10"/>
    <mergeCell ref="A16:A21"/>
    <mergeCell ref="A68:A79"/>
    <mergeCell ref="A37:A47"/>
    <mergeCell ref="A53:A60"/>
    <mergeCell ref="A61:A67"/>
    <mergeCell ref="A11:A15"/>
    <mergeCell ref="A22:A27"/>
    <mergeCell ref="E22:E36"/>
    <mergeCell ref="A28:A36"/>
    <mergeCell ref="E37:E47"/>
    <mergeCell ref="E68:E79"/>
    <mergeCell ref="E61:E67"/>
    <mergeCell ref="E53:E60"/>
  </mergeCells>
  <pageMargins left="0.7" right="0.7" top="0.75" bottom="0.75" header="0.3" footer="0.3"/>
  <pageSetup scale="72" orientation="portrait" r:id="rId1"/>
  <rowBreaks count="1" manualBreakCount="1">
    <brk id="4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4EC1E-4046-4AEE-AFFB-7B357B8945D8}">
  <dimension ref="A1:E110"/>
  <sheetViews>
    <sheetView view="pageBreakPreview" zoomScale="96" zoomScaleNormal="100" zoomScaleSheetLayoutView="96" workbookViewId="0">
      <selection activeCell="E2" sqref="E2"/>
    </sheetView>
  </sheetViews>
  <sheetFormatPr defaultRowHeight="14.4"/>
  <cols>
    <col min="1" max="1" width="22.88671875" style="48" customWidth="1"/>
    <col min="2" max="3" width="21.109375" bestFit="1" customWidth="1"/>
    <col min="4" max="4" width="12.109375" style="1" customWidth="1"/>
    <col min="5" max="5" width="52.6640625" customWidth="1"/>
  </cols>
  <sheetData>
    <row r="1" spans="1:5" ht="31.2">
      <c r="A1" s="12"/>
      <c r="B1" s="189" t="s">
        <v>358</v>
      </c>
      <c r="C1" s="189"/>
      <c r="D1" s="190"/>
      <c r="E1" s="191"/>
    </row>
    <row r="2" spans="1:5">
      <c r="A2" s="192"/>
      <c r="B2" s="193"/>
      <c r="C2" s="194"/>
      <c r="D2" s="194"/>
      <c r="E2" s="195">
        <f>'GAS FURNACES'!E2</f>
        <v>46048</v>
      </c>
    </row>
    <row r="3" spans="1:5" ht="15" thickBot="1">
      <c r="A3" s="196"/>
      <c r="B3" s="194"/>
      <c r="C3" s="194"/>
      <c r="D3" s="197"/>
      <c r="E3" s="198"/>
    </row>
    <row r="4" spans="1:5" ht="15" thickBot="1">
      <c r="A4" s="196"/>
      <c r="B4" s="98" t="s">
        <v>120</v>
      </c>
      <c r="C4" s="99" t="s">
        <v>171</v>
      </c>
      <c r="D4" s="99" t="s">
        <v>106</v>
      </c>
      <c r="E4" s="100" t="s">
        <v>353</v>
      </c>
    </row>
    <row r="5" spans="1:5" ht="14.4" customHeight="1">
      <c r="A5" s="285" t="s">
        <v>663</v>
      </c>
      <c r="B5" s="200" t="s">
        <v>659</v>
      </c>
      <c r="C5" s="200" t="s">
        <v>653</v>
      </c>
      <c r="D5" s="201" t="e">
        <f>VLOOKUP(C7,'Paste bid here'!A:F,4,FALSE)</f>
        <v>#N/A</v>
      </c>
      <c r="E5" s="199" t="s">
        <v>354</v>
      </c>
    </row>
    <row r="6" spans="1:5">
      <c r="A6" s="286"/>
      <c r="B6" s="252" t="s">
        <v>660</v>
      </c>
      <c r="C6" s="252" t="s">
        <v>654</v>
      </c>
      <c r="D6" s="203" t="e">
        <f>VLOOKUP(C9,'Paste bid here'!A:F,4,FALSE)</f>
        <v>#N/A</v>
      </c>
      <c r="E6" s="258" t="s">
        <v>1195</v>
      </c>
    </row>
    <row r="7" spans="1:5">
      <c r="A7" s="286"/>
      <c r="B7" s="252" t="s">
        <v>656</v>
      </c>
      <c r="C7" s="252" t="s">
        <v>650</v>
      </c>
      <c r="D7" s="203" t="e">
        <f>VLOOKUP(C10,'Paste bid here'!A:F,4,FALSE)</f>
        <v>#N/A</v>
      </c>
      <c r="E7" s="105" t="s">
        <v>1194</v>
      </c>
    </row>
    <row r="8" spans="1:5">
      <c r="A8" s="286"/>
      <c r="B8" s="202" t="s">
        <v>661</v>
      </c>
      <c r="C8" s="202" t="s">
        <v>655</v>
      </c>
      <c r="D8" s="203" t="e">
        <f>VLOOKUP(C5,'Paste bid here'!A:F,4,FALSE)</f>
        <v>#N/A</v>
      </c>
      <c r="E8" s="105" t="s">
        <v>1193</v>
      </c>
    </row>
    <row r="9" spans="1:5">
      <c r="A9" s="286"/>
      <c r="B9" s="202" t="s">
        <v>657</v>
      </c>
      <c r="C9" s="202" t="s">
        <v>651</v>
      </c>
      <c r="D9" s="203" t="e">
        <f>VLOOKUP(C6,'Paste bid here'!A:F,4,FALSE)</f>
        <v>#N/A</v>
      </c>
      <c r="E9" s="105"/>
    </row>
    <row r="10" spans="1:5" ht="15" thickBot="1">
      <c r="A10" s="287"/>
      <c r="B10" s="204" t="s">
        <v>658</v>
      </c>
      <c r="C10" s="204" t="s">
        <v>652</v>
      </c>
      <c r="D10" s="205" t="e">
        <f>VLOOKUP(C8,'Paste bid here'!A:F,4,FALSE)</f>
        <v>#N/A</v>
      </c>
      <c r="E10" s="187"/>
    </row>
    <row r="11" spans="1:5" ht="14.4" customHeight="1">
      <c r="A11" s="285" t="s">
        <v>662</v>
      </c>
      <c r="B11" s="200" t="s">
        <v>671</v>
      </c>
      <c r="C11" s="200" t="s">
        <v>667</v>
      </c>
      <c r="D11" s="201" t="e">
        <f>VLOOKUP(C11,'Paste bid here'!A:F,4,FALSE)</f>
        <v>#N/A</v>
      </c>
      <c r="E11" s="199" t="s">
        <v>355</v>
      </c>
    </row>
    <row r="12" spans="1:5" ht="14.4" customHeight="1">
      <c r="A12" s="286"/>
      <c r="B12" s="252" t="s">
        <v>668</v>
      </c>
      <c r="C12" s="252" t="s">
        <v>664</v>
      </c>
      <c r="D12" s="206" t="e">
        <f>VLOOKUP(C12,'Paste bid here'!A:F,4,FALSE)</f>
        <v>#N/A</v>
      </c>
      <c r="E12" s="258" t="s">
        <v>1195</v>
      </c>
    </row>
    <row r="13" spans="1:5">
      <c r="A13" s="286"/>
      <c r="B13" s="202" t="s">
        <v>669</v>
      </c>
      <c r="C13" s="202" t="s">
        <v>665</v>
      </c>
      <c r="D13" s="206" t="e">
        <f>VLOOKUP(C13,'Paste bid here'!A:F,4,FALSE)</f>
        <v>#N/A</v>
      </c>
      <c r="E13" s="105" t="s">
        <v>1196</v>
      </c>
    </row>
    <row r="14" spans="1:5" ht="15" thickBot="1">
      <c r="A14" s="286"/>
      <c r="B14" s="235" t="s">
        <v>670</v>
      </c>
      <c r="C14" s="235" t="s">
        <v>666</v>
      </c>
      <c r="D14" s="249" t="e">
        <f>VLOOKUP(C14,'Paste bid here'!A:F,4,FALSE)</f>
        <v>#N/A</v>
      </c>
      <c r="E14" s="105" t="s">
        <v>1197</v>
      </c>
    </row>
    <row r="15" spans="1:5">
      <c r="A15" s="294" t="s">
        <v>680</v>
      </c>
      <c r="B15" s="259" t="s">
        <v>681</v>
      </c>
      <c r="C15" s="259" t="s">
        <v>672</v>
      </c>
      <c r="D15" s="201" t="e">
        <f>VLOOKUP(C15,'Paste bid here'!A:F,4,FALSE)</f>
        <v>#N/A</v>
      </c>
      <c r="E15" s="199" t="s">
        <v>356</v>
      </c>
    </row>
    <row r="16" spans="1:5">
      <c r="A16" s="295"/>
      <c r="B16" s="252" t="s">
        <v>682</v>
      </c>
      <c r="C16" s="252" t="s">
        <v>673</v>
      </c>
      <c r="D16" s="203" t="e">
        <f>VLOOKUP(C16,'Paste bid here'!A:F,4,FALSE)</f>
        <v>#N/A</v>
      </c>
      <c r="E16" s="258" t="s">
        <v>1195</v>
      </c>
    </row>
    <row r="17" spans="1:5">
      <c r="A17" s="295"/>
      <c r="B17" s="202" t="s">
        <v>683</v>
      </c>
      <c r="C17" s="202" t="s">
        <v>674</v>
      </c>
      <c r="D17" s="203" t="e">
        <f>VLOOKUP(C17,'Paste bid here'!A:F,4,FALSE)</f>
        <v>#N/A</v>
      </c>
      <c r="E17" s="257"/>
    </row>
    <row r="18" spans="1:5">
      <c r="A18" s="295"/>
      <c r="B18" s="202" t="s">
        <v>684</v>
      </c>
      <c r="C18" s="202" t="s">
        <v>675</v>
      </c>
      <c r="D18" s="203" t="e">
        <f>VLOOKUP(C18,'Paste bid here'!A:F,4,FALSE)</f>
        <v>#N/A</v>
      </c>
      <c r="E18" s="105"/>
    </row>
    <row r="19" spans="1:5">
      <c r="A19" s="295"/>
      <c r="B19" s="202" t="s">
        <v>685</v>
      </c>
      <c r="C19" s="202" t="s">
        <v>676</v>
      </c>
      <c r="D19" s="203" t="e">
        <f>VLOOKUP(C19,'Paste bid here'!A:F,4,FALSE)</f>
        <v>#N/A</v>
      </c>
      <c r="E19" s="105"/>
    </row>
    <row r="20" spans="1:5">
      <c r="A20" s="295"/>
      <c r="B20" s="202" t="s">
        <v>686</v>
      </c>
      <c r="C20" s="202" t="s">
        <v>677</v>
      </c>
      <c r="D20" s="203" t="e">
        <f>VLOOKUP(C20,'Paste bid here'!A:F,4,FALSE)</f>
        <v>#N/A</v>
      </c>
      <c r="E20" s="105"/>
    </row>
    <row r="21" spans="1:5" ht="15" thickBot="1">
      <c r="A21" s="296"/>
      <c r="B21" s="204" t="s">
        <v>687</v>
      </c>
      <c r="C21" s="204" t="s">
        <v>678</v>
      </c>
      <c r="D21" s="205" t="e">
        <f>VLOOKUP(C21,'Paste bid here'!A:F,4,FALSE)</f>
        <v>#N/A</v>
      </c>
      <c r="E21" s="187"/>
    </row>
    <row r="22" spans="1:5">
      <c r="A22" s="294" t="s">
        <v>679</v>
      </c>
      <c r="B22" s="228" t="s">
        <v>290</v>
      </c>
      <c r="C22" s="228" t="s">
        <v>145</v>
      </c>
      <c r="D22" s="203" t="e">
        <f>VLOOKUP(C22,'Paste bid here'!A:F,4,FALSE)</f>
        <v>#N/A</v>
      </c>
      <c r="E22" s="225" t="s">
        <v>291</v>
      </c>
    </row>
    <row r="23" spans="1:5">
      <c r="A23" s="295"/>
      <c r="B23" s="229" t="s">
        <v>292</v>
      </c>
      <c r="C23" s="229" t="s">
        <v>146</v>
      </c>
      <c r="D23" s="203" t="e">
        <f>VLOOKUP(C23,'Paste bid here'!A:F,4,FALSE)</f>
        <v>#N/A</v>
      </c>
      <c r="E23" s="226" t="s">
        <v>293</v>
      </c>
    </row>
    <row r="24" spans="1:5">
      <c r="A24" s="295"/>
      <c r="B24" s="229" t="s">
        <v>294</v>
      </c>
      <c r="C24" s="229" t="s">
        <v>147</v>
      </c>
      <c r="D24" s="203" t="e">
        <f>VLOOKUP(C24,'Paste bid here'!A:F,4,FALSE)</f>
        <v>#N/A</v>
      </c>
      <c r="E24" s="226" t="s">
        <v>295</v>
      </c>
    </row>
    <row r="25" spans="1:5">
      <c r="A25" s="295"/>
      <c r="B25" s="229" t="s">
        <v>296</v>
      </c>
      <c r="C25" s="229" t="s">
        <v>148</v>
      </c>
      <c r="D25" s="203" t="e">
        <f>VLOOKUP(C25,'Paste bid here'!A:F,4,FALSE)</f>
        <v>#N/A</v>
      </c>
      <c r="E25" s="226" t="s">
        <v>297</v>
      </c>
    </row>
    <row r="26" spans="1:5">
      <c r="A26" s="295"/>
      <c r="B26" s="229" t="s">
        <v>298</v>
      </c>
      <c r="C26" s="229" t="s">
        <v>149</v>
      </c>
      <c r="D26" s="203" t="e">
        <f>VLOOKUP(C26,'Paste bid here'!A:F,4,FALSE)</f>
        <v>#N/A</v>
      </c>
      <c r="E26" s="226" t="s">
        <v>299</v>
      </c>
    </row>
    <row r="27" spans="1:5">
      <c r="A27" s="295"/>
      <c r="B27" s="229" t="s">
        <v>300</v>
      </c>
      <c r="C27" s="229" t="s">
        <v>150</v>
      </c>
      <c r="D27" s="203" t="e">
        <f>VLOOKUP(C27,'Paste bid here'!A:F,4,FALSE)</f>
        <v>#N/A</v>
      </c>
      <c r="E27" s="226" t="s">
        <v>301</v>
      </c>
    </row>
    <row r="28" spans="1:5">
      <c r="A28" s="295"/>
      <c r="B28" s="229" t="s">
        <v>302</v>
      </c>
      <c r="C28" s="229" t="s">
        <v>151</v>
      </c>
      <c r="D28" s="203" t="e">
        <f>VLOOKUP(C28,'Paste bid here'!A:F,4,FALSE)</f>
        <v>#N/A</v>
      </c>
      <c r="E28" s="226" t="s">
        <v>303</v>
      </c>
    </row>
    <row r="29" spans="1:5" ht="15" thickBot="1">
      <c r="A29" s="296"/>
      <c r="B29" s="230" t="s">
        <v>304</v>
      </c>
      <c r="C29" s="230" t="s">
        <v>152</v>
      </c>
      <c r="D29" s="205" t="e">
        <f>VLOOKUP(C29,'Paste bid here'!A:F,4,FALSE)</f>
        <v>#N/A</v>
      </c>
      <c r="E29" s="227" t="s">
        <v>305</v>
      </c>
    </row>
    <row r="30" spans="1:5">
      <c r="A30" s="294" t="s">
        <v>306</v>
      </c>
      <c r="B30" s="260" t="s">
        <v>307</v>
      </c>
      <c r="C30" s="260" t="s">
        <v>153</v>
      </c>
      <c r="D30" s="203" t="e">
        <f>VLOOKUP(C30,'Paste bid here'!A:F,4,FALSE)</f>
        <v>#N/A</v>
      </c>
      <c r="E30" s="261" t="s">
        <v>1167</v>
      </c>
    </row>
    <row r="31" spans="1:5" ht="15" thickBot="1">
      <c r="A31" s="296"/>
      <c r="B31" s="253" t="s">
        <v>308</v>
      </c>
      <c r="C31" s="253" t="s">
        <v>154</v>
      </c>
      <c r="D31" s="205" t="e">
        <f>VLOOKUP(C31,'Paste bid here'!A:F,4,FALSE)</f>
        <v>#N/A</v>
      </c>
      <c r="E31" s="227" t="s">
        <v>1168</v>
      </c>
    </row>
    <row r="32" spans="1:5" ht="15" customHeight="1" thickBot="1">
      <c r="A32" s="288" t="s">
        <v>1183</v>
      </c>
      <c r="B32" s="289"/>
      <c r="C32" s="289"/>
      <c r="D32" s="289"/>
      <c r="E32" s="290"/>
    </row>
    <row r="33" spans="1:5" ht="14.4" customHeight="1">
      <c r="A33" s="285" t="s">
        <v>1181</v>
      </c>
      <c r="B33" s="88" t="s">
        <v>772</v>
      </c>
      <c r="C33" s="88" t="s">
        <v>851</v>
      </c>
      <c r="D33" s="237" t="e">
        <f>VLOOKUP(C33,'Paste bid here'!A:F,4,FALSE)</f>
        <v>#N/A</v>
      </c>
      <c r="E33" s="188" t="s">
        <v>1198</v>
      </c>
    </row>
    <row r="34" spans="1:5">
      <c r="A34" s="286"/>
      <c r="B34" s="85" t="s">
        <v>773</v>
      </c>
      <c r="C34" s="85" t="s">
        <v>939</v>
      </c>
      <c r="D34" s="234" t="e">
        <f>VLOOKUP(C34,'Paste bid here'!A:F,4,FALSE)</f>
        <v>#N/A</v>
      </c>
      <c r="E34" s="218" t="s">
        <v>1171</v>
      </c>
    </row>
    <row r="35" spans="1:5">
      <c r="A35" s="286"/>
      <c r="B35" s="85" t="s">
        <v>774</v>
      </c>
      <c r="C35" s="85" t="s">
        <v>940</v>
      </c>
      <c r="D35" s="234" t="e">
        <f>VLOOKUP(C35,'Paste bid here'!A:F,4,FALSE)</f>
        <v>#N/A</v>
      </c>
      <c r="E35" s="218" t="s">
        <v>1180</v>
      </c>
    </row>
    <row r="36" spans="1:5" ht="15" thickBot="1">
      <c r="A36" s="287"/>
      <c r="B36" s="204"/>
      <c r="C36" s="204"/>
      <c r="D36" s="238"/>
      <c r="E36" s="219" t="s">
        <v>1172</v>
      </c>
    </row>
    <row r="37" spans="1:5" ht="14.4" customHeight="1">
      <c r="A37" s="297" t="s">
        <v>1182</v>
      </c>
      <c r="B37" s="207" t="s">
        <v>840</v>
      </c>
      <c r="C37" s="207" t="s">
        <v>841</v>
      </c>
      <c r="D37" s="203" t="e">
        <f>VLOOKUP(C37,'Paste bid here'!A:F,4,FALSE)</f>
        <v>#N/A</v>
      </c>
      <c r="E37" s="218" t="s">
        <v>1173</v>
      </c>
    </row>
    <row r="38" spans="1:5">
      <c r="A38" s="295"/>
      <c r="B38" s="202" t="s">
        <v>842</v>
      </c>
      <c r="C38" s="202" t="s">
        <v>843</v>
      </c>
      <c r="D38" s="203" t="e">
        <f>VLOOKUP(C38,'Paste bid here'!A:F,4,FALSE)</f>
        <v>#N/A</v>
      </c>
      <c r="E38" s="218" t="s">
        <v>1199</v>
      </c>
    </row>
    <row r="39" spans="1:5">
      <c r="A39" s="295"/>
      <c r="B39" s="202" t="s">
        <v>844</v>
      </c>
      <c r="C39" s="202" t="s">
        <v>845</v>
      </c>
      <c r="D39" s="203" t="e">
        <f>VLOOKUP(C39,'Paste bid here'!A:F,4,FALSE)</f>
        <v>#N/A</v>
      </c>
      <c r="E39" s="218"/>
    </row>
    <row r="40" spans="1:5">
      <c r="A40" s="295"/>
      <c r="B40" s="202" t="s">
        <v>846</v>
      </c>
      <c r="C40" s="202" t="s">
        <v>847</v>
      </c>
      <c r="D40" s="203" t="e">
        <f>VLOOKUP(C40,'Paste bid here'!A:F,4,FALSE)</f>
        <v>#N/A</v>
      </c>
      <c r="E40" s="218"/>
    </row>
    <row r="41" spans="1:5">
      <c r="A41" s="295"/>
      <c r="B41" s="202" t="s">
        <v>848</v>
      </c>
      <c r="C41" s="202" t="s">
        <v>849</v>
      </c>
      <c r="D41" s="203" t="e">
        <f>VLOOKUP(C41,'Paste bid here'!A:F,4,FALSE)</f>
        <v>#N/A</v>
      </c>
      <c r="E41" s="218"/>
    </row>
    <row r="42" spans="1:5" ht="15" thickBot="1">
      <c r="A42" s="296"/>
      <c r="B42" s="204" t="s">
        <v>792</v>
      </c>
      <c r="C42" s="204" t="s">
        <v>850</v>
      </c>
      <c r="D42" s="205" t="e">
        <f>VLOOKUP(C42,'Paste bid here'!A:F,4,FALSE)</f>
        <v>#N/A</v>
      </c>
      <c r="E42" s="219"/>
    </row>
    <row r="43" spans="1:5">
      <c r="A43" s="294" t="s">
        <v>839</v>
      </c>
      <c r="B43" s="200" t="s">
        <v>691</v>
      </c>
      <c r="C43" s="200" t="s">
        <v>852</v>
      </c>
      <c r="D43" s="201" t="e">
        <f>VLOOKUP(C43,'Paste bid here'!A:F,4,FALSE)</f>
        <v>#N/A</v>
      </c>
      <c r="E43" s="220" t="s">
        <v>1174</v>
      </c>
    </row>
    <row r="44" spans="1:5" ht="14.4" customHeight="1">
      <c r="A44" s="295"/>
      <c r="B44" s="202" t="s">
        <v>692</v>
      </c>
      <c r="C44" s="202" t="s">
        <v>853</v>
      </c>
      <c r="D44" s="203" t="e">
        <f>VLOOKUP(C44,'Paste bid here'!A:F,4,FALSE)</f>
        <v>#N/A</v>
      </c>
      <c r="E44" s="218" t="s">
        <v>1192</v>
      </c>
    </row>
    <row r="45" spans="1:5">
      <c r="A45" s="295"/>
      <c r="B45" s="202" t="s">
        <v>1004</v>
      </c>
      <c r="C45" s="202" t="s">
        <v>994</v>
      </c>
      <c r="D45" s="203" t="e">
        <f>VLOOKUP(C45,'Paste bid here'!A:F,4,FALSE)</f>
        <v>#N/A</v>
      </c>
      <c r="E45" s="218"/>
    </row>
    <row r="46" spans="1:5" ht="15" thickBot="1">
      <c r="A46" s="296"/>
      <c r="B46" s="510"/>
      <c r="C46" s="510"/>
      <c r="D46" s="221"/>
      <c r="E46" s="219"/>
    </row>
    <row r="47" spans="1:5">
      <c r="A47" s="291" t="s">
        <v>1185</v>
      </c>
      <c r="B47" s="88" t="s">
        <v>807</v>
      </c>
      <c r="C47" s="88" t="s">
        <v>941</v>
      </c>
      <c r="D47" s="93" t="e">
        <f>VLOOKUP(C47,'Paste bid here'!A:F,4,FALSE)</f>
        <v>#N/A</v>
      </c>
      <c r="E47" s="94" t="s">
        <v>829</v>
      </c>
    </row>
    <row r="48" spans="1:5">
      <c r="A48" s="292"/>
      <c r="B48" s="85" t="s">
        <v>811</v>
      </c>
      <c r="C48" s="85" t="s">
        <v>942</v>
      </c>
      <c r="D48" s="102" t="e">
        <f>VLOOKUP(C48,'Paste bid here'!A:F,4,FALSE)</f>
        <v>#N/A</v>
      </c>
      <c r="E48" s="95" t="s">
        <v>830</v>
      </c>
    </row>
    <row r="49" spans="1:5">
      <c r="A49" s="292"/>
      <c r="B49" s="85" t="s">
        <v>814</v>
      </c>
      <c r="C49" s="85" t="s">
        <v>943</v>
      </c>
      <c r="D49" s="102" t="e">
        <f>VLOOKUP(C49,'Paste bid here'!A:F,4,FALSE)</f>
        <v>#N/A</v>
      </c>
      <c r="E49" s="95" t="s">
        <v>831</v>
      </c>
    </row>
    <row r="50" spans="1:5">
      <c r="A50" s="292"/>
      <c r="B50" s="85" t="s">
        <v>809</v>
      </c>
      <c r="C50" s="85" t="s">
        <v>944</v>
      </c>
      <c r="D50" s="102" t="e">
        <f>VLOOKUP(C50,'Paste bid here'!A:F,4,FALSE)</f>
        <v>#N/A</v>
      </c>
      <c r="E50" s="95" t="s">
        <v>832</v>
      </c>
    </row>
    <row r="51" spans="1:5">
      <c r="A51" s="292"/>
      <c r="B51" s="85" t="s">
        <v>812</v>
      </c>
      <c r="C51" s="85" t="s">
        <v>945</v>
      </c>
      <c r="D51" s="102" t="e">
        <f>VLOOKUP(C51,'Paste bid here'!A:F,4,FALSE)</f>
        <v>#N/A</v>
      </c>
      <c r="E51" s="95" t="s">
        <v>833</v>
      </c>
    </row>
    <row r="52" spans="1:5" ht="15" thickBot="1">
      <c r="A52" s="293"/>
      <c r="B52" s="92" t="s">
        <v>815</v>
      </c>
      <c r="C52" s="92" t="s">
        <v>946</v>
      </c>
      <c r="D52" s="87" t="e">
        <f>VLOOKUP(C52,'Paste bid here'!A:F,4,FALSE)</f>
        <v>#N/A</v>
      </c>
      <c r="E52" s="96" t="s">
        <v>834</v>
      </c>
    </row>
    <row r="53" spans="1:5">
      <c r="A53" s="294" t="s">
        <v>1184</v>
      </c>
      <c r="B53" s="254" t="s">
        <v>800</v>
      </c>
      <c r="C53" s="254" t="s">
        <v>947</v>
      </c>
      <c r="D53" s="201" t="e">
        <f>VLOOKUP(C53,'Paste bid here'!A:F,4,FALSE)</f>
        <v>#N/A</v>
      </c>
      <c r="E53" s="225" t="s">
        <v>835</v>
      </c>
    </row>
    <row r="54" spans="1:5">
      <c r="A54" s="295"/>
      <c r="B54" s="255" t="s">
        <v>801</v>
      </c>
      <c r="C54" s="255" t="s">
        <v>948</v>
      </c>
      <c r="D54" s="203" t="e">
        <f>VLOOKUP(C54,'Paste bid here'!A:F,4,FALSE)</f>
        <v>#N/A</v>
      </c>
      <c r="E54" s="226" t="s">
        <v>836</v>
      </c>
    </row>
    <row r="55" spans="1:5">
      <c r="A55" s="295"/>
      <c r="B55" s="255" t="s">
        <v>802</v>
      </c>
      <c r="C55" s="255" t="s">
        <v>949</v>
      </c>
      <c r="D55" s="203" t="e">
        <f>VLOOKUP(C55,'Paste bid here'!A:F,4,FALSE)</f>
        <v>#N/A</v>
      </c>
      <c r="E55" s="226" t="s">
        <v>837</v>
      </c>
    </row>
    <row r="56" spans="1:5">
      <c r="A56" s="295"/>
      <c r="B56" s="255" t="s">
        <v>803</v>
      </c>
      <c r="C56" s="255" t="s">
        <v>950</v>
      </c>
      <c r="D56" s="203" t="e">
        <f>VLOOKUP(C56,'Paste bid here'!A:F,4,FALSE)</f>
        <v>#N/A</v>
      </c>
      <c r="E56" s="226" t="s">
        <v>838</v>
      </c>
    </row>
    <row r="57" spans="1:5">
      <c r="A57" s="295"/>
      <c r="B57" s="255" t="s">
        <v>804</v>
      </c>
      <c r="C57" s="255" t="s">
        <v>951</v>
      </c>
      <c r="D57" s="203" t="e">
        <f>VLOOKUP(C57,'Paste bid here'!A:F,4,FALSE)</f>
        <v>#N/A</v>
      </c>
      <c r="E57" s="226" t="s">
        <v>833</v>
      </c>
    </row>
    <row r="58" spans="1:5" ht="15" thickBot="1">
      <c r="A58" s="296"/>
      <c r="B58" s="256" t="s">
        <v>805</v>
      </c>
      <c r="C58" s="256" t="s">
        <v>952</v>
      </c>
      <c r="D58" s="221" t="e">
        <f>VLOOKUP(C58,'Paste bid here'!A:F,4,FALSE)</f>
        <v>#N/A</v>
      </c>
      <c r="E58" s="227" t="s">
        <v>834</v>
      </c>
    </row>
    <row r="59" spans="1:5">
      <c r="A59"/>
    </row>
    <row r="60" spans="1:5">
      <c r="A60"/>
    </row>
    <row r="61" spans="1:5">
      <c r="A61"/>
    </row>
    <row r="62" spans="1:5">
      <c r="A62"/>
    </row>
    <row r="63" spans="1:5">
      <c r="A63"/>
    </row>
    <row r="64" spans="1:5">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sheetData>
  <mergeCells count="11">
    <mergeCell ref="A5:A10"/>
    <mergeCell ref="A15:A21"/>
    <mergeCell ref="A30:A31"/>
    <mergeCell ref="A22:A29"/>
    <mergeCell ref="A11:A14"/>
    <mergeCell ref="A33:A36"/>
    <mergeCell ref="A32:E32"/>
    <mergeCell ref="A47:A52"/>
    <mergeCell ref="A53:A58"/>
    <mergeCell ref="A43:A46"/>
    <mergeCell ref="A37:A42"/>
  </mergeCells>
  <pageMargins left="0.7" right="0.7" top="0.75" bottom="0.75" header="0.3" footer="0.3"/>
  <pageSetup scale="69" fitToHeight="2"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0F15-A8EB-4E2C-8089-CAFAB8E13EF5}">
  <dimension ref="A1:E132"/>
  <sheetViews>
    <sheetView view="pageBreakPreview" zoomScale="96" zoomScaleNormal="100" zoomScaleSheetLayoutView="96" workbookViewId="0">
      <selection activeCell="D77" sqref="D77"/>
    </sheetView>
  </sheetViews>
  <sheetFormatPr defaultRowHeight="14.4"/>
  <cols>
    <col min="1" max="1" width="22.88671875" style="48" customWidth="1"/>
    <col min="2" max="3" width="21.109375" bestFit="1" customWidth="1"/>
    <col min="4" max="4" width="12.109375" style="1" customWidth="1"/>
    <col min="5" max="5" width="47" customWidth="1"/>
  </cols>
  <sheetData>
    <row r="1" spans="1:5" ht="31.2">
      <c r="A1" s="12"/>
      <c r="B1" s="189" t="s">
        <v>360</v>
      </c>
      <c r="C1" s="189"/>
      <c r="D1" s="190"/>
      <c r="E1" s="191"/>
    </row>
    <row r="2" spans="1:5">
      <c r="A2" s="192"/>
      <c r="B2" s="193"/>
      <c r="C2" s="194"/>
      <c r="D2" s="194"/>
      <c r="E2" s="195">
        <f>'GAS FURNACES'!E2</f>
        <v>46048</v>
      </c>
    </row>
    <row r="3" spans="1:5" ht="15" thickBot="1">
      <c r="A3" s="196"/>
      <c r="B3" s="194"/>
      <c r="C3" s="194"/>
      <c r="D3" s="197"/>
      <c r="E3" s="198"/>
    </row>
    <row r="4" spans="1:5" ht="15" thickBot="1">
      <c r="A4" s="196"/>
      <c r="B4" s="98" t="s">
        <v>120</v>
      </c>
      <c r="C4" s="99" t="s">
        <v>171</v>
      </c>
      <c r="D4" s="99" t="s">
        <v>106</v>
      </c>
      <c r="E4" s="100"/>
    </row>
    <row r="5" spans="1:5" ht="14.4" customHeight="1">
      <c r="A5" s="285" t="s">
        <v>614</v>
      </c>
      <c r="B5" s="202" t="s">
        <v>621</v>
      </c>
      <c r="C5" s="202" t="s">
        <v>591</v>
      </c>
      <c r="D5" s="203" t="e">
        <f>VLOOKUP(C5,'Paste bid here'!A:F,4,FALSE)</f>
        <v>#N/A</v>
      </c>
      <c r="E5" s="225"/>
    </row>
    <row r="6" spans="1:5">
      <c r="A6" s="286"/>
      <c r="B6" s="202" t="s">
        <v>622</v>
      </c>
      <c r="C6" s="202" t="s">
        <v>592</v>
      </c>
      <c r="D6" s="203" t="e">
        <f>VLOOKUP(C6,'Paste bid here'!A:F,4,FALSE)</f>
        <v>#N/A</v>
      </c>
      <c r="E6" s="226"/>
    </row>
    <row r="7" spans="1:5">
      <c r="A7" s="286"/>
      <c r="B7" s="202" t="s">
        <v>623</v>
      </c>
      <c r="C7" s="202" t="s">
        <v>593</v>
      </c>
      <c r="D7" s="203" t="e">
        <f>VLOOKUP(C7,'Paste bid here'!A:F,4,FALSE)</f>
        <v>#N/A</v>
      </c>
      <c r="E7" s="226"/>
    </row>
    <row r="8" spans="1:5">
      <c r="A8" s="286"/>
      <c r="B8" s="202" t="s">
        <v>624</v>
      </c>
      <c r="C8" s="202" t="s">
        <v>594</v>
      </c>
      <c r="D8" s="203" t="e">
        <f>VLOOKUP(C8,'Paste bid here'!A:F,4,FALSE)</f>
        <v>#N/A</v>
      </c>
      <c r="E8" s="226"/>
    </row>
    <row r="9" spans="1:5">
      <c r="A9" s="286"/>
      <c r="B9" s="202" t="s">
        <v>625</v>
      </c>
      <c r="C9" s="202" t="s">
        <v>595</v>
      </c>
      <c r="D9" s="203" t="e">
        <f>VLOOKUP(C9,'Paste bid here'!A:F,4,FALSE)</f>
        <v>#N/A</v>
      </c>
      <c r="E9" s="226"/>
    </row>
    <row r="10" spans="1:5">
      <c r="A10" s="286"/>
      <c r="B10" s="202" t="s">
        <v>626</v>
      </c>
      <c r="C10" s="202" t="s">
        <v>596</v>
      </c>
      <c r="D10" s="203" t="e">
        <f>VLOOKUP(C10,'Paste bid here'!A:F,4,FALSE)</f>
        <v>#N/A</v>
      </c>
      <c r="E10" s="226"/>
    </row>
    <row r="11" spans="1:5">
      <c r="A11" s="286"/>
      <c r="B11" s="202" t="s">
        <v>627</v>
      </c>
      <c r="C11" s="202" t="s">
        <v>597</v>
      </c>
      <c r="D11" s="203" t="e">
        <f>VLOOKUP(C11,'Paste bid here'!A:F,4,FALSE)</f>
        <v>#N/A</v>
      </c>
      <c r="E11" s="226"/>
    </row>
    <row r="12" spans="1:5">
      <c r="A12" s="286"/>
      <c r="B12" s="202" t="s">
        <v>628</v>
      </c>
      <c r="C12" s="202" t="s">
        <v>598</v>
      </c>
      <c r="D12" s="203" t="e">
        <f>VLOOKUP(C12,'Paste bid here'!A:F,4,FALSE)</f>
        <v>#N/A</v>
      </c>
      <c r="E12" s="226"/>
    </row>
    <row r="13" spans="1:5">
      <c r="A13" s="286"/>
      <c r="B13" s="202" t="s">
        <v>629</v>
      </c>
      <c r="C13" s="202" t="s">
        <v>599</v>
      </c>
      <c r="D13" s="203" t="e">
        <f>VLOOKUP(C13,'Paste bid here'!A:F,4,FALSE)</f>
        <v>#N/A</v>
      </c>
      <c r="E13" s="226"/>
    </row>
    <row r="14" spans="1:5">
      <c r="A14" s="286"/>
      <c r="B14" s="202" t="s">
        <v>630</v>
      </c>
      <c r="C14" s="202" t="s">
        <v>600</v>
      </c>
      <c r="D14" s="203" t="e">
        <f>VLOOKUP(C14,'Paste bid here'!A:F,4,FALSE)</f>
        <v>#N/A</v>
      </c>
      <c r="E14" s="226"/>
    </row>
    <row r="15" spans="1:5">
      <c r="A15" s="286"/>
      <c r="B15" s="202" t="s">
        <v>631</v>
      </c>
      <c r="C15" s="202" t="s">
        <v>601</v>
      </c>
      <c r="D15" s="203" t="e">
        <f>VLOOKUP(C15,'Paste bid here'!A:F,4,FALSE)</f>
        <v>#N/A</v>
      </c>
      <c r="E15" s="226"/>
    </row>
    <row r="16" spans="1:5">
      <c r="A16" s="286"/>
      <c r="B16" s="202" t="s">
        <v>632</v>
      </c>
      <c r="C16" s="202" t="s">
        <v>602</v>
      </c>
      <c r="D16" s="203" t="e">
        <f>VLOOKUP(C16,'Paste bid here'!A:F,4,FALSE)</f>
        <v>#N/A</v>
      </c>
      <c r="E16" s="226"/>
    </row>
    <row r="17" spans="1:5">
      <c r="A17" s="286"/>
      <c r="B17" s="202" t="s">
        <v>633</v>
      </c>
      <c r="C17" s="202" t="s">
        <v>603</v>
      </c>
      <c r="D17" s="203" t="e">
        <f>VLOOKUP(C17,'Paste bid here'!A:F,4,FALSE)</f>
        <v>#N/A</v>
      </c>
      <c r="E17" s="226"/>
    </row>
    <row r="18" spans="1:5">
      <c r="A18" s="286"/>
      <c r="B18" s="202" t="s">
        <v>634</v>
      </c>
      <c r="C18" s="202" t="s">
        <v>604</v>
      </c>
      <c r="D18" s="203" t="e">
        <f>VLOOKUP(C18,'Paste bid here'!A:F,4,FALSE)</f>
        <v>#N/A</v>
      </c>
      <c r="E18" s="226"/>
    </row>
    <row r="19" spans="1:5">
      <c r="A19" s="286"/>
      <c r="B19" s="202" t="s">
        <v>635</v>
      </c>
      <c r="C19" s="202" t="s">
        <v>605</v>
      </c>
      <c r="D19" s="203" t="e">
        <f>VLOOKUP(C19,'Paste bid here'!A:F,4,FALSE)</f>
        <v>#N/A</v>
      </c>
      <c r="E19" s="226"/>
    </row>
    <row r="20" spans="1:5">
      <c r="A20" s="286"/>
      <c r="B20" s="202" t="s">
        <v>636</v>
      </c>
      <c r="C20" s="202" t="s">
        <v>606</v>
      </c>
      <c r="D20" s="203" t="e">
        <f>VLOOKUP(C20,'Paste bid here'!A:F,4,FALSE)</f>
        <v>#N/A</v>
      </c>
      <c r="E20" s="226"/>
    </row>
    <row r="21" spans="1:5">
      <c r="A21" s="286"/>
      <c r="B21" s="202" t="s">
        <v>637</v>
      </c>
      <c r="C21" s="202" t="s">
        <v>607</v>
      </c>
      <c r="D21" s="203" t="e">
        <f>VLOOKUP(C21,'Paste bid here'!A:F,4,FALSE)</f>
        <v>#N/A</v>
      </c>
      <c r="E21" s="226"/>
    </row>
    <row r="22" spans="1:5">
      <c r="A22" s="286"/>
      <c r="B22" s="202" t="s">
        <v>638</v>
      </c>
      <c r="C22" s="202" t="s">
        <v>608</v>
      </c>
      <c r="D22" s="203" t="e">
        <f>VLOOKUP(C22,'Paste bid here'!A:F,4,FALSE)</f>
        <v>#N/A</v>
      </c>
      <c r="E22" s="226"/>
    </row>
    <row r="23" spans="1:5">
      <c r="A23" s="286"/>
      <c r="B23" s="202" t="s">
        <v>639</v>
      </c>
      <c r="C23" s="202" t="s">
        <v>609</v>
      </c>
      <c r="D23" s="203" t="e">
        <f>VLOOKUP(C23,'Paste bid here'!A:F,4,FALSE)</f>
        <v>#N/A</v>
      </c>
      <c r="E23" s="226"/>
    </row>
    <row r="24" spans="1:5">
      <c r="A24" s="286"/>
      <c r="B24" s="202" t="s">
        <v>640</v>
      </c>
      <c r="C24" s="202" t="s">
        <v>610</v>
      </c>
      <c r="D24" s="203" t="e">
        <f>VLOOKUP(C24,'Paste bid here'!A:F,4,FALSE)</f>
        <v>#N/A</v>
      </c>
      <c r="E24" s="226"/>
    </row>
    <row r="25" spans="1:5">
      <c r="A25" s="286"/>
      <c r="B25" s="202" t="s">
        <v>641</v>
      </c>
      <c r="C25" s="202" t="s">
        <v>611</v>
      </c>
      <c r="D25" s="203" t="e">
        <f>VLOOKUP(C25,'Paste bid here'!A:F,4,FALSE)</f>
        <v>#N/A</v>
      </c>
      <c r="E25" s="226"/>
    </row>
    <row r="26" spans="1:5">
      <c r="A26" s="286"/>
      <c r="B26" s="202" t="s">
        <v>642</v>
      </c>
      <c r="C26" s="202" t="s">
        <v>612</v>
      </c>
      <c r="D26" s="203" t="e">
        <f>VLOOKUP(C26,'Paste bid here'!A:F,4,FALSE)</f>
        <v>#N/A</v>
      </c>
      <c r="E26" s="226"/>
    </row>
    <row r="27" spans="1:5" ht="15" thickBot="1">
      <c r="A27" s="287"/>
      <c r="B27" s="202" t="s">
        <v>643</v>
      </c>
      <c r="C27" s="202" t="s">
        <v>613</v>
      </c>
      <c r="D27" s="205" t="e">
        <f>VLOOKUP(C27,'Paste bid here'!A:F,4,FALSE)</f>
        <v>#N/A</v>
      </c>
      <c r="E27" s="227"/>
    </row>
    <row r="28" spans="1:5">
      <c r="A28" s="294" t="s">
        <v>560</v>
      </c>
      <c r="B28" s="200" t="s">
        <v>576</v>
      </c>
      <c r="C28" s="200" t="s">
        <v>561</v>
      </c>
      <c r="D28" s="201" t="e">
        <f>VLOOKUP(C28,'Paste bid here'!A:F,4,FALSE)</f>
        <v>#N/A</v>
      </c>
      <c r="E28" s="225"/>
    </row>
    <row r="29" spans="1:5">
      <c r="A29" s="295"/>
      <c r="B29" s="202" t="s">
        <v>577</v>
      </c>
      <c r="C29" s="202" t="s">
        <v>562</v>
      </c>
      <c r="D29" s="203" t="e">
        <f>VLOOKUP(C29,'Paste bid here'!A:F,4,FALSE)</f>
        <v>#N/A</v>
      </c>
      <c r="E29" s="226"/>
    </row>
    <row r="30" spans="1:5">
      <c r="A30" s="295"/>
      <c r="B30" s="202" t="s">
        <v>578</v>
      </c>
      <c r="C30" s="202" t="s">
        <v>563</v>
      </c>
      <c r="D30" s="203" t="e">
        <f>VLOOKUP(C30,'Paste bid here'!A:F,4,FALSE)</f>
        <v>#N/A</v>
      </c>
      <c r="E30" s="226"/>
    </row>
    <row r="31" spans="1:5">
      <c r="A31" s="295"/>
      <c r="B31" s="202" t="s">
        <v>579</v>
      </c>
      <c r="C31" s="202" t="s">
        <v>564</v>
      </c>
      <c r="D31" s="203" t="e">
        <f>VLOOKUP(C31,'Paste bid here'!A:F,4,FALSE)</f>
        <v>#N/A</v>
      </c>
      <c r="E31" s="226"/>
    </row>
    <row r="32" spans="1:5">
      <c r="A32" s="295"/>
      <c r="B32" s="202" t="s">
        <v>580</v>
      </c>
      <c r="C32" s="202" t="s">
        <v>565</v>
      </c>
      <c r="D32" s="203" t="e">
        <f>VLOOKUP(C32,'Paste bid here'!A:F,4,FALSE)</f>
        <v>#N/A</v>
      </c>
      <c r="E32" s="226"/>
    </row>
    <row r="33" spans="1:5">
      <c r="A33" s="295"/>
      <c r="B33" s="202" t="s">
        <v>581</v>
      </c>
      <c r="C33" s="202" t="s">
        <v>566</v>
      </c>
      <c r="D33" s="203" t="e">
        <f>VLOOKUP(C33,'Paste bid here'!A:F,4,FALSE)</f>
        <v>#N/A</v>
      </c>
      <c r="E33" s="226"/>
    </row>
    <row r="34" spans="1:5">
      <c r="A34" s="295"/>
      <c r="B34" s="202" t="s">
        <v>582</v>
      </c>
      <c r="C34" s="202" t="s">
        <v>567</v>
      </c>
      <c r="D34" s="203" t="e">
        <f>VLOOKUP(C34,'Paste bid here'!A:F,4,FALSE)</f>
        <v>#N/A</v>
      </c>
      <c r="E34" s="226"/>
    </row>
    <row r="35" spans="1:5">
      <c r="A35" s="295"/>
      <c r="B35" s="202" t="s">
        <v>583</v>
      </c>
      <c r="C35" s="202" t="s">
        <v>568</v>
      </c>
      <c r="D35" s="203" t="e">
        <f>VLOOKUP(C35,'Paste bid here'!A:F,4,FALSE)</f>
        <v>#N/A</v>
      </c>
      <c r="E35" s="226"/>
    </row>
    <row r="36" spans="1:5">
      <c r="A36" s="295"/>
      <c r="B36" s="202" t="s">
        <v>584</v>
      </c>
      <c r="C36" s="202" t="s">
        <v>569</v>
      </c>
      <c r="D36" s="203" t="e">
        <f>VLOOKUP(C36,'Paste bid here'!A:F,4,FALSE)</f>
        <v>#N/A</v>
      </c>
      <c r="E36" s="226"/>
    </row>
    <row r="37" spans="1:5">
      <c r="A37" s="295"/>
      <c r="B37" s="202" t="s">
        <v>585</v>
      </c>
      <c r="C37" s="202" t="s">
        <v>570</v>
      </c>
      <c r="D37" s="203" t="e">
        <f>VLOOKUP(C37,'Paste bid here'!A:F,4,FALSE)</f>
        <v>#N/A</v>
      </c>
      <c r="E37" s="226"/>
    </row>
    <row r="38" spans="1:5">
      <c r="A38" s="295"/>
      <c r="B38" s="202" t="s">
        <v>586</v>
      </c>
      <c r="C38" s="202" t="s">
        <v>571</v>
      </c>
      <c r="D38" s="203" t="e">
        <f>VLOOKUP(C38,'Paste bid here'!A:F,4,FALSE)</f>
        <v>#N/A</v>
      </c>
      <c r="E38" s="226"/>
    </row>
    <row r="39" spans="1:5">
      <c r="A39" s="295"/>
      <c r="B39" s="202" t="s">
        <v>587</v>
      </c>
      <c r="C39" s="202" t="s">
        <v>572</v>
      </c>
      <c r="D39" s="203" t="e">
        <f>VLOOKUP(C39,'Paste bid here'!A:F,4,FALSE)</f>
        <v>#N/A</v>
      </c>
      <c r="E39" s="226"/>
    </row>
    <row r="40" spans="1:5">
      <c r="A40" s="295"/>
      <c r="B40" s="202" t="s">
        <v>588</v>
      </c>
      <c r="C40" s="202" t="s">
        <v>573</v>
      </c>
      <c r="D40" s="203" t="e">
        <f>VLOOKUP(C40,'Paste bid here'!A:F,4,FALSE)</f>
        <v>#N/A</v>
      </c>
      <c r="E40" s="226"/>
    </row>
    <row r="41" spans="1:5">
      <c r="A41" s="295"/>
      <c r="B41" s="202" t="s">
        <v>589</v>
      </c>
      <c r="C41" s="202" t="s">
        <v>574</v>
      </c>
      <c r="D41" s="203" t="e">
        <f>VLOOKUP(C41,'Paste bid here'!A:F,4,FALSE)</f>
        <v>#N/A</v>
      </c>
      <c r="E41" s="226"/>
    </row>
    <row r="42" spans="1:5" ht="15" thickBot="1">
      <c r="A42" s="296"/>
      <c r="B42" s="204" t="s">
        <v>590</v>
      </c>
      <c r="C42" s="204" t="s">
        <v>575</v>
      </c>
      <c r="D42" s="205" t="e">
        <f>VLOOKUP(C42,'Paste bid here'!A:F,4,FALSE)</f>
        <v>#N/A</v>
      </c>
      <c r="E42" s="227"/>
    </row>
    <row r="43" spans="1:5">
      <c r="A43" s="294" t="s">
        <v>559</v>
      </c>
      <c r="B43" s="200" t="s">
        <v>544</v>
      </c>
      <c r="C43" s="200" t="s">
        <v>543</v>
      </c>
      <c r="D43" s="201" t="e">
        <f>VLOOKUP(C43,'Paste bid here'!A:F,4,FALSE)</f>
        <v>#N/A</v>
      </c>
      <c r="E43" s="225"/>
    </row>
    <row r="44" spans="1:5">
      <c r="A44" s="295"/>
      <c r="B44" s="202" t="s">
        <v>545</v>
      </c>
      <c r="C44" s="202" t="s">
        <v>529</v>
      </c>
      <c r="D44" s="203" t="e">
        <f>VLOOKUP(C44,'Paste bid here'!A:F,4,FALSE)</f>
        <v>#N/A</v>
      </c>
      <c r="E44" s="226"/>
    </row>
    <row r="45" spans="1:5">
      <c r="A45" s="295"/>
      <c r="B45" s="202" t="s">
        <v>546</v>
      </c>
      <c r="C45" s="202" t="s">
        <v>530</v>
      </c>
      <c r="D45" s="203" t="e">
        <f>VLOOKUP(C45,'Paste bid here'!A:F,4,FALSE)</f>
        <v>#N/A</v>
      </c>
      <c r="E45" s="226"/>
    </row>
    <row r="46" spans="1:5">
      <c r="A46" s="295"/>
      <c r="B46" s="202" t="s">
        <v>547</v>
      </c>
      <c r="C46" s="202" t="s">
        <v>531</v>
      </c>
      <c r="D46" s="203" t="e">
        <f>VLOOKUP(C46,'Paste bid here'!A:F,4,FALSE)</f>
        <v>#N/A</v>
      </c>
      <c r="E46" s="226"/>
    </row>
    <row r="47" spans="1:5">
      <c r="A47" s="295"/>
      <c r="B47" s="202" t="s">
        <v>548</v>
      </c>
      <c r="C47" s="202" t="s">
        <v>532</v>
      </c>
      <c r="D47" s="203" t="e">
        <f>VLOOKUP(C47,'Paste bid here'!A:F,4,FALSE)</f>
        <v>#N/A</v>
      </c>
      <c r="E47" s="226"/>
    </row>
    <row r="48" spans="1:5">
      <c r="A48" s="295"/>
      <c r="B48" s="202" t="s">
        <v>549</v>
      </c>
      <c r="C48" s="202" t="s">
        <v>533</v>
      </c>
      <c r="D48" s="203" t="e">
        <f>VLOOKUP(C48,'Paste bid here'!A:F,4,FALSE)</f>
        <v>#N/A</v>
      </c>
      <c r="E48" s="226"/>
    </row>
    <row r="49" spans="1:5">
      <c r="A49" s="295"/>
      <c r="B49" s="202" t="s">
        <v>550</v>
      </c>
      <c r="C49" s="202" t="s">
        <v>534</v>
      </c>
      <c r="D49" s="203" t="e">
        <f>VLOOKUP(C49,'Paste bid here'!A:F,4,FALSE)</f>
        <v>#N/A</v>
      </c>
      <c r="E49" s="226"/>
    </row>
    <row r="50" spans="1:5">
      <c r="A50" s="295"/>
      <c r="B50" s="202" t="s">
        <v>551</v>
      </c>
      <c r="C50" s="202" t="s">
        <v>535</v>
      </c>
      <c r="D50" s="203" t="e">
        <f>VLOOKUP(C50,'Paste bid here'!A:F,4,FALSE)</f>
        <v>#N/A</v>
      </c>
      <c r="E50" s="226"/>
    </row>
    <row r="51" spans="1:5">
      <c r="A51" s="295"/>
      <c r="B51" s="202" t="s">
        <v>552</v>
      </c>
      <c r="C51" s="202" t="s">
        <v>536</v>
      </c>
      <c r="D51" s="203" t="e">
        <f>VLOOKUP(C51,'Paste bid here'!A:F,4,FALSE)</f>
        <v>#N/A</v>
      </c>
      <c r="E51" s="226"/>
    </row>
    <row r="52" spans="1:5">
      <c r="A52" s="295"/>
      <c r="B52" s="202" t="s">
        <v>553</v>
      </c>
      <c r="C52" s="202" t="s">
        <v>537</v>
      </c>
      <c r="D52" s="203" t="e">
        <f>VLOOKUP(C52,'Paste bid here'!A:F,4,FALSE)</f>
        <v>#N/A</v>
      </c>
      <c r="E52" s="226"/>
    </row>
    <row r="53" spans="1:5">
      <c r="A53" s="295"/>
      <c r="B53" s="202" t="s">
        <v>554</v>
      </c>
      <c r="C53" s="202" t="s">
        <v>538</v>
      </c>
      <c r="D53" s="203" t="e">
        <f>VLOOKUP(C53,'Paste bid here'!A:F,4,FALSE)</f>
        <v>#N/A</v>
      </c>
      <c r="E53" s="226"/>
    </row>
    <row r="54" spans="1:5">
      <c r="A54" s="295"/>
      <c r="B54" s="202" t="s">
        <v>555</v>
      </c>
      <c r="C54" s="202" t="s">
        <v>539</v>
      </c>
      <c r="D54" s="203" t="e">
        <f>VLOOKUP(C54,'Paste bid here'!A:F,4,FALSE)</f>
        <v>#N/A</v>
      </c>
      <c r="E54" s="226"/>
    </row>
    <row r="55" spans="1:5">
      <c r="A55" s="295"/>
      <c r="B55" s="202" t="s">
        <v>556</v>
      </c>
      <c r="C55" s="202" t="s">
        <v>540</v>
      </c>
      <c r="D55" s="203" t="e">
        <f>VLOOKUP(C55,'Paste bid here'!A:F,4,FALSE)</f>
        <v>#N/A</v>
      </c>
      <c r="E55" s="226"/>
    </row>
    <row r="56" spans="1:5">
      <c r="A56" s="295"/>
      <c r="B56" s="202" t="s">
        <v>557</v>
      </c>
      <c r="C56" s="202" t="s">
        <v>541</v>
      </c>
      <c r="D56" s="203" t="e">
        <f>VLOOKUP(C56,'Paste bid here'!A:F,4,FALSE)</f>
        <v>#N/A</v>
      </c>
      <c r="E56" s="226"/>
    </row>
    <row r="57" spans="1:5" ht="15" thickBot="1">
      <c r="A57" s="296"/>
      <c r="B57" s="204" t="s">
        <v>558</v>
      </c>
      <c r="C57" s="204" t="s">
        <v>542</v>
      </c>
      <c r="D57" s="205" t="e">
        <f>VLOOKUP(C57,'Paste bid here'!A:F,4,FALSE)</f>
        <v>#N/A</v>
      </c>
      <c r="E57" s="227"/>
    </row>
    <row r="58" spans="1:5" ht="31.2">
      <c r="A58" s="12"/>
      <c r="B58" s="189" t="s">
        <v>360</v>
      </c>
      <c r="C58" s="189"/>
      <c r="D58" s="190"/>
      <c r="E58" s="191"/>
    </row>
    <row r="59" spans="1:5">
      <c r="A59" s="192"/>
      <c r="B59" s="193"/>
      <c r="C59" s="194"/>
      <c r="D59" s="194"/>
      <c r="E59" s="195"/>
    </row>
    <row r="60" spans="1:5" ht="15" thickBot="1">
      <c r="A60" s="196"/>
      <c r="B60" s="194"/>
      <c r="C60" s="194"/>
      <c r="D60" s="197"/>
      <c r="E60" s="198"/>
    </row>
    <row r="61" spans="1:5" ht="15" thickBot="1">
      <c r="A61" s="196"/>
      <c r="B61" s="98" t="s">
        <v>120</v>
      </c>
      <c r="C61" s="99" t="s">
        <v>171</v>
      </c>
      <c r="D61" s="99" t="s">
        <v>106</v>
      </c>
      <c r="E61" s="100"/>
    </row>
    <row r="62" spans="1:5">
      <c r="A62" s="294" t="s">
        <v>688</v>
      </c>
      <c r="B62" s="202" t="s">
        <v>644</v>
      </c>
      <c r="C62" s="202" t="s">
        <v>615</v>
      </c>
      <c r="D62" s="201" t="e">
        <f>VLOOKUP(C62,'Paste bid here'!A:F,4,FALSE)</f>
        <v>#N/A</v>
      </c>
      <c r="E62" s="225"/>
    </row>
    <row r="63" spans="1:5">
      <c r="A63" s="295"/>
      <c r="B63" s="202" t="s">
        <v>645</v>
      </c>
      <c r="C63" s="202" t="s">
        <v>616</v>
      </c>
      <c r="D63" s="203" t="e">
        <f>VLOOKUP(C63,'Paste bid here'!A:F,4,FALSE)</f>
        <v>#N/A</v>
      </c>
      <c r="E63" s="226"/>
    </row>
    <row r="64" spans="1:5">
      <c r="A64" s="295"/>
      <c r="B64" s="202" t="s">
        <v>646</v>
      </c>
      <c r="C64" s="202" t="s">
        <v>617</v>
      </c>
      <c r="D64" s="203" t="e">
        <f>VLOOKUP(C64,'Paste bid here'!A:F,4,FALSE)</f>
        <v>#N/A</v>
      </c>
      <c r="E64" s="226"/>
    </row>
    <row r="65" spans="1:5">
      <c r="A65" s="295"/>
      <c r="B65" s="202" t="s">
        <v>647</v>
      </c>
      <c r="C65" s="202" t="s">
        <v>618</v>
      </c>
      <c r="D65" s="203" t="e">
        <f>VLOOKUP(C65,'Paste bid here'!A:F,4,FALSE)</f>
        <v>#N/A</v>
      </c>
      <c r="E65" s="226"/>
    </row>
    <row r="66" spans="1:5">
      <c r="A66" s="295"/>
      <c r="B66" s="202" t="s">
        <v>648</v>
      </c>
      <c r="C66" s="202" t="s">
        <v>619</v>
      </c>
      <c r="D66" s="203" t="e">
        <f>VLOOKUP(C66,'Paste bid here'!A:F,4,FALSE)</f>
        <v>#N/A</v>
      </c>
      <c r="E66" s="226"/>
    </row>
    <row r="67" spans="1:5" ht="15" thickBot="1">
      <c r="A67" s="295"/>
      <c r="B67" s="202" t="s">
        <v>649</v>
      </c>
      <c r="C67" s="202" t="s">
        <v>620</v>
      </c>
      <c r="D67" s="203" t="e">
        <f>VLOOKUP(C67,'Paste bid here'!A:F,4,FALSE)</f>
        <v>#N/A</v>
      </c>
      <c r="E67" s="226"/>
    </row>
    <row r="68" spans="1:5" ht="14.4" customHeight="1">
      <c r="A68" s="285" t="s">
        <v>1166</v>
      </c>
      <c r="B68" s="228" t="s">
        <v>858</v>
      </c>
      <c r="C68" s="228" t="s">
        <v>953</v>
      </c>
      <c r="D68" s="201" t="e">
        <f>VLOOKUP(C68,'Paste bid here'!A:F,4,FALSE)</f>
        <v>#N/A</v>
      </c>
      <c r="E68" s="298"/>
    </row>
    <row r="69" spans="1:5">
      <c r="A69" s="286"/>
      <c r="B69" s="229" t="s">
        <v>859</v>
      </c>
      <c r="C69" s="229" t="s">
        <v>954</v>
      </c>
      <c r="D69" s="206" t="e">
        <f>VLOOKUP(C69,'Paste bid here'!A:F,4,FALSE)</f>
        <v>#N/A</v>
      </c>
      <c r="E69" s="299"/>
    </row>
    <row r="70" spans="1:5">
      <c r="A70" s="286"/>
      <c r="B70" s="229" t="s">
        <v>860</v>
      </c>
      <c r="C70" s="229" t="s">
        <v>1200</v>
      </c>
      <c r="D70" s="171" t="e">
        <f>VLOOKUP(C70,'Paste bid here'!A:F,4,FALSE)</f>
        <v>#N/A</v>
      </c>
      <c r="E70" s="299"/>
    </row>
    <row r="71" spans="1:5">
      <c r="A71" s="286"/>
      <c r="B71" s="229" t="s">
        <v>860</v>
      </c>
      <c r="C71" s="229" t="s">
        <v>955</v>
      </c>
      <c r="D71" s="206" t="e">
        <f>VLOOKUP(C71,'Paste bid here'!A:F,4,FALSE)</f>
        <v>#N/A</v>
      </c>
      <c r="E71" s="299"/>
    </row>
    <row r="72" spans="1:5">
      <c r="A72" s="286"/>
      <c r="B72" s="229" t="s">
        <v>861</v>
      </c>
      <c r="C72" s="229" t="s">
        <v>956</v>
      </c>
      <c r="D72" s="206" t="e">
        <f>VLOOKUP(C72,'Paste bid here'!A:F,4,FALSE)</f>
        <v>#N/A</v>
      </c>
      <c r="E72" s="299"/>
    </row>
    <row r="73" spans="1:5">
      <c r="A73" s="286"/>
      <c r="B73" s="229" t="s">
        <v>862</v>
      </c>
      <c r="C73" s="229" t="s">
        <v>957</v>
      </c>
      <c r="D73" s="206" t="e">
        <f>VLOOKUP(C73,'Paste bid here'!A:F,4,FALSE)</f>
        <v>#N/A</v>
      </c>
      <c r="E73" s="299"/>
    </row>
    <row r="74" spans="1:5" ht="15" thickBot="1">
      <c r="A74" s="287"/>
      <c r="B74" s="230" t="s">
        <v>1165</v>
      </c>
      <c r="C74" s="230" t="s">
        <v>1164</v>
      </c>
      <c r="D74" s="205" t="e">
        <f>VLOOKUP(C74,'Paste bid here'!A:F,4,FALSE)</f>
        <v>#N/A</v>
      </c>
      <c r="E74" s="300"/>
    </row>
    <row r="75" spans="1:5" ht="14.4" customHeight="1">
      <c r="A75" s="285" t="s">
        <v>1186</v>
      </c>
      <c r="B75" s="301" t="s">
        <v>1094</v>
      </c>
      <c r="C75" s="302"/>
      <c r="D75" s="303"/>
      <c r="E75" s="231"/>
    </row>
    <row r="76" spans="1:5">
      <c r="A76" s="286"/>
      <c r="B76" s="304"/>
      <c r="C76" s="305"/>
      <c r="D76" s="306"/>
      <c r="E76" s="232"/>
    </row>
    <row r="77" spans="1:5">
      <c r="A77" s="286"/>
      <c r="B77" s="229" t="s">
        <v>1095</v>
      </c>
      <c r="C77" s="229" t="s">
        <v>1096</v>
      </c>
      <c r="D77" s="206" t="e">
        <f>VLOOKUP(C77,'Paste bid here'!A:F,4,FALSE)</f>
        <v>#N/A</v>
      </c>
      <c r="E77" s="232" t="s">
        <v>1097</v>
      </c>
    </row>
    <row r="78" spans="1:5">
      <c r="A78" s="286"/>
      <c r="B78" s="229" t="s">
        <v>1098</v>
      </c>
      <c r="C78" s="229" t="s">
        <v>1099</v>
      </c>
      <c r="D78" s="206" t="e">
        <f>VLOOKUP(C78,'Paste bid here'!A:F,4,FALSE)</f>
        <v>#N/A</v>
      </c>
      <c r="E78" s="232" t="s">
        <v>1100</v>
      </c>
    </row>
    <row r="79" spans="1:5">
      <c r="A79" s="286"/>
      <c r="B79" s="229" t="s">
        <v>1101</v>
      </c>
      <c r="C79" s="229" t="s">
        <v>1102</v>
      </c>
      <c r="D79" s="206" t="e">
        <f>VLOOKUP(C79,'Paste bid here'!A:F,4,FALSE)</f>
        <v>#N/A</v>
      </c>
      <c r="E79" s="232" t="s">
        <v>1103</v>
      </c>
    </row>
    <row r="80" spans="1:5" ht="15" thickBot="1">
      <c r="A80" s="287"/>
      <c r="B80" s="230" t="s">
        <v>1105</v>
      </c>
      <c r="C80" s="230" t="s">
        <v>1105</v>
      </c>
      <c r="D80" s="205" t="e">
        <f>VLOOKUP(C80,'Paste bid here'!A:F,4,FALSE)</f>
        <v>#N/A</v>
      </c>
      <c r="E80" s="233" t="s">
        <v>1187</v>
      </c>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sheetData>
  <mergeCells count="8">
    <mergeCell ref="A5:A27"/>
    <mergeCell ref="A62:A67"/>
    <mergeCell ref="E68:E74"/>
    <mergeCell ref="A75:A80"/>
    <mergeCell ref="B75:D76"/>
    <mergeCell ref="A68:A74"/>
    <mergeCell ref="A28:A42"/>
    <mergeCell ref="A43:A57"/>
  </mergeCells>
  <pageMargins left="0.7" right="0.7" top="0.75" bottom="0.75" header="0.3" footer="0.3"/>
  <pageSetup scale="72" fitToHeight="2" orientation="portrait" horizontalDpi="300" verticalDpi="300" r:id="rId1"/>
  <rowBreaks count="1" manualBreakCount="1">
    <brk id="5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F9262-F806-46D8-9666-08F12CBD9B55}">
  <dimension ref="A1:E78"/>
  <sheetViews>
    <sheetView view="pageBreakPreview" zoomScaleNormal="100" zoomScaleSheetLayoutView="100" workbookViewId="0">
      <selection activeCell="E2" sqref="E2"/>
    </sheetView>
  </sheetViews>
  <sheetFormatPr defaultRowHeight="14.4"/>
  <cols>
    <col min="1" max="1" width="22.88671875" style="48" customWidth="1"/>
    <col min="2" max="3" width="21.109375" bestFit="1" customWidth="1"/>
    <col min="4" max="4" width="12.109375" style="1" customWidth="1"/>
    <col min="5" max="5" width="47.21875" customWidth="1"/>
  </cols>
  <sheetData>
    <row r="1" spans="1:5" ht="31.2">
      <c r="A1" s="12"/>
      <c r="B1" s="189" t="s">
        <v>361</v>
      </c>
      <c r="C1" s="189"/>
      <c r="D1" s="190"/>
      <c r="E1" s="191"/>
    </row>
    <row r="2" spans="1:5">
      <c r="A2" s="192"/>
      <c r="B2" s="193"/>
      <c r="C2" s="194"/>
      <c r="D2" s="194"/>
      <c r="E2" s="195">
        <f>'GAS FURNACES'!E2</f>
        <v>46048</v>
      </c>
    </row>
    <row r="3" spans="1:5" ht="15" thickBot="1">
      <c r="A3" s="196"/>
      <c r="B3" s="194"/>
      <c r="C3" s="194"/>
      <c r="D3" s="197"/>
      <c r="E3" s="198"/>
    </row>
    <row r="4" spans="1:5" ht="15" thickBot="1">
      <c r="A4" s="196"/>
      <c r="B4" s="98" t="s">
        <v>120</v>
      </c>
      <c r="C4" s="99" t="s">
        <v>171</v>
      </c>
      <c r="D4" s="99" t="s">
        <v>106</v>
      </c>
      <c r="E4" s="101" t="s">
        <v>353</v>
      </c>
    </row>
    <row r="5" spans="1:5">
      <c r="A5" s="294" t="s">
        <v>474</v>
      </c>
      <c r="B5" s="202" t="s">
        <v>456</v>
      </c>
      <c r="C5" s="202" t="s">
        <v>452</v>
      </c>
      <c r="D5" s="234" t="e">
        <f>VLOOKUP(C5,'Paste bid here'!A:F,4,FALSE)</f>
        <v>#N/A</v>
      </c>
      <c r="E5" s="308" t="s">
        <v>354</v>
      </c>
    </row>
    <row r="6" spans="1:5">
      <c r="A6" s="295"/>
      <c r="B6" s="202" t="s">
        <v>457</v>
      </c>
      <c r="C6" s="202" t="s">
        <v>453</v>
      </c>
      <c r="D6" s="234" t="e">
        <f>VLOOKUP(C6,'Paste bid here'!A:F,4,FALSE)</f>
        <v>#N/A</v>
      </c>
      <c r="E6" s="309"/>
    </row>
    <row r="7" spans="1:5">
      <c r="A7" s="295"/>
      <c r="B7" s="202" t="s">
        <v>458</v>
      </c>
      <c r="C7" s="202" t="s">
        <v>454</v>
      </c>
      <c r="D7" s="234" t="e">
        <f>VLOOKUP(C7,'Paste bid here'!A:F,4,FALSE)</f>
        <v>#N/A</v>
      </c>
      <c r="E7" s="309"/>
    </row>
    <row r="8" spans="1:5" ht="15" thickBot="1">
      <c r="A8" s="307"/>
      <c r="B8" s="235" t="s">
        <v>459</v>
      </c>
      <c r="C8" s="235" t="s">
        <v>455</v>
      </c>
      <c r="D8" s="236" t="e">
        <f>VLOOKUP(C8,'Paste bid here'!A:F,4,FALSE)</f>
        <v>#N/A</v>
      </c>
      <c r="E8" s="309"/>
    </row>
    <row r="9" spans="1:5">
      <c r="A9" s="294" t="s">
        <v>475</v>
      </c>
      <c r="B9" s="200" t="s">
        <v>448</v>
      </c>
      <c r="C9" s="200" t="s">
        <v>444</v>
      </c>
      <c r="D9" s="237" t="e">
        <f>VLOOKUP(C9,'Paste bid here'!A:F,4,FALSE)</f>
        <v>#N/A</v>
      </c>
      <c r="E9" s="308" t="s">
        <v>355</v>
      </c>
    </row>
    <row r="10" spans="1:5">
      <c r="A10" s="295"/>
      <c r="B10" s="202" t="s">
        <v>449</v>
      </c>
      <c r="C10" s="202" t="s">
        <v>445</v>
      </c>
      <c r="D10" s="234" t="e">
        <f>VLOOKUP(C10,'Paste bid here'!A:F,4,FALSE)</f>
        <v>#N/A</v>
      </c>
      <c r="E10" s="309"/>
    </row>
    <row r="11" spans="1:5">
      <c r="A11" s="295"/>
      <c r="B11" s="202" t="s">
        <v>450</v>
      </c>
      <c r="C11" s="202" t="s">
        <v>446</v>
      </c>
      <c r="D11" s="234" t="e">
        <f>VLOOKUP(C11,'Paste bid here'!A:F,4,FALSE)</f>
        <v>#N/A</v>
      </c>
      <c r="E11" s="309"/>
    </row>
    <row r="12" spans="1:5" ht="15" thickBot="1">
      <c r="A12" s="295"/>
      <c r="B12" s="204" t="s">
        <v>451</v>
      </c>
      <c r="C12" s="204" t="s">
        <v>447</v>
      </c>
      <c r="D12" s="243" t="e">
        <f>VLOOKUP(C12,'Paste bid here'!A:F,4,FALSE)</f>
        <v>#N/A</v>
      </c>
      <c r="E12" s="309"/>
    </row>
    <row r="13" spans="1:5">
      <c r="A13" s="294" t="s">
        <v>476</v>
      </c>
      <c r="B13" s="207" t="s">
        <v>437</v>
      </c>
      <c r="C13" s="207" t="s">
        <v>430</v>
      </c>
      <c r="D13" s="234" t="e">
        <f>VLOOKUP(C13,'Paste bid here'!A:F,4,FALSE)</f>
        <v>#N/A</v>
      </c>
      <c r="E13" s="309"/>
    </row>
    <row r="14" spans="1:5">
      <c r="A14" s="295"/>
      <c r="B14" s="202" t="s">
        <v>438</v>
      </c>
      <c r="C14" s="202" t="s">
        <v>431</v>
      </c>
      <c r="D14" s="234" t="e">
        <f>VLOOKUP(C14,'Paste bid here'!A:F,4,FALSE)</f>
        <v>#N/A</v>
      </c>
      <c r="E14" s="309"/>
    </row>
    <row r="15" spans="1:5">
      <c r="A15" s="295"/>
      <c r="B15" s="202" t="s">
        <v>439</v>
      </c>
      <c r="C15" s="202" t="s">
        <v>432</v>
      </c>
      <c r="D15" s="234" t="e">
        <f>VLOOKUP(C15,'Paste bid here'!A:F,4,FALSE)</f>
        <v>#N/A</v>
      </c>
      <c r="E15" s="309"/>
    </row>
    <row r="16" spans="1:5">
      <c r="A16" s="295"/>
      <c r="B16" s="202" t="s">
        <v>440</v>
      </c>
      <c r="C16" s="202" t="s">
        <v>433</v>
      </c>
      <c r="D16" s="234" t="e">
        <f>VLOOKUP(C16,'Paste bid here'!A:F,4,FALSE)</f>
        <v>#N/A</v>
      </c>
      <c r="E16" s="309"/>
    </row>
    <row r="17" spans="1:5">
      <c r="A17" s="295"/>
      <c r="B17" s="202" t="s">
        <v>441</v>
      </c>
      <c r="C17" s="202" t="s">
        <v>434</v>
      </c>
      <c r="D17" s="234" t="e">
        <f>VLOOKUP(C17,'Paste bid here'!A:F,4,FALSE)</f>
        <v>#N/A</v>
      </c>
      <c r="E17" s="309"/>
    </row>
    <row r="18" spans="1:5">
      <c r="A18" s="295"/>
      <c r="B18" s="202" t="s">
        <v>442</v>
      </c>
      <c r="C18" s="202" t="s">
        <v>435</v>
      </c>
      <c r="D18" s="234" t="e">
        <f>VLOOKUP(C18,'Paste bid here'!A:F,4,FALSE)</f>
        <v>#N/A</v>
      </c>
      <c r="E18" s="309"/>
    </row>
    <row r="19" spans="1:5" ht="15" thickBot="1">
      <c r="A19" s="296"/>
      <c r="B19" s="204" t="s">
        <v>443</v>
      </c>
      <c r="C19" s="204" t="s">
        <v>436</v>
      </c>
      <c r="D19" s="238" t="e">
        <f>VLOOKUP(C19,'Paste bid here'!A:F,4,FALSE)</f>
        <v>#N/A</v>
      </c>
      <c r="E19" s="312"/>
    </row>
    <row r="20" spans="1:5">
      <c r="A20" s="313" t="s">
        <v>473</v>
      </c>
      <c r="B20" s="207" t="s">
        <v>423</v>
      </c>
      <c r="C20" s="239" t="s">
        <v>416</v>
      </c>
      <c r="D20" s="240" t="e">
        <f>VLOOKUP(C20,'Paste bid here'!A:F,4,FALSE)</f>
        <v>#N/A</v>
      </c>
      <c r="E20" s="310" t="s">
        <v>356</v>
      </c>
    </row>
    <row r="21" spans="1:5">
      <c r="A21" s="314"/>
      <c r="B21" s="202" t="s">
        <v>424</v>
      </c>
      <c r="C21" s="241" t="s">
        <v>417</v>
      </c>
      <c r="D21" s="240" t="e">
        <f>VLOOKUP(C21,'Paste bid here'!A:F,4,FALSE)</f>
        <v>#N/A</v>
      </c>
      <c r="E21" s="310"/>
    </row>
    <row r="22" spans="1:5">
      <c r="A22" s="314"/>
      <c r="B22" s="202" t="s">
        <v>425</v>
      </c>
      <c r="C22" s="241" t="s">
        <v>418</v>
      </c>
      <c r="D22" s="240" t="e">
        <f>VLOOKUP(C22,'Paste bid here'!A:F,4,FALSE)</f>
        <v>#N/A</v>
      </c>
      <c r="E22" s="310"/>
    </row>
    <row r="23" spans="1:5">
      <c r="A23" s="314"/>
      <c r="B23" s="202" t="s">
        <v>426</v>
      </c>
      <c r="C23" s="241" t="s">
        <v>419</v>
      </c>
      <c r="D23" s="240" t="e">
        <f>VLOOKUP(C23,'Paste bid here'!A:F,4,FALSE)</f>
        <v>#N/A</v>
      </c>
      <c r="E23" s="310"/>
    </row>
    <row r="24" spans="1:5">
      <c r="A24" s="314"/>
      <c r="B24" s="202" t="s">
        <v>427</v>
      </c>
      <c r="C24" s="241" t="s">
        <v>420</v>
      </c>
      <c r="D24" s="240" t="e">
        <f>VLOOKUP(C24,'Paste bid here'!A:F,4,FALSE)</f>
        <v>#N/A</v>
      </c>
      <c r="E24" s="310"/>
    </row>
    <row r="25" spans="1:5">
      <c r="A25" s="314"/>
      <c r="B25" s="202" t="s">
        <v>428</v>
      </c>
      <c r="C25" s="241" t="s">
        <v>421</v>
      </c>
      <c r="D25" s="240" t="e">
        <f>VLOOKUP(C25,'Paste bid here'!A:F,4,FALSE)</f>
        <v>#N/A</v>
      </c>
      <c r="E25" s="310"/>
    </row>
    <row r="26" spans="1:5" ht="15" thickBot="1">
      <c r="A26" s="315"/>
      <c r="B26" s="204" t="s">
        <v>429</v>
      </c>
      <c r="C26" s="242" t="s">
        <v>422</v>
      </c>
      <c r="D26" s="243" t="e">
        <f>VLOOKUP(C26,'Paste bid here'!A:F,4,FALSE)</f>
        <v>#N/A</v>
      </c>
      <c r="E26" s="311"/>
    </row>
    <row r="27" spans="1:5">
      <c r="A27"/>
    </row>
    <row r="28" spans="1:5">
      <c r="A28"/>
    </row>
    <row r="29" spans="1:5">
      <c r="A29"/>
    </row>
    <row r="30" spans="1:5">
      <c r="A30"/>
    </row>
    <row r="31" spans="1:5">
      <c r="A31"/>
    </row>
    <row r="32" spans="1:5">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sheetData>
  <mergeCells count="7">
    <mergeCell ref="A5:A8"/>
    <mergeCell ref="E5:E8"/>
    <mergeCell ref="E20:E26"/>
    <mergeCell ref="E9:E19"/>
    <mergeCell ref="A9:A12"/>
    <mergeCell ref="A20:A26"/>
    <mergeCell ref="A13:A19"/>
  </mergeCells>
  <pageMargins left="0.7" right="0.7" top="0.75" bottom="0.75" header="0.3" footer="0.3"/>
  <pageSetup scale="7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1FC61-6047-4799-B300-5F034780A1D4}">
  <dimension ref="A1:E106"/>
  <sheetViews>
    <sheetView view="pageBreakPreview" zoomScale="96" zoomScaleNormal="100" zoomScaleSheetLayoutView="96" workbookViewId="0">
      <selection activeCell="D18" sqref="D13:E29"/>
    </sheetView>
  </sheetViews>
  <sheetFormatPr defaultRowHeight="14.4"/>
  <cols>
    <col min="1" max="1" width="24" style="48" customWidth="1"/>
    <col min="2" max="3" width="21.109375" bestFit="1" customWidth="1"/>
    <col min="4" max="4" width="12.109375" style="1" customWidth="1"/>
    <col min="5" max="5" width="31.109375" customWidth="1"/>
  </cols>
  <sheetData>
    <row r="1" spans="1:5" ht="31.2">
      <c r="A1" s="12"/>
      <c r="B1" s="189" t="s">
        <v>362</v>
      </c>
      <c r="C1" s="189"/>
      <c r="D1" s="190"/>
      <c r="E1" s="191"/>
    </row>
    <row r="2" spans="1:5">
      <c r="A2" s="192"/>
      <c r="B2" s="193"/>
      <c r="C2" s="194"/>
      <c r="D2" s="194"/>
      <c r="E2" s="195">
        <f>'GAS FURNACES'!E2</f>
        <v>46048</v>
      </c>
    </row>
    <row r="3" spans="1:5" ht="15" thickBot="1">
      <c r="A3" s="196"/>
      <c r="B3" s="194"/>
      <c r="C3" s="194"/>
      <c r="D3" s="197"/>
      <c r="E3" s="198"/>
    </row>
    <row r="4" spans="1:5" ht="15" thickBot="1">
      <c r="A4" s="196"/>
      <c r="B4" s="98" t="s">
        <v>120</v>
      </c>
      <c r="C4" s="99" t="s">
        <v>171</v>
      </c>
      <c r="D4" s="99" t="s">
        <v>106</v>
      </c>
      <c r="E4" s="100" t="s">
        <v>353</v>
      </c>
    </row>
    <row r="5" spans="1:5">
      <c r="A5" s="294" t="s">
        <v>1002</v>
      </c>
      <c r="B5" s="200" t="s">
        <v>525</v>
      </c>
      <c r="C5" s="200" t="s">
        <v>521</v>
      </c>
      <c r="D5" s="244" t="e">
        <f>VLOOKUP(C5,'Paste bid here'!A:F,4,FALSE)</f>
        <v>#N/A</v>
      </c>
      <c r="E5" s="316" t="s">
        <v>354</v>
      </c>
    </row>
    <row r="6" spans="1:5">
      <c r="A6" s="295"/>
      <c r="B6" s="202" t="s">
        <v>526</v>
      </c>
      <c r="C6" s="202" t="s">
        <v>522</v>
      </c>
      <c r="D6" s="240" t="e">
        <f>VLOOKUP(C6,'Paste bid here'!A:F,4,FALSE)</f>
        <v>#N/A</v>
      </c>
      <c r="E6" s="310"/>
    </row>
    <row r="7" spans="1:5">
      <c r="A7" s="295"/>
      <c r="B7" s="202" t="s">
        <v>527</v>
      </c>
      <c r="C7" s="202" t="s">
        <v>523</v>
      </c>
      <c r="D7" s="240" t="e">
        <f>VLOOKUP(C7,'Paste bid here'!A:F,4,FALSE)</f>
        <v>#N/A</v>
      </c>
      <c r="E7" s="310"/>
    </row>
    <row r="8" spans="1:5" ht="15" thickBot="1">
      <c r="A8" s="296"/>
      <c r="B8" s="204" t="s">
        <v>528</v>
      </c>
      <c r="C8" s="204" t="s">
        <v>524</v>
      </c>
      <c r="D8" s="243" t="e">
        <f>VLOOKUP(C8,'Paste bid here'!A:F,4,FALSE)</f>
        <v>#N/A</v>
      </c>
      <c r="E8" s="310"/>
    </row>
    <row r="9" spans="1:5">
      <c r="A9" s="294" t="s">
        <v>1003</v>
      </c>
      <c r="B9" s="200" t="s">
        <v>517</v>
      </c>
      <c r="C9" s="200" t="s">
        <v>513</v>
      </c>
      <c r="D9" s="244" t="e">
        <f>VLOOKUP(C9,'Paste bid here'!A:F,4,FALSE)</f>
        <v>#N/A</v>
      </c>
      <c r="E9" s="310"/>
    </row>
    <row r="10" spans="1:5">
      <c r="A10" s="295"/>
      <c r="B10" s="202" t="s">
        <v>518</v>
      </c>
      <c r="C10" s="202" t="s">
        <v>514</v>
      </c>
      <c r="D10" s="240" t="e">
        <f>VLOOKUP(C10,'Paste bid here'!A:F,4,FALSE)</f>
        <v>#N/A</v>
      </c>
      <c r="E10" s="310"/>
    </row>
    <row r="11" spans="1:5">
      <c r="A11" s="295"/>
      <c r="B11" s="202" t="s">
        <v>519</v>
      </c>
      <c r="C11" s="202" t="s">
        <v>515</v>
      </c>
      <c r="D11" s="240" t="e">
        <f>VLOOKUP(C11,'Paste bid here'!A:F,4,FALSE)</f>
        <v>#N/A</v>
      </c>
      <c r="E11" s="310"/>
    </row>
    <row r="12" spans="1:5" ht="15" thickBot="1">
      <c r="A12" s="296"/>
      <c r="B12" s="204" t="s">
        <v>520</v>
      </c>
      <c r="C12" s="204" t="s">
        <v>516</v>
      </c>
      <c r="D12" s="243" t="e">
        <f>VLOOKUP(C12,'Paste bid here'!A:F,4,FALSE)</f>
        <v>#N/A</v>
      </c>
      <c r="E12" s="310"/>
    </row>
    <row r="13" spans="1:5">
      <c r="A13" s="285" t="s">
        <v>1188</v>
      </c>
      <c r="B13" s="200" t="s">
        <v>766</v>
      </c>
      <c r="C13" s="200" t="s">
        <v>898</v>
      </c>
      <c r="D13" s="244" t="e">
        <f>VLOOKUP(C13,'Paste bid here'!A:F,4,FALSE)</f>
        <v>#N/A</v>
      </c>
      <c r="E13" s="316" t="s">
        <v>355</v>
      </c>
    </row>
    <row r="14" spans="1:5">
      <c r="A14" s="286"/>
      <c r="B14" s="202" t="s">
        <v>767</v>
      </c>
      <c r="C14" s="202" t="s">
        <v>899</v>
      </c>
      <c r="D14" s="250" t="e">
        <f>VLOOKUP(C14,'Paste bid here'!A:F,4,FALSE)</f>
        <v>#N/A</v>
      </c>
      <c r="E14" s="310"/>
    </row>
    <row r="15" spans="1:5">
      <c r="A15" s="286"/>
      <c r="B15" s="202" t="s">
        <v>768</v>
      </c>
      <c r="C15" s="202" t="s">
        <v>900</v>
      </c>
      <c r="D15" s="250" t="e">
        <f>VLOOKUP(C15,'Paste bid here'!A:F,4,FALSE)</f>
        <v>#N/A</v>
      </c>
      <c r="E15" s="310"/>
    </row>
    <row r="16" spans="1:5">
      <c r="A16" s="286"/>
      <c r="B16" s="202" t="s">
        <v>769</v>
      </c>
      <c r="C16" s="202" t="s">
        <v>901</v>
      </c>
      <c r="D16" s="250" t="e">
        <f>VLOOKUP(C16,'Paste bid here'!A:F,4,FALSE)</f>
        <v>#N/A</v>
      </c>
      <c r="E16" s="310"/>
    </row>
    <row r="17" spans="1:5">
      <c r="A17" s="286"/>
      <c r="B17" s="202" t="s">
        <v>770</v>
      </c>
      <c r="C17" s="202" t="s">
        <v>902</v>
      </c>
      <c r="D17" s="250" t="e">
        <f>VLOOKUP(C17,'Paste bid here'!A:F,4,FALSE)</f>
        <v>#N/A</v>
      </c>
      <c r="E17" s="310"/>
    </row>
    <row r="18" spans="1:5" ht="15" thickBot="1">
      <c r="A18" s="287"/>
      <c r="B18" s="204" t="s">
        <v>771</v>
      </c>
      <c r="C18" s="204" t="s">
        <v>903</v>
      </c>
      <c r="D18" s="243" t="e">
        <f>VLOOKUP(C18,'Paste bid here'!A:F,4,FALSE)</f>
        <v>#N/A</v>
      </c>
      <c r="E18" s="310"/>
    </row>
    <row r="19" spans="1:5">
      <c r="A19" s="285" t="s">
        <v>1107</v>
      </c>
      <c r="B19" s="200" t="s">
        <v>508</v>
      </c>
      <c r="C19" s="200" t="s">
        <v>504</v>
      </c>
      <c r="D19" s="244" t="e">
        <f>VLOOKUP(C19,'Paste bid here'!A:F,4,FALSE)</f>
        <v>#N/A</v>
      </c>
      <c r="E19" s="310"/>
    </row>
    <row r="20" spans="1:5">
      <c r="A20" s="286"/>
      <c r="B20" s="202" t="s">
        <v>509</v>
      </c>
      <c r="C20" s="202" t="s">
        <v>505</v>
      </c>
      <c r="D20" s="240" t="e">
        <f>VLOOKUP(C20,'Paste bid here'!A:F,4,FALSE)</f>
        <v>#N/A</v>
      </c>
      <c r="E20" s="310"/>
    </row>
    <row r="21" spans="1:5" ht="14.4" customHeight="1">
      <c r="A21" s="286"/>
      <c r="B21" s="202" t="s">
        <v>510</v>
      </c>
      <c r="C21" s="202" t="s">
        <v>506</v>
      </c>
      <c r="D21" s="240" t="e">
        <f>VLOOKUP(C21,'Paste bid here'!A:F,4,FALSE)</f>
        <v>#N/A</v>
      </c>
      <c r="E21" s="310"/>
    </row>
    <row r="22" spans="1:5" ht="15" thickBot="1">
      <c r="A22" s="287"/>
      <c r="B22" s="202" t="s">
        <v>511</v>
      </c>
      <c r="C22" s="202" t="s">
        <v>507</v>
      </c>
      <c r="D22" s="243" t="e">
        <f>VLOOKUP(C22,'Paste bid here'!A:F,4,FALSE)</f>
        <v>#N/A</v>
      </c>
      <c r="E22" s="310"/>
    </row>
    <row r="23" spans="1:5">
      <c r="A23" s="294" t="s">
        <v>1005</v>
      </c>
      <c r="B23" s="200" t="s">
        <v>484</v>
      </c>
      <c r="C23" s="200" t="s">
        <v>477</v>
      </c>
      <c r="D23" s="240" t="e">
        <f>VLOOKUP(C23,'Paste bid here'!A:F,4,FALSE)</f>
        <v>#N/A</v>
      </c>
      <c r="E23" s="310"/>
    </row>
    <row r="24" spans="1:5">
      <c r="A24" s="295"/>
      <c r="B24" s="202" t="s">
        <v>485</v>
      </c>
      <c r="C24" s="202" t="s">
        <v>478</v>
      </c>
      <c r="D24" s="240" t="e">
        <f>VLOOKUP(C24,'Paste bid here'!A:F,4,FALSE)</f>
        <v>#N/A</v>
      </c>
      <c r="E24" s="310"/>
    </row>
    <row r="25" spans="1:5">
      <c r="A25" s="295"/>
      <c r="B25" s="202" t="s">
        <v>486</v>
      </c>
      <c r="C25" s="202" t="s">
        <v>479</v>
      </c>
      <c r="D25" s="240" t="e">
        <f>VLOOKUP(C25,'Paste bid here'!A:F,4,FALSE)</f>
        <v>#N/A</v>
      </c>
      <c r="E25" s="310"/>
    </row>
    <row r="26" spans="1:5">
      <c r="A26" s="295"/>
      <c r="B26" s="202" t="s">
        <v>487</v>
      </c>
      <c r="C26" s="202" t="s">
        <v>480</v>
      </c>
      <c r="D26" s="240" t="e">
        <f>VLOOKUP(C26,'Paste bid here'!A:F,4,FALSE)</f>
        <v>#N/A</v>
      </c>
      <c r="E26" s="310"/>
    </row>
    <row r="27" spans="1:5">
      <c r="A27" s="295"/>
      <c r="B27" s="202" t="s">
        <v>488</v>
      </c>
      <c r="C27" s="202" t="s">
        <v>481</v>
      </c>
      <c r="D27" s="240" t="e">
        <f>VLOOKUP(C27,'Paste bid here'!A:F,4,FALSE)</f>
        <v>#N/A</v>
      </c>
      <c r="E27" s="310"/>
    </row>
    <row r="28" spans="1:5">
      <c r="A28" s="295"/>
      <c r="B28" s="202" t="s">
        <v>489</v>
      </c>
      <c r="C28" s="202" t="s">
        <v>482</v>
      </c>
      <c r="D28" s="240" t="e">
        <f>VLOOKUP(C28,'Paste bid here'!A:F,4,FALSE)</f>
        <v>#N/A</v>
      </c>
      <c r="E28" s="310"/>
    </row>
    <row r="29" spans="1:5" ht="15" thickBot="1">
      <c r="A29" s="296"/>
      <c r="B29" s="204" t="s">
        <v>490</v>
      </c>
      <c r="C29" s="204" t="s">
        <v>483</v>
      </c>
      <c r="D29" s="243" t="e">
        <f>VLOOKUP(C29,'Paste bid here'!A:F,4,FALSE)</f>
        <v>#N/A</v>
      </c>
      <c r="E29" s="311"/>
    </row>
    <row r="30" spans="1:5">
      <c r="A30" s="294" t="s">
        <v>1189</v>
      </c>
      <c r="B30" s="200" t="s">
        <v>786</v>
      </c>
      <c r="C30" s="200" t="s">
        <v>904</v>
      </c>
      <c r="D30" s="244" t="e">
        <f>VLOOKUP(C30,'Paste bid here'!A:F,4,FALSE)</f>
        <v>#N/A</v>
      </c>
      <c r="E30" s="316" t="s">
        <v>356</v>
      </c>
    </row>
    <row r="31" spans="1:5">
      <c r="A31" s="295"/>
      <c r="B31" s="202" t="s">
        <v>787</v>
      </c>
      <c r="C31" s="202" t="s">
        <v>905</v>
      </c>
      <c r="D31" s="250" t="e">
        <f>VLOOKUP(C31,'Paste bid here'!A:F,4,FALSE)</f>
        <v>#N/A</v>
      </c>
      <c r="E31" s="310"/>
    </row>
    <row r="32" spans="1:5">
      <c r="A32" s="295"/>
      <c r="B32" s="202" t="s">
        <v>788</v>
      </c>
      <c r="C32" s="202" t="s">
        <v>906</v>
      </c>
      <c r="D32" s="250" t="e">
        <f>VLOOKUP(C32,'Paste bid here'!A:F,4,FALSE)</f>
        <v>#N/A</v>
      </c>
      <c r="E32" s="310"/>
    </row>
    <row r="33" spans="1:5">
      <c r="A33" s="295"/>
      <c r="B33" s="202" t="s">
        <v>789</v>
      </c>
      <c r="C33" s="202" t="s">
        <v>907</v>
      </c>
      <c r="D33" s="250" t="e">
        <f>VLOOKUP(C33,'Paste bid here'!A:F,4,FALSE)</f>
        <v>#N/A</v>
      </c>
      <c r="E33" s="310"/>
    </row>
    <row r="34" spans="1:5">
      <c r="A34" s="295"/>
      <c r="B34" s="202" t="s">
        <v>790</v>
      </c>
      <c r="C34" s="202" t="s">
        <v>908</v>
      </c>
      <c r="D34" s="250" t="e">
        <f>VLOOKUP(C34,'Paste bid here'!A:F,4,FALSE)</f>
        <v>#N/A</v>
      </c>
      <c r="E34" s="310"/>
    </row>
    <row r="35" spans="1:5" ht="15" thickBot="1">
      <c r="A35" s="296"/>
      <c r="B35" s="204" t="s">
        <v>791</v>
      </c>
      <c r="C35" s="204" t="s">
        <v>909</v>
      </c>
      <c r="D35" s="243" t="e">
        <f>VLOOKUP(C35,'Paste bid here'!A:F,4,FALSE)</f>
        <v>#N/A</v>
      </c>
      <c r="E35" s="310"/>
    </row>
    <row r="36" spans="1:5">
      <c r="A36" s="285" t="s">
        <v>1006</v>
      </c>
      <c r="B36" s="200" t="s">
        <v>491</v>
      </c>
      <c r="C36" s="200" t="s">
        <v>460</v>
      </c>
      <c r="D36" s="244" t="e">
        <f>VLOOKUP(C36,'Paste bid here'!A:F,4,FALSE)</f>
        <v>#N/A</v>
      </c>
      <c r="E36" s="310"/>
    </row>
    <row r="37" spans="1:5">
      <c r="A37" s="286"/>
      <c r="B37" s="202" t="s">
        <v>492</v>
      </c>
      <c r="C37" s="202" t="s">
        <v>461</v>
      </c>
      <c r="D37" s="240" t="e">
        <f>VLOOKUP(C37,'Paste bid here'!A:F,4,FALSE)</f>
        <v>#N/A</v>
      </c>
      <c r="E37" s="310"/>
    </row>
    <row r="38" spans="1:5" ht="15" customHeight="1">
      <c r="A38" s="286"/>
      <c r="B38" s="202" t="s">
        <v>493</v>
      </c>
      <c r="C38" s="202" t="s">
        <v>462</v>
      </c>
      <c r="D38" s="240" t="e">
        <f>VLOOKUP(C38,'Paste bid here'!A:F,4,FALSE)</f>
        <v>#N/A</v>
      </c>
      <c r="E38" s="310"/>
    </row>
    <row r="39" spans="1:5">
      <c r="A39" s="286"/>
      <c r="B39" s="202" t="s">
        <v>494</v>
      </c>
      <c r="C39" s="202" t="s">
        <v>463</v>
      </c>
      <c r="D39" s="240" t="e">
        <f>VLOOKUP(C39,'Paste bid here'!A:F,4,FALSE)</f>
        <v>#N/A</v>
      </c>
      <c r="E39" s="310"/>
    </row>
    <row r="40" spans="1:5">
      <c r="A40" s="286"/>
      <c r="B40" s="202" t="s">
        <v>495</v>
      </c>
      <c r="C40" s="202" t="s">
        <v>464</v>
      </c>
      <c r="D40" s="240" t="e">
        <f>VLOOKUP(C40,'Paste bid here'!A:F,4,FALSE)</f>
        <v>#N/A</v>
      </c>
      <c r="E40" s="310"/>
    </row>
    <row r="41" spans="1:5">
      <c r="A41" s="286"/>
      <c r="B41" s="202" t="s">
        <v>496</v>
      </c>
      <c r="C41" s="202" t="s">
        <v>465</v>
      </c>
      <c r="D41" s="240" t="e">
        <f>VLOOKUP(C41,'Paste bid here'!A:F,4,FALSE)</f>
        <v>#N/A</v>
      </c>
      <c r="E41" s="310"/>
    </row>
    <row r="42" spans="1:5" ht="15" thickBot="1">
      <c r="A42" s="286"/>
      <c r="B42" s="235" t="s">
        <v>497</v>
      </c>
      <c r="C42" s="235" t="s">
        <v>466</v>
      </c>
      <c r="D42" s="245" t="e">
        <f>VLOOKUP(C42,'Paste bid here'!A:F,4,FALSE)</f>
        <v>#N/A</v>
      </c>
      <c r="E42" s="311"/>
    </row>
    <row r="43" spans="1:5">
      <c r="A43" s="320" t="s">
        <v>1007</v>
      </c>
      <c r="B43" s="222" t="s">
        <v>498</v>
      </c>
      <c r="C43" s="222" t="s">
        <v>468</v>
      </c>
      <c r="D43" s="246" t="e">
        <f>VLOOKUP(C43,'Paste bid here'!A:F,4,FALSE)</f>
        <v>#N/A</v>
      </c>
      <c r="E43" s="323" t="s">
        <v>512</v>
      </c>
    </row>
    <row r="44" spans="1:5" ht="15" customHeight="1">
      <c r="A44" s="321"/>
      <c r="B44" s="223" t="s">
        <v>499</v>
      </c>
      <c r="C44" s="223" t="s">
        <v>470</v>
      </c>
      <c r="D44" s="247" t="e">
        <f>VLOOKUP(C44,'Paste bid here'!A:F,4,FALSE)</f>
        <v>#N/A</v>
      </c>
      <c r="E44" s="309"/>
    </row>
    <row r="45" spans="1:5" ht="15" thickBot="1">
      <c r="A45" s="322"/>
      <c r="B45" s="224" t="s">
        <v>500</v>
      </c>
      <c r="C45" s="224" t="s">
        <v>472</v>
      </c>
      <c r="D45" s="248" t="e">
        <f>VLOOKUP(C45,'Paste bid here'!A:F,4,FALSE)</f>
        <v>#N/A</v>
      </c>
      <c r="E45" s="309"/>
    </row>
    <row r="46" spans="1:5">
      <c r="A46" s="317" t="s">
        <v>1008</v>
      </c>
      <c r="B46" s="88" t="s">
        <v>501</v>
      </c>
      <c r="C46" s="88" t="s">
        <v>467</v>
      </c>
      <c r="D46" s="89" t="e">
        <f>VLOOKUP(C46,'Paste bid here'!A:F,4,FALSE)</f>
        <v>#N/A</v>
      </c>
      <c r="E46" s="309"/>
    </row>
    <row r="47" spans="1:5">
      <c r="A47" s="318"/>
      <c r="B47" s="85" t="s">
        <v>502</v>
      </c>
      <c r="C47" s="85" t="s">
        <v>469</v>
      </c>
      <c r="D47" s="90" t="e">
        <f>VLOOKUP(C47,'Paste bid here'!A:F,4,FALSE)</f>
        <v>#N/A</v>
      </c>
      <c r="E47" s="309"/>
    </row>
    <row r="48" spans="1:5" ht="15" thickBot="1">
      <c r="A48" s="319"/>
      <c r="B48" s="91" t="s">
        <v>503</v>
      </c>
      <c r="C48" s="91" t="s">
        <v>471</v>
      </c>
      <c r="D48" s="251" t="e">
        <f>VLOOKUP(C48,'Paste bid here'!A:F,4,FALSE)</f>
        <v>#N/A</v>
      </c>
      <c r="E48" s="309"/>
    </row>
    <row r="49" spans="1:5" ht="15.6" thickTop="1" thickBot="1">
      <c r="A49" s="327" t="s">
        <v>1175</v>
      </c>
      <c r="B49" s="328"/>
      <c r="C49" s="328"/>
      <c r="D49" s="328"/>
      <c r="E49" s="329"/>
    </row>
    <row r="50" spans="1:5" ht="15" customHeight="1">
      <c r="A50" s="294" t="s">
        <v>1179</v>
      </c>
      <c r="B50" s="200" t="s">
        <v>713</v>
      </c>
      <c r="C50" s="200" t="s">
        <v>874</v>
      </c>
      <c r="D50" s="201" t="e">
        <f>VLOOKUP(C50,'Paste bid here'!A:F,4,FALSE)</f>
        <v>#N/A</v>
      </c>
      <c r="E50" s="324" t="s">
        <v>1176</v>
      </c>
    </row>
    <row r="51" spans="1:5">
      <c r="A51" s="295"/>
      <c r="B51" s="202" t="s">
        <v>714</v>
      </c>
      <c r="C51" s="202" t="s">
        <v>875</v>
      </c>
      <c r="D51" s="206" t="e">
        <f>VLOOKUP(C51,'Paste bid here'!A:F,4,FALSE)</f>
        <v>#N/A</v>
      </c>
      <c r="E51" s="325"/>
    </row>
    <row r="52" spans="1:5">
      <c r="A52" s="295"/>
      <c r="B52" s="202" t="s">
        <v>715</v>
      </c>
      <c r="C52" s="202" t="s">
        <v>876</v>
      </c>
      <c r="D52" s="206" t="e">
        <f>VLOOKUP(C52,'Paste bid here'!A:F,4,FALSE)</f>
        <v>#N/A</v>
      </c>
      <c r="E52" s="325"/>
    </row>
    <row r="53" spans="1:5">
      <c r="A53" s="295"/>
      <c r="B53" s="202"/>
      <c r="C53" s="202"/>
      <c r="D53" s="206"/>
      <c r="E53" s="325"/>
    </row>
    <row r="54" spans="1:5" ht="15" thickBot="1">
      <c r="A54" s="296"/>
      <c r="B54" s="204"/>
      <c r="C54" s="204"/>
      <c r="D54" s="205"/>
      <c r="E54" s="326"/>
    </row>
    <row r="55" spans="1:5">
      <c r="A55"/>
    </row>
    <row r="56" spans="1:5">
      <c r="A56"/>
    </row>
    <row r="57" spans="1:5">
      <c r="A57"/>
    </row>
    <row r="58" spans="1:5">
      <c r="A58"/>
    </row>
    <row r="59" spans="1:5">
      <c r="A59"/>
    </row>
    <row r="60" spans="1:5">
      <c r="A60"/>
    </row>
    <row r="61" spans="1:5">
      <c r="A61"/>
    </row>
    <row r="62" spans="1:5">
      <c r="A62"/>
    </row>
    <row r="63" spans="1:5">
      <c r="A63"/>
    </row>
    <row r="64" spans="1:5">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sheetData>
  <mergeCells count="16">
    <mergeCell ref="A50:A54"/>
    <mergeCell ref="E50:E54"/>
    <mergeCell ref="A13:A18"/>
    <mergeCell ref="A49:E49"/>
    <mergeCell ref="E13:E29"/>
    <mergeCell ref="E30:E42"/>
    <mergeCell ref="A9:A12"/>
    <mergeCell ref="A5:A8"/>
    <mergeCell ref="E5:E12"/>
    <mergeCell ref="A36:A42"/>
    <mergeCell ref="A46:A48"/>
    <mergeCell ref="A43:A45"/>
    <mergeCell ref="E43:E48"/>
    <mergeCell ref="A23:A29"/>
    <mergeCell ref="A19:A22"/>
    <mergeCell ref="A30:A35"/>
  </mergeCells>
  <pageMargins left="0.7" right="0.7" top="0.75" bottom="0.75" header="0.3" footer="0.3"/>
  <pageSetup scale="82" fitToHeight="2"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3BB0-E996-4F30-96F4-84D330D65A3C}">
  <dimension ref="A1:E178"/>
  <sheetViews>
    <sheetView view="pageBreakPreview" zoomScale="96" zoomScaleNormal="100" zoomScaleSheetLayoutView="96" workbookViewId="0">
      <selection activeCell="B81" sqref="B81"/>
    </sheetView>
  </sheetViews>
  <sheetFormatPr defaultRowHeight="14.4"/>
  <cols>
    <col min="1" max="1" width="22.88671875" style="48" customWidth="1"/>
    <col min="2" max="3" width="21.109375" bestFit="1" customWidth="1"/>
    <col min="4" max="4" width="12.109375" style="1" customWidth="1"/>
    <col min="5" max="5" width="53.33203125" bestFit="1" customWidth="1"/>
  </cols>
  <sheetData>
    <row r="1" spans="1:5" ht="31.2">
      <c r="A1" s="12"/>
      <c r="B1" s="189" t="s">
        <v>363</v>
      </c>
      <c r="C1" s="189"/>
      <c r="D1" s="190"/>
      <c r="E1" s="191"/>
    </row>
    <row r="2" spans="1:5">
      <c r="A2" s="192"/>
      <c r="B2" s="193"/>
      <c r="C2" s="194"/>
      <c r="D2" s="194"/>
      <c r="E2" s="195">
        <f>'GAS FURNACES'!E2</f>
        <v>46048</v>
      </c>
    </row>
    <row r="3" spans="1:5" ht="15" thickBot="1">
      <c r="A3" s="196"/>
      <c r="B3" s="194"/>
      <c r="C3" s="194"/>
      <c r="D3" s="197"/>
      <c r="E3" s="198"/>
    </row>
    <row r="4" spans="1:5" ht="15" thickBot="1">
      <c r="A4" s="196"/>
      <c r="B4" s="98" t="s">
        <v>120</v>
      </c>
      <c r="C4" s="99" t="s">
        <v>171</v>
      </c>
      <c r="D4" s="99" t="s">
        <v>106</v>
      </c>
      <c r="E4" s="100" t="s">
        <v>857</v>
      </c>
    </row>
    <row r="5" spans="1:5">
      <c r="A5" s="277" t="s">
        <v>309</v>
      </c>
      <c r="B5" s="60" t="s">
        <v>310</v>
      </c>
      <c r="C5" s="60" t="s">
        <v>1079</v>
      </c>
      <c r="D5" s="50" t="e">
        <f>VLOOKUP(C5,'Paste bid here'!A:F,4,FALSE)</f>
        <v>#N/A</v>
      </c>
      <c r="E5" s="56" t="s">
        <v>399</v>
      </c>
    </row>
    <row r="6" spans="1:5">
      <c r="A6" s="278"/>
      <c r="B6" s="62" t="s">
        <v>311</v>
      </c>
      <c r="C6" s="62" t="s">
        <v>1080</v>
      </c>
      <c r="D6" s="50" t="e">
        <f>VLOOKUP(C6,'Paste bid here'!A:F,4,FALSE)</f>
        <v>#N/A</v>
      </c>
      <c r="E6" s="52" t="s">
        <v>398</v>
      </c>
    </row>
    <row r="7" spans="1:5">
      <c r="A7" s="278"/>
      <c r="B7" s="62" t="s">
        <v>396</v>
      </c>
      <c r="C7" s="62" t="s">
        <v>395</v>
      </c>
      <c r="D7" s="50" t="e">
        <f>VLOOKUP(C7,'Paste bid here'!A:F,4,FALSE)</f>
        <v>#N/A</v>
      </c>
      <c r="E7" s="52" t="s">
        <v>397</v>
      </c>
    </row>
    <row r="8" spans="1:5">
      <c r="A8" s="278"/>
      <c r="B8" s="62" t="s">
        <v>312</v>
      </c>
      <c r="C8" s="62" t="s">
        <v>313</v>
      </c>
      <c r="D8" s="50" t="e">
        <f>VLOOKUP(C8,'Paste bid here'!A:F,4,FALSE)</f>
        <v>#N/A</v>
      </c>
      <c r="E8" s="52" t="s">
        <v>400</v>
      </c>
    </row>
    <row r="9" spans="1:5">
      <c r="A9" s="281"/>
      <c r="B9" s="63" t="s">
        <v>352</v>
      </c>
      <c r="C9" s="63" t="s">
        <v>314</v>
      </c>
      <c r="D9" s="50" t="e">
        <f>VLOOKUP(C9,'Paste bid here'!A:F,4,FALSE)</f>
        <v>#N/A</v>
      </c>
      <c r="E9" s="54" t="s">
        <v>401</v>
      </c>
    </row>
    <row r="10" spans="1:5" ht="15" thickBot="1">
      <c r="A10" s="281"/>
      <c r="B10" s="63" t="s">
        <v>315</v>
      </c>
      <c r="C10" s="63" t="s">
        <v>155</v>
      </c>
      <c r="D10" s="50" t="e">
        <f>VLOOKUP(C10,'Paste bid here'!A:F,4,FALSE)</f>
        <v>#N/A</v>
      </c>
      <c r="E10" s="54" t="s">
        <v>402</v>
      </c>
    </row>
    <row r="11" spans="1:5">
      <c r="A11" s="330" t="s">
        <v>864</v>
      </c>
      <c r="B11" s="60" t="s">
        <v>1205</v>
      </c>
      <c r="C11" s="60" t="s">
        <v>415</v>
      </c>
      <c r="D11" s="66" t="e">
        <f>VLOOKUP(C11,'Paste bid here'!A:F,4,FALSE)</f>
        <v>#N/A</v>
      </c>
      <c r="E11" s="56" t="s">
        <v>863</v>
      </c>
    </row>
    <row r="12" spans="1:5">
      <c r="A12" s="331"/>
      <c r="B12" s="62" t="s">
        <v>1170</v>
      </c>
      <c r="C12" s="62" t="s">
        <v>1169</v>
      </c>
      <c r="D12" s="65" t="e">
        <f>VLOOKUP(C12,'Paste bid here'!A:F,4,FALSE)</f>
        <v>#N/A</v>
      </c>
      <c r="E12" s="52" t="s">
        <v>1212</v>
      </c>
    </row>
    <row r="13" spans="1:5">
      <c r="A13" s="331"/>
      <c r="B13" s="62" t="s">
        <v>1207</v>
      </c>
      <c r="C13" s="62" t="s">
        <v>1206</v>
      </c>
      <c r="D13" s="171" t="e">
        <f>VLOOKUP(C13,'Paste bid here'!A:F,4,FALSE)</f>
        <v>#N/A</v>
      </c>
      <c r="E13" s="52" t="s">
        <v>1211</v>
      </c>
    </row>
    <row r="14" spans="1:5">
      <c r="A14" s="331"/>
      <c r="B14" s="62" t="s">
        <v>320</v>
      </c>
      <c r="C14" s="62" t="s">
        <v>321</v>
      </c>
      <c r="D14" s="171" t="e">
        <f>VLOOKUP(C14,'Paste bid here'!A:F,4,FALSE)</f>
        <v>#N/A</v>
      </c>
      <c r="E14" s="52" t="s">
        <v>1213</v>
      </c>
    </row>
    <row r="15" spans="1:5">
      <c r="A15" s="331"/>
      <c r="B15" s="62" t="s">
        <v>316</v>
      </c>
      <c r="C15" s="62" t="s">
        <v>349</v>
      </c>
      <c r="D15" s="171" t="e">
        <f>VLOOKUP(C15,'Paste bid here'!A:F,4,FALSE)</f>
        <v>#N/A</v>
      </c>
      <c r="E15" s="52" t="s">
        <v>317</v>
      </c>
    </row>
    <row r="16" spans="1:5">
      <c r="A16" s="331"/>
      <c r="B16" s="62" t="s">
        <v>322</v>
      </c>
      <c r="C16" s="62" t="s">
        <v>323</v>
      </c>
      <c r="D16" s="171" t="e">
        <f>VLOOKUP(C16,'Paste bid here'!A:F,4,FALSE)</f>
        <v>#N/A</v>
      </c>
      <c r="E16" s="52" t="s">
        <v>324</v>
      </c>
    </row>
    <row r="17" spans="1:5">
      <c r="A17" s="331"/>
      <c r="B17" s="62" t="s">
        <v>318</v>
      </c>
      <c r="C17" s="62" t="s">
        <v>156</v>
      </c>
      <c r="D17" s="171" t="e">
        <f>VLOOKUP(C17,'Paste bid here'!A:F,4,FALSE)</f>
        <v>#N/A</v>
      </c>
      <c r="E17" s="52" t="s">
        <v>319</v>
      </c>
    </row>
    <row r="18" spans="1:5">
      <c r="A18" s="331"/>
      <c r="B18" s="62" t="s">
        <v>1210</v>
      </c>
      <c r="C18" s="62" t="s">
        <v>1209</v>
      </c>
      <c r="D18" s="171" t="e">
        <f>VLOOKUP(C18,'Paste bid here'!A:F,4,FALSE)</f>
        <v>#N/A</v>
      </c>
      <c r="E18" s="52" t="s">
        <v>1208</v>
      </c>
    </row>
    <row r="19" spans="1:5" ht="15" thickBot="1">
      <c r="A19" s="280"/>
      <c r="B19" s="61" t="s">
        <v>325</v>
      </c>
      <c r="C19" s="61" t="s">
        <v>351</v>
      </c>
      <c r="D19" s="65" t="e">
        <f>VLOOKUP(C19,'Paste bid here'!A:F,4,FALSE)</f>
        <v>#N/A</v>
      </c>
      <c r="E19" s="59" t="s">
        <v>326</v>
      </c>
    </row>
    <row r="20" spans="1:5">
      <c r="A20" s="280" t="s">
        <v>1116</v>
      </c>
      <c r="B20" s="183" t="s">
        <v>1110</v>
      </c>
      <c r="C20" s="183" t="s">
        <v>1111</v>
      </c>
      <c r="D20" s="66" t="e">
        <f>VLOOKUP(C20,'Paste bid here'!A:F,4,FALSE)</f>
        <v>#N/A</v>
      </c>
      <c r="E20" s="56" t="s">
        <v>1112</v>
      </c>
    </row>
    <row r="21" spans="1:5" ht="15" thickBot="1">
      <c r="A21" s="278"/>
      <c r="B21" s="62" t="s">
        <v>1113</v>
      </c>
      <c r="C21" s="62" t="s">
        <v>1114</v>
      </c>
      <c r="D21" s="65" t="e">
        <f>VLOOKUP(C21,'Paste bid here'!A:F,4,FALSE)</f>
        <v>#N/A</v>
      </c>
      <c r="E21" s="52" t="s">
        <v>1115</v>
      </c>
    </row>
    <row r="22" spans="1:5">
      <c r="A22" s="330" t="s">
        <v>364</v>
      </c>
      <c r="B22" s="60" t="s">
        <v>1119</v>
      </c>
      <c r="C22" s="60" t="s">
        <v>1118</v>
      </c>
      <c r="D22" s="66" t="e">
        <f>VLOOKUP(C22,'Paste bid here'!A:F,4,FALSE)</f>
        <v>#N/A</v>
      </c>
      <c r="E22" s="56" t="s">
        <v>365</v>
      </c>
    </row>
    <row r="23" spans="1:5">
      <c r="A23" s="331"/>
      <c r="B23" s="62" t="s">
        <v>403</v>
      </c>
      <c r="C23" s="62" t="s">
        <v>370</v>
      </c>
      <c r="D23" s="50" t="e">
        <f>VLOOKUP(C23,'Paste bid here'!A:F,4,FALSE)</f>
        <v>#N/A</v>
      </c>
      <c r="E23" s="52" t="s">
        <v>366</v>
      </c>
    </row>
    <row r="24" spans="1:5">
      <c r="A24" s="331"/>
      <c r="B24" s="62" t="s">
        <v>1131</v>
      </c>
      <c r="C24" s="62" t="s">
        <v>1120</v>
      </c>
      <c r="D24" s="50" t="e">
        <f>VLOOKUP(C24,'Paste bid here'!A:F,4,FALSE)</f>
        <v>#N/A</v>
      </c>
      <c r="E24" s="52" t="s">
        <v>367</v>
      </c>
    </row>
    <row r="25" spans="1:5">
      <c r="A25" s="331"/>
      <c r="B25" s="62" t="s">
        <v>374</v>
      </c>
      <c r="C25" s="62" t="s">
        <v>371</v>
      </c>
      <c r="D25" s="50" t="e">
        <f>VLOOKUP(C25,'Paste bid here'!A:F,4,FALSE)</f>
        <v>#N/A</v>
      </c>
      <c r="E25" s="52" t="s">
        <v>368</v>
      </c>
    </row>
    <row r="26" spans="1:5">
      <c r="A26" s="331"/>
      <c r="B26" s="63" t="s">
        <v>373</v>
      </c>
      <c r="C26" s="63" t="s">
        <v>372</v>
      </c>
      <c r="D26" s="50" t="e">
        <f>VLOOKUP(C26,'Paste bid here'!A:F,4,FALSE)</f>
        <v>#N/A</v>
      </c>
      <c r="E26" s="54" t="s">
        <v>369</v>
      </c>
    </row>
    <row r="27" spans="1:5">
      <c r="A27" s="331"/>
      <c r="B27" s="63" t="s">
        <v>1144</v>
      </c>
      <c r="C27" s="63" t="s">
        <v>1144</v>
      </c>
      <c r="D27" s="50" t="e">
        <f>VLOOKUP(C27,'Paste bid here'!A:F,4,FALSE)</f>
        <v>#N/A</v>
      </c>
      <c r="E27" s="54" t="s">
        <v>1146</v>
      </c>
    </row>
    <row r="28" spans="1:5">
      <c r="A28" s="331"/>
      <c r="B28" s="63" t="s">
        <v>1145</v>
      </c>
      <c r="C28" s="63" t="s">
        <v>1145</v>
      </c>
      <c r="D28" s="50" t="e">
        <f>VLOOKUP(C28,'Paste bid here'!A:F,4,FALSE)</f>
        <v>#N/A</v>
      </c>
      <c r="E28" s="54" t="s">
        <v>1147</v>
      </c>
    </row>
    <row r="29" spans="1:5" ht="15" thickBot="1">
      <c r="A29" s="332"/>
      <c r="B29" s="61" t="s">
        <v>1142</v>
      </c>
      <c r="C29" s="61" t="s">
        <v>1201</v>
      </c>
      <c r="D29" s="50" t="e">
        <f>VLOOKUP(C29,'Paste bid here'!A:F,4,FALSE)</f>
        <v>#N/A</v>
      </c>
      <c r="E29" s="59" t="s">
        <v>1143</v>
      </c>
    </row>
    <row r="30" spans="1:5" ht="15" thickBot="1">
      <c r="A30" s="330" t="s">
        <v>1148</v>
      </c>
      <c r="B30" s="60" t="s">
        <v>1149</v>
      </c>
      <c r="C30" s="60" t="s">
        <v>1150</v>
      </c>
      <c r="D30" s="66" t="e">
        <f>VLOOKUP(C30,'Paste bid here'!A:F,4,FALSE)</f>
        <v>#N/A</v>
      </c>
      <c r="E30" s="56" t="s">
        <v>1151</v>
      </c>
    </row>
    <row r="31" spans="1:5">
      <c r="A31" s="331"/>
      <c r="B31" s="62" t="s">
        <v>1152</v>
      </c>
      <c r="C31" s="62" t="s">
        <v>1153</v>
      </c>
      <c r="D31" s="50" t="e">
        <f>VLOOKUP(C31,'Paste bid here'!A:F,4,FALSE)</f>
        <v>#N/A</v>
      </c>
      <c r="E31" s="56" t="s">
        <v>1154</v>
      </c>
    </row>
    <row r="32" spans="1:5">
      <c r="A32" s="331"/>
      <c r="B32" s="62" t="s">
        <v>1155</v>
      </c>
      <c r="C32" s="62" t="s">
        <v>1156</v>
      </c>
      <c r="D32" s="50" t="e">
        <f>VLOOKUP(C32,'Paste bid here'!A:F,4,FALSE)</f>
        <v>#N/A</v>
      </c>
      <c r="E32" s="52" t="s">
        <v>1157</v>
      </c>
    </row>
    <row r="33" spans="1:5">
      <c r="A33" s="331"/>
      <c r="B33" s="62" t="s">
        <v>1158</v>
      </c>
      <c r="C33" s="62" t="s">
        <v>1159</v>
      </c>
      <c r="D33" s="50" t="e">
        <f>VLOOKUP(C33,'Paste bid here'!A:F,4,FALSE)</f>
        <v>#N/A</v>
      </c>
      <c r="E33" s="52" t="s">
        <v>1160</v>
      </c>
    </row>
    <row r="34" spans="1:5" ht="15" thickBot="1">
      <c r="A34" s="332"/>
      <c r="B34" s="63" t="s">
        <v>1161</v>
      </c>
      <c r="C34" s="63" t="s">
        <v>1162</v>
      </c>
      <c r="D34" s="50" t="e">
        <f>VLOOKUP(C34,'Paste bid here'!A:F,4,FALSE)</f>
        <v>#N/A</v>
      </c>
      <c r="E34" s="54" t="s">
        <v>1163</v>
      </c>
    </row>
    <row r="35" spans="1:5">
      <c r="A35" s="277" t="s">
        <v>327</v>
      </c>
      <c r="B35" s="60" t="s">
        <v>328</v>
      </c>
      <c r="C35" s="60" t="s">
        <v>157</v>
      </c>
      <c r="D35" s="66" t="e">
        <f>VLOOKUP(C35,'Paste bid here'!A:F,4,FALSE)</f>
        <v>#N/A</v>
      </c>
      <c r="E35" s="56" t="s">
        <v>329</v>
      </c>
    </row>
    <row r="36" spans="1:5">
      <c r="A36" s="278"/>
      <c r="B36" s="62" t="s">
        <v>330</v>
      </c>
      <c r="C36" s="62" t="s">
        <v>158</v>
      </c>
      <c r="D36" s="50" t="e">
        <f>VLOOKUP(C36,'Paste bid here'!A:F,4,FALSE)</f>
        <v>#N/A</v>
      </c>
      <c r="E36" s="52" t="s">
        <v>331</v>
      </c>
    </row>
    <row r="37" spans="1:5">
      <c r="A37" s="278"/>
      <c r="B37" s="62" t="s">
        <v>332</v>
      </c>
      <c r="C37" s="62" t="s">
        <v>159</v>
      </c>
      <c r="D37" s="50" t="e">
        <f>VLOOKUP(C37,'Paste bid here'!A:F,4,FALSE)</f>
        <v>#N/A</v>
      </c>
      <c r="E37" s="52" t="s">
        <v>333</v>
      </c>
    </row>
    <row r="38" spans="1:5">
      <c r="A38" s="278"/>
      <c r="B38" s="62" t="s">
        <v>334</v>
      </c>
      <c r="C38" s="62" t="s">
        <v>160</v>
      </c>
      <c r="D38" s="50" t="e">
        <f>VLOOKUP(C38,'Paste bid here'!A:F,4,FALSE)</f>
        <v>#N/A</v>
      </c>
      <c r="E38" s="52" t="s">
        <v>335</v>
      </c>
    </row>
    <row r="39" spans="1:5" ht="15" thickBot="1">
      <c r="A39" s="279"/>
      <c r="B39" s="61" t="s">
        <v>336</v>
      </c>
      <c r="C39" s="61" t="s">
        <v>161</v>
      </c>
      <c r="D39" s="75" t="e">
        <f>VLOOKUP(C39,'Paste bid here'!A:F,4,FALSE)</f>
        <v>#N/A</v>
      </c>
      <c r="E39" s="59" t="s">
        <v>337</v>
      </c>
    </row>
    <row r="40" spans="1:5">
      <c r="A40" s="277" t="s">
        <v>375</v>
      </c>
      <c r="B40" s="73" t="s">
        <v>404</v>
      </c>
      <c r="C40" s="73" t="s">
        <v>380</v>
      </c>
      <c r="D40" s="66" t="e">
        <f>VLOOKUP(C40,'Paste bid here'!A:F,4,FALSE)</f>
        <v>#N/A</v>
      </c>
      <c r="E40" s="56" t="s">
        <v>377</v>
      </c>
    </row>
    <row r="41" spans="1:5">
      <c r="A41" s="278" t="s">
        <v>364</v>
      </c>
      <c r="B41" s="70" t="s">
        <v>405</v>
      </c>
      <c r="C41" s="70" t="s">
        <v>868</v>
      </c>
      <c r="D41" s="50" t="e">
        <f>VLOOKUP(C41,'Paste bid here'!A:F,4,FALSE)</f>
        <v>#N/A</v>
      </c>
      <c r="E41" s="52" t="s">
        <v>378</v>
      </c>
    </row>
    <row r="42" spans="1:5">
      <c r="A42" s="278" t="s">
        <v>364</v>
      </c>
      <c r="B42" s="70" t="s">
        <v>406</v>
      </c>
      <c r="C42" s="70" t="s">
        <v>869</v>
      </c>
      <c r="D42" s="50" t="e">
        <f>VLOOKUP(C42,'Paste bid here'!A:F,4,FALSE)</f>
        <v>#N/A</v>
      </c>
      <c r="E42" s="52" t="s">
        <v>376</v>
      </c>
    </row>
    <row r="43" spans="1:5" ht="15" thickBot="1">
      <c r="A43" s="279" t="s">
        <v>364</v>
      </c>
      <c r="B43" s="74" t="s">
        <v>407</v>
      </c>
      <c r="C43" s="74" t="s">
        <v>870</v>
      </c>
      <c r="D43" s="75" t="e">
        <f>VLOOKUP(C43,'Paste bid here'!A:F,4,FALSE)</f>
        <v>#N/A</v>
      </c>
      <c r="E43" s="59" t="s">
        <v>379</v>
      </c>
    </row>
    <row r="44" spans="1:5">
      <c r="A44" s="277" t="s">
        <v>1129</v>
      </c>
      <c r="B44" s="73" t="s">
        <v>408</v>
      </c>
      <c r="C44" s="73" t="s">
        <v>385</v>
      </c>
      <c r="D44" s="66" t="e">
        <f>VLOOKUP(C44,'Paste bid here'!A:F,4,FALSE)</f>
        <v>#N/A</v>
      </c>
      <c r="E44" s="76" t="s">
        <v>381</v>
      </c>
    </row>
    <row r="45" spans="1:5">
      <c r="A45" s="278" t="s">
        <v>364</v>
      </c>
      <c r="B45" s="70" t="s">
        <v>409</v>
      </c>
      <c r="C45" s="70" t="s">
        <v>386</v>
      </c>
      <c r="D45" s="50" t="e">
        <f>VLOOKUP(C45,'Paste bid here'!A:F,4,FALSE)</f>
        <v>#N/A</v>
      </c>
      <c r="E45" s="77" t="s">
        <v>382</v>
      </c>
    </row>
    <row r="46" spans="1:5">
      <c r="A46" s="278" t="s">
        <v>364</v>
      </c>
      <c r="B46" s="70" t="s">
        <v>410</v>
      </c>
      <c r="C46" s="70" t="s">
        <v>387</v>
      </c>
      <c r="D46" s="50" t="e">
        <f>VLOOKUP(C46,'Paste bid here'!A:F,4,FALSE)</f>
        <v>#N/A</v>
      </c>
      <c r="E46" s="77" t="s">
        <v>383</v>
      </c>
    </row>
    <row r="47" spans="1:5" ht="15" thickBot="1">
      <c r="A47" s="279" t="s">
        <v>364</v>
      </c>
      <c r="B47" s="74" t="s">
        <v>411</v>
      </c>
      <c r="C47" s="74" t="s">
        <v>388</v>
      </c>
      <c r="D47" s="75" t="e">
        <f>VLOOKUP(C47,'Paste bid here'!A:F,4,FALSE)</f>
        <v>#N/A</v>
      </c>
      <c r="E47" s="78" t="s">
        <v>384</v>
      </c>
    </row>
    <row r="48" spans="1:5" ht="15" thickBot="1">
      <c r="A48" s="277" t="s">
        <v>1130</v>
      </c>
      <c r="B48" s="184">
        <v>1110</v>
      </c>
      <c r="C48" s="73" t="s">
        <v>1121</v>
      </c>
      <c r="D48" s="66" t="e">
        <f>VLOOKUP(C48,'Paste bid here'!A:F,4,FALSE)</f>
        <v>#N/A</v>
      </c>
      <c r="E48" s="76" t="s">
        <v>1122</v>
      </c>
    </row>
    <row r="49" spans="1:5" ht="15" thickBot="1">
      <c r="A49" s="278" t="s">
        <v>364</v>
      </c>
      <c r="B49" s="185">
        <v>1210</v>
      </c>
      <c r="C49" s="70" t="s">
        <v>1123</v>
      </c>
      <c r="D49" s="66" t="e">
        <f>VLOOKUP(C49,'Paste bid here'!A:F,4,FALSE)</f>
        <v>#N/A</v>
      </c>
      <c r="E49" s="77" t="s">
        <v>1124</v>
      </c>
    </row>
    <row r="50" spans="1:5" ht="15" thickBot="1">
      <c r="A50" s="278" t="s">
        <v>364</v>
      </c>
      <c r="B50" s="185">
        <v>1310</v>
      </c>
      <c r="C50" s="70" t="s">
        <v>1125</v>
      </c>
      <c r="D50" s="66" t="e">
        <f>VLOOKUP(C50,'Paste bid here'!A:F,4,FALSE)</f>
        <v>#N/A</v>
      </c>
      <c r="E50" s="77" t="s">
        <v>1126</v>
      </c>
    </row>
    <row r="51" spans="1:5" ht="15" thickBot="1">
      <c r="A51" s="279" t="s">
        <v>364</v>
      </c>
      <c r="B51" s="186">
        <v>1410</v>
      </c>
      <c r="C51" s="74" t="s">
        <v>1127</v>
      </c>
      <c r="D51" s="66" t="e">
        <f>VLOOKUP(C51,'Paste bid here'!A:F,4,FALSE)</f>
        <v>#N/A</v>
      </c>
      <c r="E51" s="78" t="s">
        <v>1128</v>
      </c>
    </row>
    <row r="52" spans="1:5">
      <c r="A52" s="277" t="s">
        <v>1132</v>
      </c>
      <c r="B52" s="73" t="s">
        <v>412</v>
      </c>
      <c r="C52" s="73" t="s">
        <v>389</v>
      </c>
      <c r="D52" s="66" t="e">
        <f>VLOOKUP(C52,'Paste bid here'!A:F,4,FALSE)</f>
        <v>#N/A</v>
      </c>
      <c r="E52" s="76" t="s">
        <v>392</v>
      </c>
    </row>
    <row r="53" spans="1:5">
      <c r="A53" s="278" t="s">
        <v>364</v>
      </c>
      <c r="B53" s="70" t="s">
        <v>413</v>
      </c>
      <c r="C53" s="70" t="s">
        <v>390</v>
      </c>
      <c r="D53" s="50" t="e">
        <f>VLOOKUP(C53,'Paste bid here'!A:F,4,FALSE)</f>
        <v>#N/A</v>
      </c>
      <c r="E53" s="77" t="s">
        <v>1133</v>
      </c>
    </row>
    <row r="54" spans="1:5">
      <c r="A54" s="278" t="s">
        <v>364</v>
      </c>
      <c r="B54" s="70" t="s">
        <v>1109</v>
      </c>
      <c r="C54" s="70" t="s">
        <v>1108</v>
      </c>
      <c r="D54" s="50" t="e">
        <f>VLOOKUP(C54,'Paste bid here'!A:F,4,FALSE)</f>
        <v>#N/A</v>
      </c>
      <c r="E54" s="77" t="s">
        <v>393</v>
      </c>
    </row>
    <row r="55" spans="1:5" ht="15" thickBot="1">
      <c r="A55" s="279" t="s">
        <v>364</v>
      </c>
      <c r="B55" s="74" t="s">
        <v>414</v>
      </c>
      <c r="C55" s="74" t="s">
        <v>391</v>
      </c>
      <c r="D55" s="75" t="e">
        <f>VLOOKUP(C55,'Paste bid here'!A:F,4,FALSE)</f>
        <v>#N/A</v>
      </c>
      <c r="E55" s="78" t="s">
        <v>394</v>
      </c>
    </row>
    <row r="56" spans="1:5" ht="31.2">
      <c r="A56" s="12"/>
      <c r="B56" s="189" t="s">
        <v>363</v>
      </c>
      <c r="C56" s="189"/>
      <c r="D56" s="190"/>
      <c r="E56" s="191"/>
    </row>
    <row r="57" spans="1:5">
      <c r="A57" s="192"/>
      <c r="B57" s="193"/>
      <c r="C57" s="194"/>
      <c r="D57" s="194"/>
      <c r="E57" s="195" t="str">
        <f>'GAS FURNACES'!E61</f>
        <v>BETTER</v>
      </c>
    </row>
    <row r="58" spans="1:5" ht="15" thickBot="1">
      <c r="A58" s="196"/>
      <c r="B58" s="194"/>
      <c r="C58" s="194"/>
      <c r="D58" s="197"/>
      <c r="E58" s="198"/>
    </row>
    <row r="59" spans="1:5" ht="15" thickBot="1">
      <c r="A59" s="196"/>
      <c r="B59" s="98" t="s">
        <v>120</v>
      </c>
      <c r="C59" s="99" t="s">
        <v>171</v>
      </c>
      <c r="D59" s="99" t="s">
        <v>106</v>
      </c>
      <c r="E59" s="100" t="s">
        <v>857</v>
      </c>
    </row>
    <row r="60" spans="1:5">
      <c r="A60" s="330" t="s">
        <v>338</v>
      </c>
      <c r="B60" s="60" t="s">
        <v>121</v>
      </c>
      <c r="C60" s="60" t="s">
        <v>162</v>
      </c>
      <c r="D60" s="50" t="e">
        <f>VLOOKUP(C60,'Paste bid here'!A:F,4,FALSE)</f>
        <v>#N/A</v>
      </c>
      <c r="E60" s="56" t="s">
        <v>339</v>
      </c>
    </row>
    <row r="61" spans="1:5">
      <c r="A61" s="331"/>
      <c r="B61" s="62" t="s">
        <v>122</v>
      </c>
      <c r="C61" s="62" t="s">
        <v>163</v>
      </c>
      <c r="D61" s="50" t="e">
        <f>VLOOKUP(C61,'Paste bid here'!A:F,4,FALSE)</f>
        <v>#N/A</v>
      </c>
      <c r="E61" s="52" t="s">
        <v>340</v>
      </c>
    </row>
    <row r="62" spans="1:5">
      <c r="A62" s="331"/>
      <c r="B62" s="62" t="s">
        <v>123</v>
      </c>
      <c r="C62" s="62" t="s">
        <v>164</v>
      </c>
      <c r="D62" s="50" t="e">
        <f>VLOOKUP(C62,'Paste bid here'!A:F,4,FALSE)</f>
        <v>#N/A</v>
      </c>
      <c r="E62" s="52" t="s">
        <v>341</v>
      </c>
    </row>
    <row r="63" spans="1:5">
      <c r="A63" s="331"/>
      <c r="B63" s="62" t="s">
        <v>1134</v>
      </c>
      <c r="C63" s="62" t="s">
        <v>1135</v>
      </c>
      <c r="D63" s="50" t="e">
        <f>VLOOKUP(C63,'Paste bid here'!A:F,4,FALSE)</f>
        <v>#N/A</v>
      </c>
      <c r="E63" s="52" t="s">
        <v>1136</v>
      </c>
    </row>
    <row r="64" spans="1:5">
      <c r="A64" s="331"/>
      <c r="B64" s="62" t="s">
        <v>1137</v>
      </c>
      <c r="C64" s="62" t="s">
        <v>1138</v>
      </c>
      <c r="D64" s="50" t="e">
        <f>VLOOKUP(C64,'Paste bid here'!A:F,4,FALSE)</f>
        <v>#N/A</v>
      </c>
      <c r="E64" s="52" t="s">
        <v>1136</v>
      </c>
    </row>
    <row r="65" spans="1:5">
      <c r="A65" s="331"/>
      <c r="B65" s="62" t="s">
        <v>126</v>
      </c>
      <c r="C65" s="62" t="s">
        <v>165</v>
      </c>
      <c r="D65" s="50" t="e">
        <f>VLOOKUP(C65,'Paste bid here'!A:F,4,FALSE)</f>
        <v>#N/A</v>
      </c>
      <c r="E65" s="52" t="s">
        <v>342</v>
      </c>
    </row>
    <row r="66" spans="1:5">
      <c r="A66" s="331"/>
      <c r="B66" s="62" t="s">
        <v>127</v>
      </c>
      <c r="C66" s="62" t="s">
        <v>166</v>
      </c>
      <c r="D66" s="50" t="e">
        <f>VLOOKUP(C66,'Paste bid here'!A:F,4,FALSE)</f>
        <v>#N/A</v>
      </c>
      <c r="E66" s="52" t="s">
        <v>343</v>
      </c>
    </row>
    <row r="67" spans="1:5">
      <c r="A67" s="331"/>
      <c r="B67" s="62" t="s">
        <v>128</v>
      </c>
      <c r="C67" s="62" t="s">
        <v>167</v>
      </c>
      <c r="D67" s="50" t="e">
        <f>VLOOKUP(C67,'Paste bid here'!A:F,4,FALSE)</f>
        <v>#N/A</v>
      </c>
      <c r="E67" s="52" t="s">
        <v>344</v>
      </c>
    </row>
    <row r="68" spans="1:5">
      <c r="A68" s="331"/>
      <c r="B68" s="62" t="s">
        <v>129</v>
      </c>
      <c r="C68" s="62" t="s">
        <v>168</v>
      </c>
      <c r="D68" s="50" t="e">
        <f>VLOOKUP(C68,'Paste bid here'!A:F,4,FALSE)</f>
        <v>#N/A</v>
      </c>
      <c r="E68" s="52" t="s">
        <v>345</v>
      </c>
    </row>
    <row r="69" spans="1:5">
      <c r="A69" s="331"/>
      <c r="B69" s="62" t="s">
        <v>1139</v>
      </c>
      <c r="C69" s="62" t="s">
        <v>1140</v>
      </c>
      <c r="D69" s="50" t="e">
        <f>VLOOKUP(C69,'Paste bid here'!A:F,4,FALSE)</f>
        <v>#N/A</v>
      </c>
      <c r="E69" s="52" t="s">
        <v>1141</v>
      </c>
    </row>
    <row r="70" spans="1:5">
      <c r="A70" s="331"/>
      <c r="B70" s="62" t="s">
        <v>124</v>
      </c>
      <c r="C70" s="62" t="s">
        <v>169</v>
      </c>
      <c r="D70" s="50" t="e">
        <f>VLOOKUP(C70,'Paste bid here'!A:F,4,FALSE)</f>
        <v>#N/A</v>
      </c>
      <c r="E70" s="52" t="s">
        <v>83</v>
      </c>
    </row>
    <row r="71" spans="1:5">
      <c r="A71" s="331"/>
      <c r="B71" s="62" t="s">
        <v>125</v>
      </c>
      <c r="C71" s="62" t="s">
        <v>1083</v>
      </c>
      <c r="D71" s="166" t="e">
        <f>VLOOKUP(C71,'Paste bid here'!A:F,4,FALSE)</f>
        <v>#N/A</v>
      </c>
      <c r="E71" s="52" t="s">
        <v>1087</v>
      </c>
    </row>
    <row r="72" spans="1:5">
      <c r="A72" s="331"/>
      <c r="B72" s="62" t="s">
        <v>1084</v>
      </c>
      <c r="C72" s="62" t="s">
        <v>1086</v>
      </c>
      <c r="D72" s="50" t="e">
        <f>VLOOKUP(C72,'Paste bid here'!A:F,4,FALSE)</f>
        <v>#N/A</v>
      </c>
      <c r="E72" s="52" t="s">
        <v>1085</v>
      </c>
    </row>
    <row r="73" spans="1:5">
      <c r="A73" s="331"/>
      <c r="B73" s="62" t="s">
        <v>130</v>
      </c>
      <c r="C73" s="62" t="s">
        <v>170</v>
      </c>
      <c r="D73" s="50" t="e">
        <f>VLOOKUP(C73,'Paste bid here'!A:F,4,FALSE)</f>
        <v>#N/A</v>
      </c>
      <c r="E73" s="52" t="s">
        <v>346</v>
      </c>
    </row>
    <row r="74" spans="1:5" ht="15" thickBot="1">
      <c r="A74" s="332"/>
      <c r="B74" s="64" t="s">
        <v>347</v>
      </c>
      <c r="C74" s="64" t="s">
        <v>350</v>
      </c>
      <c r="D74" s="58" t="e">
        <f>VLOOKUP(C74,'Paste bid here'!A:F,4,FALSE)</f>
        <v>#N/A</v>
      </c>
      <c r="E74" s="59" t="s">
        <v>348</v>
      </c>
    </row>
    <row r="75" spans="1:5">
      <c r="A75" s="277" t="s">
        <v>1081</v>
      </c>
      <c r="B75" s="60" t="s">
        <v>1019</v>
      </c>
      <c r="C75" s="60" t="s">
        <v>1019</v>
      </c>
      <c r="D75" s="50" t="e">
        <f>VLOOKUP(C75,'Paste bid here'!A:F,4,FALSE)</f>
        <v>#N/A</v>
      </c>
      <c r="E75" s="56"/>
    </row>
    <row r="76" spans="1:5">
      <c r="A76" s="278"/>
      <c r="B76" s="62" t="s">
        <v>1020</v>
      </c>
      <c r="C76" s="62" t="s">
        <v>1020</v>
      </c>
      <c r="D76" s="50" t="e">
        <f>VLOOKUP(C76,'Paste bid here'!A:F,4,FALSE)</f>
        <v>#N/A</v>
      </c>
      <c r="E76" s="52"/>
    </row>
    <row r="77" spans="1:5">
      <c r="A77" s="278"/>
      <c r="B77" s="62" t="s">
        <v>1021</v>
      </c>
      <c r="C77" s="62" t="s">
        <v>1021</v>
      </c>
      <c r="D77" s="50" t="e">
        <f>VLOOKUP(C77,'Paste bid here'!A:F,4,FALSE)</f>
        <v>#N/A</v>
      </c>
      <c r="E77" s="52"/>
    </row>
    <row r="78" spans="1:5">
      <c r="A78" s="278"/>
      <c r="B78" s="62" t="s">
        <v>1022</v>
      </c>
      <c r="C78" s="62" t="s">
        <v>1022</v>
      </c>
      <c r="D78" s="50" t="e">
        <f>VLOOKUP(C78,'Paste bid here'!A:F,4,FALSE)</f>
        <v>#N/A</v>
      </c>
      <c r="E78" s="52"/>
    </row>
    <row r="79" spans="1:5">
      <c r="A79" s="278"/>
      <c r="B79" s="62" t="s">
        <v>1023</v>
      </c>
      <c r="C79" s="62" t="s">
        <v>1023</v>
      </c>
      <c r="D79" s="50" t="e">
        <f>VLOOKUP(C79,'Paste bid here'!A:F,4,FALSE)</f>
        <v>#N/A</v>
      </c>
      <c r="E79" s="52"/>
    </row>
    <row r="80" spans="1:5" ht="15" thickBot="1">
      <c r="A80" s="278"/>
      <c r="B80" s="62" t="s">
        <v>1024</v>
      </c>
      <c r="C80" s="62" t="s">
        <v>1024</v>
      </c>
      <c r="D80" s="58" t="e">
        <f>VLOOKUP(C80,'Paste bid here'!A:F,4,FALSE)</f>
        <v>#N/A</v>
      </c>
      <c r="E80" s="52"/>
    </row>
    <row r="81" spans="1:5">
      <c r="A81" s="330" t="s">
        <v>1025</v>
      </c>
      <c r="B81" s="60" t="s">
        <v>1026</v>
      </c>
      <c r="C81" s="60" t="s">
        <v>1026</v>
      </c>
      <c r="D81" s="50" t="e">
        <f>VLOOKUP(C81,'Paste bid here'!A:F,4,FALSE)</f>
        <v>#N/A</v>
      </c>
      <c r="E81" s="56"/>
    </row>
    <row r="82" spans="1:5">
      <c r="A82" s="331"/>
      <c r="B82" s="62" t="s">
        <v>1027</v>
      </c>
      <c r="C82" s="62" t="s">
        <v>1027</v>
      </c>
      <c r="D82" s="50" t="e">
        <f>VLOOKUP(C82,'Paste bid here'!A:F,4,FALSE)</f>
        <v>#N/A</v>
      </c>
      <c r="E82" s="52"/>
    </row>
    <row r="83" spans="1:5">
      <c r="A83" s="331"/>
      <c r="B83" s="62" t="s">
        <v>1028</v>
      </c>
      <c r="C83" s="62" t="s">
        <v>1028</v>
      </c>
      <c r="D83" s="50" t="e">
        <f>VLOOKUP(C83,'Paste bid here'!A:F,4,FALSE)</f>
        <v>#N/A</v>
      </c>
      <c r="E83" s="52"/>
    </row>
    <row r="84" spans="1:5">
      <c r="A84" s="331"/>
      <c r="B84" s="62" t="s">
        <v>1029</v>
      </c>
      <c r="C84" s="62" t="s">
        <v>1029</v>
      </c>
      <c r="D84" s="50" t="e">
        <f>VLOOKUP(C84,'Paste bid here'!A:F,4,FALSE)</f>
        <v>#N/A</v>
      </c>
      <c r="E84" s="52"/>
    </row>
    <row r="85" spans="1:5">
      <c r="A85" s="331"/>
      <c r="B85" s="62" t="s">
        <v>1030</v>
      </c>
      <c r="C85" s="62" t="s">
        <v>1030</v>
      </c>
      <c r="D85" s="50" t="e">
        <f>VLOOKUP(C85,'Paste bid here'!A:F,4,FALSE)</f>
        <v>#N/A</v>
      </c>
      <c r="E85" s="52"/>
    </row>
    <row r="86" spans="1:5">
      <c r="A86" s="331"/>
      <c r="B86" s="62" t="s">
        <v>1031</v>
      </c>
      <c r="C86" s="62" t="s">
        <v>1031</v>
      </c>
      <c r="D86" s="50" t="e">
        <f>VLOOKUP(C86,'Paste bid here'!A:F,4,FALSE)</f>
        <v>#N/A</v>
      </c>
      <c r="E86" s="52"/>
    </row>
    <row r="87" spans="1:5">
      <c r="A87" s="331"/>
      <c r="B87" s="62" t="s">
        <v>1032</v>
      </c>
      <c r="C87" s="62" t="s">
        <v>1032</v>
      </c>
      <c r="D87" s="50" t="e">
        <f>VLOOKUP(C87,'Paste bid here'!A:F,4,FALSE)</f>
        <v>#N/A</v>
      </c>
      <c r="E87" s="52"/>
    </row>
    <row r="88" spans="1:5">
      <c r="A88" s="331"/>
      <c r="B88" s="62" t="s">
        <v>1033</v>
      </c>
      <c r="C88" s="62" t="s">
        <v>1033</v>
      </c>
      <c r="D88" s="50" t="e">
        <f>VLOOKUP(C88,'Paste bid here'!A:F,4,FALSE)</f>
        <v>#N/A</v>
      </c>
      <c r="E88" s="52"/>
    </row>
    <row r="89" spans="1:5">
      <c r="A89" s="331"/>
      <c r="B89" s="62" t="s">
        <v>1034</v>
      </c>
      <c r="C89" s="62" t="s">
        <v>1034</v>
      </c>
      <c r="D89" s="50" t="e">
        <f>VLOOKUP(C89,'Paste bid here'!A:F,4,FALSE)</f>
        <v>#N/A</v>
      </c>
      <c r="E89" s="52"/>
    </row>
    <row r="90" spans="1:5">
      <c r="A90" s="331"/>
      <c r="B90" s="154" t="s">
        <v>1035</v>
      </c>
      <c r="C90" s="154" t="s">
        <v>1035</v>
      </c>
      <c r="D90" s="50" t="e">
        <f>VLOOKUP(C90,'Paste bid here'!A:F,4,FALSE)</f>
        <v>#N/A</v>
      </c>
      <c r="E90" s="52"/>
    </row>
    <row r="91" spans="1:5">
      <c r="A91" s="331"/>
      <c r="B91" s="62" t="s">
        <v>1036</v>
      </c>
      <c r="C91" s="62" t="s">
        <v>1036</v>
      </c>
      <c r="D91" s="50" t="e">
        <f>VLOOKUP(C91,'Paste bid here'!A:F,4,FALSE)</f>
        <v>#N/A</v>
      </c>
      <c r="E91" s="52"/>
    </row>
    <row r="92" spans="1:5">
      <c r="A92" s="331"/>
      <c r="B92" s="62" t="s">
        <v>1037</v>
      </c>
      <c r="C92" s="62" t="s">
        <v>1037</v>
      </c>
      <c r="D92" s="50" t="e">
        <f>VLOOKUP(C92,'Paste bid here'!A:F,4,FALSE)</f>
        <v>#N/A</v>
      </c>
      <c r="E92" s="52"/>
    </row>
    <row r="93" spans="1:5">
      <c r="A93" s="331"/>
      <c r="B93" s="62" t="s">
        <v>1038</v>
      </c>
      <c r="C93" s="62" t="s">
        <v>1038</v>
      </c>
      <c r="D93" s="50" t="e">
        <f>VLOOKUP(C93,'Paste bid here'!A:F,4,FALSE)</f>
        <v>#N/A</v>
      </c>
      <c r="E93" s="52"/>
    </row>
    <row r="94" spans="1:5">
      <c r="A94" s="331"/>
      <c r="B94" s="62" t="s">
        <v>1039</v>
      </c>
      <c r="C94" s="62" t="s">
        <v>1039</v>
      </c>
      <c r="D94" s="50" t="e">
        <f>VLOOKUP(C94,'Paste bid here'!A:F,4,FALSE)</f>
        <v>#N/A</v>
      </c>
      <c r="E94" s="52"/>
    </row>
    <row r="95" spans="1:5">
      <c r="A95" s="331"/>
      <c r="B95" s="62" t="s">
        <v>1040</v>
      </c>
      <c r="C95" s="62" t="s">
        <v>1040</v>
      </c>
      <c r="D95" s="50" t="e">
        <f>VLOOKUP(C95,'Paste bid here'!A:F,4,FALSE)</f>
        <v>#N/A</v>
      </c>
      <c r="E95" s="52"/>
    </row>
    <row r="96" spans="1:5">
      <c r="A96" s="331"/>
      <c r="B96" s="62" t="s">
        <v>1041</v>
      </c>
      <c r="C96" s="62" t="s">
        <v>1041</v>
      </c>
      <c r="D96" s="50" t="e">
        <f>VLOOKUP(C96,'Paste bid here'!A:F,4,FALSE)</f>
        <v>#N/A</v>
      </c>
      <c r="E96" s="52"/>
    </row>
    <row r="97" spans="1:5">
      <c r="A97" s="331"/>
      <c r="B97" s="62" t="s">
        <v>1042</v>
      </c>
      <c r="C97" s="62" t="s">
        <v>1042</v>
      </c>
      <c r="D97" s="50" t="e">
        <f>VLOOKUP(C97,'Paste bid here'!A:F,4,FALSE)</f>
        <v>#N/A</v>
      </c>
      <c r="E97" s="52"/>
    </row>
    <row r="98" spans="1:5">
      <c r="A98" s="331"/>
      <c r="B98" s="62" t="s">
        <v>1043</v>
      </c>
      <c r="C98" s="62" t="s">
        <v>1043</v>
      </c>
      <c r="D98" s="50" t="e">
        <f>VLOOKUP(C98,'Paste bid here'!A:F,4,FALSE)</f>
        <v>#N/A</v>
      </c>
      <c r="E98" s="52"/>
    </row>
    <row r="99" spans="1:5">
      <c r="A99" s="331"/>
      <c r="B99" s="62" t="s">
        <v>1044</v>
      </c>
      <c r="C99" s="62" t="s">
        <v>1044</v>
      </c>
      <c r="D99" s="50" t="e">
        <f>VLOOKUP(C99,'Paste bid here'!A:F,4,FALSE)</f>
        <v>#N/A</v>
      </c>
      <c r="E99" s="52"/>
    </row>
    <row r="100" spans="1:5">
      <c r="A100" s="331"/>
      <c r="B100" s="154" t="s">
        <v>1045</v>
      </c>
      <c r="C100" s="154" t="s">
        <v>1045</v>
      </c>
      <c r="D100" s="50" t="e">
        <f>VLOOKUP(C100,'Paste bid here'!A:F,4,FALSE)</f>
        <v>#N/A</v>
      </c>
      <c r="E100" s="52"/>
    </row>
    <row r="101" spans="1:5">
      <c r="A101" s="331"/>
      <c r="B101" s="62" t="s">
        <v>1046</v>
      </c>
      <c r="C101" s="62" t="s">
        <v>1046</v>
      </c>
      <c r="D101" s="50" t="e">
        <f>VLOOKUP(C101,'Paste bid here'!A:F,4,FALSE)</f>
        <v>#N/A</v>
      </c>
      <c r="E101" s="52"/>
    </row>
    <row r="102" spans="1:5">
      <c r="A102" s="331"/>
      <c r="B102" s="62" t="s">
        <v>1047</v>
      </c>
      <c r="C102" s="62" t="s">
        <v>1047</v>
      </c>
      <c r="D102" s="50" t="e">
        <f>VLOOKUP(C102,'Paste bid here'!A:F,4,FALSE)</f>
        <v>#N/A</v>
      </c>
      <c r="E102" s="52"/>
    </row>
    <row r="103" spans="1:5">
      <c r="A103" s="331"/>
      <c r="B103" s="62" t="s">
        <v>1048</v>
      </c>
      <c r="C103" s="62" t="s">
        <v>1048</v>
      </c>
      <c r="D103" s="50" t="e">
        <f>VLOOKUP(C103,'Paste bid here'!A:F,4,FALSE)</f>
        <v>#N/A</v>
      </c>
      <c r="E103" s="52"/>
    </row>
    <row r="104" spans="1:5">
      <c r="A104" s="331"/>
      <c r="B104" s="62" t="s">
        <v>1049</v>
      </c>
      <c r="C104" s="62" t="s">
        <v>1049</v>
      </c>
      <c r="D104" s="50" t="e">
        <f>VLOOKUP(C104,'Paste bid here'!A:F,4,FALSE)</f>
        <v>#N/A</v>
      </c>
      <c r="E104" s="52"/>
    </row>
    <row r="105" spans="1:5">
      <c r="A105" s="331"/>
      <c r="B105" s="62" t="s">
        <v>1050</v>
      </c>
      <c r="C105" s="62" t="s">
        <v>1050</v>
      </c>
      <c r="D105" s="50" t="e">
        <f>VLOOKUP(C105,'Paste bid here'!A:F,4,FALSE)</f>
        <v>#N/A</v>
      </c>
      <c r="E105" s="52"/>
    </row>
    <row r="106" spans="1:5" ht="15" thickBot="1">
      <c r="A106" s="331"/>
      <c r="B106" s="61" t="s">
        <v>1051</v>
      </c>
      <c r="C106" s="61" t="s">
        <v>1051</v>
      </c>
      <c r="D106" s="58" t="e">
        <f>VLOOKUP(C106,'Paste bid here'!A:F,4,FALSE)</f>
        <v>#N/A</v>
      </c>
      <c r="E106" s="52"/>
    </row>
    <row r="107" spans="1:5">
      <c r="A107" s="330" t="s">
        <v>1052</v>
      </c>
      <c r="B107" s="60" t="s">
        <v>1053</v>
      </c>
      <c r="C107" s="60" t="s">
        <v>1053</v>
      </c>
      <c r="D107" s="50" t="e">
        <f>VLOOKUP(C107,'Paste bid here'!A:F,4,FALSE)</f>
        <v>#N/A</v>
      </c>
      <c r="E107" s="273" t="s">
        <v>1203</v>
      </c>
    </row>
    <row r="108" spans="1:5">
      <c r="A108" s="331"/>
      <c r="B108" s="62" t="s">
        <v>1054</v>
      </c>
      <c r="C108" s="62" t="s">
        <v>1054</v>
      </c>
      <c r="D108" s="50" t="e">
        <f>VLOOKUP(C108,'Paste bid here'!A:F,4,FALSE)</f>
        <v>#N/A</v>
      </c>
      <c r="E108" s="272" t="s">
        <v>1204</v>
      </c>
    </row>
    <row r="109" spans="1:5">
      <c r="A109" s="331"/>
      <c r="B109" s="62" t="s">
        <v>1055</v>
      </c>
      <c r="C109" s="511" t="s">
        <v>1055</v>
      </c>
      <c r="D109" s="50" t="e">
        <f>VLOOKUP(C109,'Paste bid here'!A:F,4,FALSE)</f>
        <v>#N/A</v>
      </c>
      <c r="E109" s="52"/>
    </row>
    <row r="110" spans="1:5">
      <c r="A110" s="331"/>
      <c r="B110" s="62" t="s">
        <v>1056</v>
      </c>
      <c r="C110" s="62" t="s">
        <v>1056</v>
      </c>
      <c r="D110" s="50" t="e">
        <f>VLOOKUP(C110,'Paste bid here'!A:F,4,FALSE)</f>
        <v>#N/A</v>
      </c>
      <c r="E110" s="52"/>
    </row>
    <row r="111" spans="1:5">
      <c r="A111" s="331"/>
      <c r="B111" s="62" t="s">
        <v>1057</v>
      </c>
      <c r="C111" s="62" t="s">
        <v>1057</v>
      </c>
      <c r="D111" s="50" t="e">
        <f>VLOOKUP(C111,'Paste bid here'!A:F,4,FALSE)</f>
        <v>#N/A</v>
      </c>
      <c r="E111" s="52"/>
    </row>
    <row r="112" spans="1:5">
      <c r="A112" s="331"/>
      <c r="B112" s="62" t="s">
        <v>1058</v>
      </c>
      <c r="C112" s="62" t="s">
        <v>1058</v>
      </c>
      <c r="D112" s="50" t="e">
        <f>VLOOKUP(C112,'Paste bid here'!A:F,4,FALSE)</f>
        <v>#N/A</v>
      </c>
      <c r="E112" s="52"/>
    </row>
    <row r="113" spans="1:5">
      <c r="A113" s="331"/>
      <c r="B113" s="62" t="s">
        <v>1059</v>
      </c>
      <c r="C113" s="62" t="s">
        <v>1059</v>
      </c>
      <c r="D113" s="50" t="e">
        <f>VLOOKUP(C113,'Paste bid here'!A:F,4,FALSE)</f>
        <v>#N/A</v>
      </c>
      <c r="E113" s="52"/>
    </row>
    <row r="114" spans="1:5">
      <c r="A114" s="331"/>
      <c r="B114" s="62" t="s">
        <v>1060</v>
      </c>
      <c r="C114" s="62" t="s">
        <v>1060</v>
      </c>
      <c r="D114" s="50" t="e">
        <f>VLOOKUP(C114,'Paste bid here'!A:F,4,FALSE)</f>
        <v>#N/A</v>
      </c>
      <c r="E114" s="52"/>
    </row>
    <row r="115" spans="1:5">
      <c r="A115" s="331"/>
      <c r="B115" s="62" t="s">
        <v>1061</v>
      </c>
      <c r="C115" s="62" t="s">
        <v>1061</v>
      </c>
      <c r="D115" s="50" t="e">
        <f>VLOOKUP(C115,'Paste bid here'!A:F,4,FALSE)</f>
        <v>#N/A</v>
      </c>
      <c r="E115" s="52"/>
    </row>
    <row r="116" spans="1:5">
      <c r="A116" s="331"/>
      <c r="B116" s="154" t="s">
        <v>1062</v>
      </c>
      <c r="C116" s="154" t="s">
        <v>1062</v>
      </c>
      <c r="D116" s="50" t="e">
        <f>VLOOKUP(C116,'Paste bid here'!A:F,4,FALSE)</f>
        <v>#N/A</v>
      </c>
      <c r="E116" s="52"/>
    </row>
    <row r="117" spans="1:5">
      <c r="A117" s="331"/>
      <c r="B117" s="62" t="s">
        <v>1063</v>
      </c>
      <c r="C117" s="62" t="s">
        <v>1063</v>
      </c>
      <c r="D117" s="50" t="e">
        <f>VLOOKUP(C117,'Paste bid here'!A:F,4,FALSE)</f>
        <v>#N/A</v>
      </c>
      <c r="E117" s="52"/>
    </row>
    <row r="118" spans="1:5">
      <c r="A118" s="331"/>
      <c r="B118" s="62" t="s">
        <v>1064</v>
      </c>
      <c r="C118" s="62" t="s">
        <v>1064</v>
      </c>
      <c r="D118" s="50" t="e">
        <f>VLOOKUP(C118,'Paste bid here'!A:F,4,FALSE)</f>
        <v>#N/A</v>
      </c>
      <c r="E118" s="52"/>
    </row>
    <row r="119" spans="1:5">
      <c r="A119" s="331"/>
      <c r="B119" s="62" t="s">
        <v>1065</v>
      </c>
      <c r="C119" s="62" t="s">
        <v>1065</v>
      </c>
      <c r="D119" s="50" t="e">
        <f>VLOOKUP(C119,'Paste bid here'!A:F,4,FALSE)</f>
        <v>#N/A</v>
      </c>
      <c r="E119" s="52"/>
    </row>
    <row r="120" spans="1:5">
      <c r="A120" s="331"/>
      <c r="B120" s="62" t="s">
        <v>1066</v>
      </c>
      <c r="C120" s="511" t="s">
        <v>1066</v>
      </c>
      <c r="D120" s="50" t="e">
        <f>VLOOKUP(C120,'Paste bid here'!A:F,4,FALSE)</f>
        <v>#N/A</v>
      </c>
      <c r="E120" s="52"/>
    </row>
    <row r="121" spans="1:5">
      <c r="A121" s="331"/>
      <c r="B121" s="62" t="s">
        <v>1067</v>
      </c>
      <c r="C121" s="62" t="s">
        <v>1067</v>
      </c>
      <c r="D121" s="50" t="e">
        <f>VLOOKUP(C121,'Paste bid here'!A:F,4,FALSE)</f>
        <v>#N/A</v>
      </c>
      <c r="E121" s="52"/>
    </row>
    <row r="122" spans="1:5">
      <c r="A122" s="331"/>
      <c r="B122" s="62" t="s">
        <v>1068</v>
      </c>
      <c r="C122" s="62" t="s">
        <v>1068</v>
      </c>
      <c r="D122" s="50" t="e">
        <f>VLOOKUP(C122,'Paste bid here'!A:F,4,FALSE)</f>
        <v>#N/A</v>
      </c>
      <c r="E122" s="52"/>
    </row>
    <row r="123" spans="1:5">
      <c r="A123" s="331"/>
      <c r="B123" s="62" t="s">
        <v>1069</v>
      </c>
      <c r="C123" s="62" t="s">
        <v>1069</v>
      </c>
      <c r="D123" s="50" t="e">
        <f>VLOOKUP(C123,'Paste bid here'!A:F,4,FALSE)</f>
        <v>#N/A</v>
      </c>
      <c r="E123" s="52"/>
    </row>
    <row r="124" spans="1:5">
      <c r="A124" s="331"/>
      <c r="B124" s="62" t="s">
        <v>1070</v>
      </c>
      <c r="C124" s="62" t="s">
        <v>1070</v>
      </c>
      <c r="D124" s="50" t="e">
        <f>VLOOKUP(C124,'Paste bid here'!A:F,4,FALSE)</f>
        <v>#N/A</v>
      </c>
      <c r="E124" s="52"/>
    </row>
    <row r="125" spans="1:5">
      <c r="A125" s="331"/>
      <c r="B125" s="62" t="s">
        <v>1071</v>
      </c>
      <c r="C125" s="62" t="s">
        <v>1071</v>
      </c>
      <c r="D125" s="50" t="e">
        <f>VLOOKUP(C125,'Paste bid here'!A:F,4,FALSE)</f>
        <v>#N/A</v>
      </c>
      <c r="E125" s="52"/>
    </row>
    <row r="126" spans="1:5" ht="15" thickBot="1">
      <c r="A126" s="332"/>
      <c r="B126" s="64" t="s">
        <v>1072</v>
      </c>
      <c r="C126" s="64" t="s">
        <v>1072</v>
      </c>
      <c r="D126" s="58" t="e">
        <f>VLOOKUP(C126,'Paste bid here'!A:F,4,FALSE)</f>
        <v>#N/A</v>
      </c>
      <c r="E126" s="59"/>
    </row>
    <row r="127" spans="1:5">
      <c r="A127"/>
    </row>
    <row r="128" spans="1:5">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sheetData>
  <mergeCells count="14">
    <mergeCell ref="A60:A74"/>
    <mergeCell ref="A75:A80"/>
    <mergeCell ref="A81:A106"/>
    <mergeCell ref="A107:A126"/>
    <mergeCell ref="A5:A10"/>
    <mergeCell ref="A52:A55"/>
    <mergeCell ref="A40:A43"/>
    <mergeCell ref="A44:A47"/>
    <mergeCell ref="A35:A39"/>
    <mergeCell ref="A20:A21"/>
    <mergeCell ref="A48:A51"/>
    <mergeCell ref="A22:A29"/>
    <mergeCell ref="A30:A34"/>
    <mergeCell ref="A11:A19"/>
  </mergeCells>
  <pageMargins left="0.25" right="0.25" top="0.75" bottom="0.75" header="0.3" footer="0.3"/>
  <pageSetup scale="64" orientation="portrait" horizontalDpi="300" verticalDpi="300" r:id="rId1"/>
  <rowBreaks count="1" manualBreakCount="1">
    <brk id="55"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18CE-4AE5-4DEC-806D-56B5013061CB}">
  <dimension ref="A1:E160"/>
  <sheetViews>
    <sheetView tabSelected="1" view="pageBreakPreview" topLeftCell="A119" zoomScale="96" zoomScaleNormal="100" zoomScaleSheetLayoutView="96" workbookViewId="0">
      <selection activeCell="G10" sqref="G10"/>
    </sheetView>
  </sheetViews>
  <sheetFormatPr defaultRowHeight="14.4"/>
  <cols>
    <col min="1" max="1" width="22.88671875" style="48" customWidth="1"/>
    <col min="2" max="3" width="21.109375" bestFit="1" customWidth="1"/>
    <col min="4" max="4" width="12.109375" style="1" customWidth="1"/>
    <col min="5" max="5" width="49.88671875" customWidth="1"/>
  </cols>
  <sheetData>
    <row r="1" spans="1:5" ht="31.2">
      <c r="A1" s="12"/>
      <c r="B1" s="189" t="s">
        <v>1088</v>
      </c>
      <c r="C1" s="189"/>
      <c r="D1" s="190"/>
      <c r="E1" s="191"/>
    </row>
    <row r="2" spans="1:5">
      <c r="A2" s="192"/>
      <c r="B2" s="193"/>
      <c r="C2" s="194"/>
      <c r="D2" s="194"/>
      <c r="E2" s="195">
        <f>'GAS FURNACES'!E2</f>
        <v>46048</v>
      </c>
    </row>
    <row r="3" spans="1:5" ht="15" thickBot="1">
      <c r="A3" s="196"/>
      <c r="B3" s="194"/>
      <c r="C3" s="194"/>
      <c r="D3" s="197"/>
      <c r="E3" s="198"/>
    </row>
    <row r="4" spans="1:5" ht="15" thickBot="1">
      <c r="A4" s="196"/>
      <c r="B4" s="148" t="s">
        <v>120</v>
      </c>
      <c r="C4" s="149" t="s">
        <v>171</v>
      </c>
      <c r="D4" s="149" t="s">
        <v>106</v>
      </c>
      <c r="E4" s="101"/>
    </row>
    <row r="5" spans="1:5" ht="15" thickBot="1">
      <c r="A5" s="333" t="s">
        <v>357</v>
      </c>
      <c r="B5" s="334"/>
      <c r="C5" s="334"/>
      <c r="D5" s="334"/>
      <c r="E5" s="335"/>
    </row>
    <row r="6" spans="1:5" ht="14.4" customHeight="1">
      <c r="A6" s="280" t="s">
        <v>1012</v>
      </c>
      <c r="B6" s="49" t="s">
        <v>214</v>
      </c>
      <c r="C6" s="49" t="s">
        <v>215</v>
      </c>
      <c r="D6" s="50" t="e">
        <f>VLOOKUP(C6,'Paste bid here'!A:F,4,FALSE)</f>
        <v>#N/A</v>
      </c>
      <c r="E6" s="275"/>
    </row>
    <row r="7" spans="1:5">
      <c r="A7" s="278"/>
      <c r="B7" s="51" t="s">
        <v>216</v>
      </c>
      <c r="C7" s="51" t="s">
        <v>217</v>
      </c>
      <c r="D7" s="50" t="e">
        <f>VLOOKUP(C7,'Paste bid here'!A:F,4,FALSE)</f>
        <v>#N/A</v>
      </c>
      <c r="E7" s="275"/>
    </row>
    <row r="8" spans="1:5">
      <c r="A8" s="278"/>
      <c r="B8" s="51" t="s">
        <v>218</v>
      </c>
      <c r="C8" s="51" t="s">
        <v>219</v>
      </c>
      <c r="D8" s="50" t="e">
        <f>VLOOKUP(C8,'Paste bid here'!A:F,4,FALSE)</f>
        <v>#N/A</v>
      </c>
      <c r="E8" s="275"/>
    </row>
    <row r="9" spans="1:5">
      <c r="A9" s="278"/>
      <c r="B9" s="51" t="s">
        <v>220</v>
      </c>
      <c r="C9" s="51" t="s">
        <v>221</v>
      </c>
      <c r="D9" s="50" t="e">
        <f>VLOOKUP(C9,'Paste bid here'!A:F,4,FALSE)</f>
        <v>#N/A</v>
      </c>
      <c r="E9" s="275"/>
    </row>
    <row r="10" spans="1:5">
      <c r="A10" s="278"/>
      <c r="B10" s="51" t="s">
        <v>222</v>
      </c>
      <c r="C10" s="51" t="s">
        <v>223</v>
      </c>
      <c r="D10" s="50" t="e">
        <f>VLOOKUP(C10,'Paste bid here'!A:F,4,FALSE)</f>
        <v>#N/A</v>
      </c>
      <c r="E10" s="275"/>
    </row>
    <row r="11" spans="1:5">
      <c r="A11" s="278"/>
      <c r="B11" s="51" t="s">
        <v>224</v>
      </c>
      <c r="C11" s="51" t="s">
        <v>225</v>
      </c>
      <c r="D11" s="50" t="e">
        <f>VLOOKUP(C11,'Paste bid here'!A:F,4,FALSE)</f>
        <v>#N/A</v>
      </c>
      <c r="E11" s="275"/>
    </row>
    <row r="12" spans="1:5">
      <c r="A12" s="278"/>
      <c r="B12" s="51" t="s">
        <v>226</v>
      </c>
      <c r="C12" s="51" t="s">
        <v>227</v>
      </c>
      <c r="D12" s="50" t="e">
        <f>VLOOKUP(C12,'Paste bid here'!A:F,4,FALSE)</f>
        <v>#N/A</v>
      </c>
      <c r="E12" s="275"/>
    </row>
    <row r="13" spans="1:5">
      <c r="A13" s="278"/>
      <c r="B13" s="51" t="s">
        <v>228</v>
      </c>
      <c r="C13" s="51" t="s">
        <v>229</v>
      </c>
      <c r="D13" s="50" t="e">
        <f>VLOOKUP(C13,'Paste bid here'!A:F,4,FALSE)</f>
        <v>#N/A</v>
      </c>
      <c r="E13" s="275"/>
    </row>
    <row r="14" spans="1:5">
      <c r="A14" s="278"/>
      <c r="B14" s="51" t="s">
        <v>230</v>
      </c>
      <c r="C14" s="51" t="s">
        <v>231</v>
      </c>
      <c r="D14" s="50" t="e">
        <f>VLOOKUP(C14,'Paste bid here'!A:F,4,FALSE)</f>
        <v>#N/A</v>
      </c>
      <c r="E14" s="275"/>
    </row>
    <row r="15" spans="1:5">
      <c r="A15" s="278"/>
      <c r="B15" s="51" t="s">
        <v>232</v>
      </c>
      <c r="C15" s="51" t="s">
        <v>233</v>
      </c>
      <c r="D15" s="50" t="e">
        <f>VLOOKUP(C15,'Paste bid here'!A:F,4,FALSE)</f>
        <v>#N/A</v>
      </c>
      <c r="E15" s="275"/>
    </row>
    <row r="16" spans="1:5" ht="15" thickBot="1">
      <c r="A16" s="279"/>
      <c r="B16" s="57" t="s">
        <v>234</v>
      </c>
      <c r="C16" s="57" t="s">
        <v>235</v>
      </c>
      <c r="D16" s="58" t="e">
        <f>VLOOKUP(C16,'Paste bid here'!A:F,4,FALSE)</f>
        <v>#N/A</v>
      </c>
      <c r="E16" s="276"/>
    </row>
    <row r="17" spans="1:5" ht="15" thickBot="1">
      <c r="A17" s="155" t="s">
        <v>1073</v>
      </c>
      <c r="B17" s="156" t="s">
        <v>1074</v>
      </c>
      <c r="C17" s="156" t="s">
        <v>1075</v>
      </c>
      <c r="D17" s="158" t="e">
        <f>VLOOKUP(C17,'Paste bid here'!A:F,4,FALSE)</f>
        <v>#N/A</v>
      </c>
      <c r="E17" s="157"/>
    </row>
    <row r="18" spans="1:5" ht="15" thickBot="1">
      <c r="A18" s="333" t="s">
        <v>1089</v>
      </c>
      <c r="B18" s="334"/>
      <c r="C18" s="334"/>
      <c r="D18" s="334"/>
      <c r="E18" s="335"/>
    </row>
    <row r="19" spans="1:5" ht="14.4" customHeight="1">
      <c r="A19" s="330" t="s">
        <v>662</v>
      </c>
      <c r="B19" s="97" t="s">
        <v>671</v>
      </c>
      <c r="C19" s="97" t="s">
        <v>667</v>
      </c>
      <c r="D19" s="167" t="e">
        <f>VLOOKUP(C19,'Paste bid here'!A:F,4,FALSE)</f>
        <v>#N/A</v>
      </c>
      <c r="E19" s="316" t="s">
        <v>355</v>
      </c>
    </row>
    <row r="20" spans="1:5">
      <c r="A20" s="331"/>
      <c r="B20" s="69" t="s">
        <v>668</v>
      </c>
      <c r="C20" s="69" t="s">
        <v>664</v>
      </c>
      <c r="D20" s="171" t="e">
        <f>VLOOKUP(C20,'Paste bid here'!A:F,4,FALSE)</f>
        <v>#N/A</v>
      </c>
      <c r="E20" s="310"/>
    </row>
    <row r="21" spans="1:5">
      <c r="A21" s="331"/>
      <c r="B21" s="69" t="s">
        <v>669</v>
      </c>
      <c r="C21" s="69" t="s">
        <v>665</v>
      </c>
      <c r="D21" s="171" t="e">
        <f>VLOOKUP(C21,'Paste bid here'!A:F,4,FALSE)</f>
        <v>#N/A</v>
      </c>
      <c r="E21" s="310"/>
    </row>
    <row r="22" spans="1:5" ht="15" thickBot="1">
      <c r="A22" s="331"/>
      <c r="B22" s="172" t="s">
        <v>670</v>
      </c>
      <c r="C22" s="172" t="s">
        <v>666</v>
      </c>
      <c r="D22" s="173" t="e">
        <f>VLOOKUP(C22,'Paste bid here'!A:F,4,FALSE)</f>
        <v>#N/A</v>
      </c>
      <c r="E22" s="310"/>
    </row>
    <row r="23" spans="1:5" ht="14.4" customHeight="1">
      <c r="A23" s="330" t="s">
        <v>680</v>
      </c>
      <c r="B23" s="97" t="s">
        <v>681</v>
      </c>
      <c r="C23" s="97" t="s">
        <v>672</v>
      </c>
      <c r="D23" s="167" t="e">
        <f>VLOOKUP(C23,'Paste bid here'!A:F,4,FALSE)</f>
        <v>#N/A</v>
      </c>
      <c r="E23" s="274" t="s">
        <v>356</v>
      </c>
    </row>
    <row r="24" spans="1:5">
      <c r="A24" s="331"/>
      <c r="B24" s="69" t="s">
        <v>682</v>
      </c>
      <c r="C24" s="69" t="s">
        <v>673</v>
      </c>
      <c r="D24" s="166" t="e">
        <f>VLOOKUP(C24,'Paste bid here'!A:F,4,FALSE)</f>
        <v>#N/A</v>
      </c>
      <c r="E24" s="275"/>
    </row>
    <row r="25" spans="1:5">
      <c r="A25" s="331"/>
      <c r="B25" s="69" t="s">
        <v>683</v>
      </c>
      <c r="C25" s="69" t="s">
        <v>674</v>
      </c>
      <c r="D25" s="166" t="e">
        <f>VLOOKUP(C25,'Paste bid here'!A:F,4,FALSE)</f>
        <v>#N/A</v>
      </c>
      <c r="E25" s="275"/>
    </row>
    <row r="26" spans="1:5">
      <c r="A26" s="331"/>
      <c r="B26" s="69" t="s">
        <v>684</v>
      </c>
      <c r="C26" s="69" t="s">
        <v>675</v>
      </c>
      <c r="D26" s="166" t="e">
        <f>VLOOKUP(C26,'Paste bid here'!A:F,4,FALSE)</f>
        <v>#N/A</v>
      </c>
      <c r="E26" s="275"/>
    </row>
    <row r="27" spans="1:5" ht="14.4" customHeight="1">
      <c r="A27" s="331"/>
      <c r="B27" s="69" t="s">
        <v>685</v>
      </c>
      <c r="C27" s="69" t="s">
        <v>676</v>
      </c>
      <c r="D27" s="166" t="e">
        <f>VLOOKUP(C27,'Paste bid here'!A:F,4,FALSE)</f>
        <v>#N/A</v>
      </c>
      <c r="E27" s="275"/>
    </row>
    <row r="28" spans="1:5">
      <c r="A28" s="331"/>
      <c r="B28" s="69" t="s">
        <v>686</v>
      </c>
      <c r="C28" s="69" t="s">
        <v>677</v>
      </c>
      <c r="D28" s="166" t="e">
        <f>VLOOKUP(C28,'Paste bid here'!A:F,4,FALSE)</f>
        <v>#N/A</v>
      </c>
      <c r="E28" s="275"/>
    </row>
    <row r="29" spans="1:5" ht="15" thickBot="1">
      <c r="A29" s="332"/>
      <c r="B29" s="68" t="s">
        <v>687</v>
      </c>
      <c r="C29" s="68" t="s">
        <v>678</v>
      </c>
      <c r="D29" s="165" t="e">
        <f>VLOOKUP(C29,'Paste bid here'!A:F,4,FALSE)</f>
        <v>#N/A</v>
      </c>
      <c r="E29" s="276"/>
    </row>
    <row r="30" spans="1:5" ht="14.4" customHeight="1">
      <c r="A30" s="336" t="s">
        <v>1090</v>
      </c>
      <c r="B30" s="208" t="s">
        <v>290</v>
      </c>
      <c r="C30" s="208" t="s">
        <v>145</v>
      </c>
      <c r="D30" s="209" t="e">
        <f>VLOOKUP(C30,'Paste bid here'!A:F,4,FALSE)</f>
        <v>#N/A</v>
      </c>
      <c r="E30" s="210" t="s">
        <v>291</v>
      </c>
    </row>
    <row r="31" spans="1:5">
      <c r="A31" s="337"/>
      <c r="B31" s="211" t="s">
        <v>292</v>
      </c>
      <c r="C31" s="211" t="s">
        <v>146</v>
      </c>
      <c r="D31" s="209" t="e">
        <f>VLOOKUP(C31,'Paste bid here'!A:F,4,FALSE)</f>
        <v>#N/A</v>
      </c>
      <c r="E31" s="212" t="s">
        <v>293</v>
      </c>
    </row>
    <row r="32" spans="1:5">
      <c r="A32" s="337"/>
      <c r="B32" s="211" t="s">
        <v>294</v>
      </c>
      <c r="C32" s="211" t="s">
        <v>147</v>
      </c>
      <c r="D32" s="209" t="e">
        <f>VLOOKUP(C32,'Paste bid here'!A:F,4,FALSE)</f>
        <v>#N/A</v>
      </c>
      <c r="E32" s="212" t="s">
        <v>295</v>
      </c>
    </row>
    <row r="33" spans="1:5">
      <c r="A33" s="337"/>
      <c r="B33" s="211" t="s">
        <v>296</v>
      </c>
      <c r="C33" s="211" t="s">
        <v>148</v>
      </c>
      <c r="D33" s="209" t="e">
        <f>VLOOKUP(C33,'Paste bid here'!A:F,4,FALSE)</f>
        <v>#N/A</v>
      </c>
      <c r="E33" s="212" t="s">
        <v>297</v>
      </c>
    </row>
    <row r="34" spans="1:5">
      <c r="A34" s="337"/>
      <c r="B34" s="211" t="s">
        <v>298</v>
      </c>
      <c r="C34" s="211" t="s">
        <v>149</v>
      </c>
      <c r="D34" s="209" t="e">
        <f>VLOOKUP(C34,'Paste bid here'!A:F,4,FALSE)</f>
        <v>#N/A</v>
      </c>
      <c r="E34" s="212" t="s">
        <v>299</v>
      </c>
    </row>
    <row r="35" spans="1:5">
      <c r="A35" s="337"/>
      <c r="B35" s="211" t="s">
        <v>300</v>
      </c>
      <c r="C35" s="211" t="s">
        <v>150</v>
      </c>
      <c r="D35" s="209" t="e">
        <f>VLOOKUP(C35,'Paste bid here'!A:F,4,FALSE)</f>
        <v>#N/A</v>
      </c>
      <c r="E35" s="212" t="s">
        <v>301</v>
      </c>
    </row>
    <row r="36" spans="1:5">
      <c r="A36" s="337"/>
      <c r="B36" s="211" t="s">
        <v>302</v>
      </c>
      <c r="C36" s="211" t="s">
        <v>151</v>
      </c>
      <c r="D36" s="209" t="e">
        <f>VLOOKUP(C36,'Paste bid here'!A:F,4,FALSE)</f>
        <v>#N/A</v>
      </c>
      <c r="E36" s="212" t="s">
        <v>305</v>
      </c>
    </row>
    <row r="37" spans="1:5" ht="15" thickBot="1">
      <c r="A37" s="338"/>
      <c r="B37" s="213" t="s">
        <v>304</v>
      </c>
      <c r="C37" s="213" t="s">
        <v>152</v>
      </c>
      <c r="D37" s="214" t="e">
        <f>VLOOKUP(C37,'Paste bid here'!A:F,4,FALSE)</f>
        <v>#N/A</v>
      </c>
      <c r="E37" s="215" t="s">
        <v>1091</v>
      </c>
    </row>
    <row r="38" spans="1:5">
      <c r="A38" s="291" t="s">
        <v>306</v>
      </c>
      <c r="B38" s="216" t="s">
        <v>307</v>
      </c>
      <c r="C38" s="216" t="s">
        <v>153</v>
      </c>
      <c r="D38" s="86" t="e">
        <f>VLOOKUP(C38,'Paste bid here'!A:F,4,FALSE)</f>
        <v>#N/A</v>
      </c>
      <c r="E38" s="94" t="s">
        <v>1167</v>
      </c>
    </row>
    <row r="39" spans="1:5" ht="15" thickBot="1">
      <c r="A39" s="293"/>
      <c r="B39" s="217" t="s">
        <v>308</v>
      </c>
      <c r="C39" s="217" t="s">
        <v>154</v>
      </c>
      <c r="D39" s="87" t="e">
        <f>VLOOKUP(C39,'Paste bid here'!A:F,4,FALSE)</f>
        <v>#N/A</v>
      </c>
      <c r="E39" s="96" t="s">
        <v>1168</v>
      </c>
    </row>
    <row r="40" spans="1:5" ht="31.2">
      <c r="A40" s="12"/>
      <c r="B40" s="189" t="s">
        <v>1088</v>
      </c>
      <c r="C40" s="189"/>
      <c r="D40" s="190"/>
      <c r="E40" s="191"/>
    </row>
    <row r="41" spans="1:5">
      <c r="A41" s="192"/>
      <c r="B41" s="193"/>
      <c r="C41" s="194"/>
      <c r="D41" s="194"/>
      <c r="E41" s="195"/>
    </row>
    <row r="42" spans="1:5" ht="15" thickBot="1">
      <c r="A42" s="196"/>
      <c r="B42" s="194"/>
      <c r="C42" s="194"/>
      <c r="D42" s="197"/>
      <c r="E42" s="198"/>
    </row>
    <row r="43" spans="1:5" ht="15" thickBot="1">
      <c r="A43" s="333" t="s">
        <v>1092</v>
      </c>
      <c r="B43" s="334"/>
      <c r="C43" s="334"/>
      <c r="D43" s="334"/>
      <c r="E43" s="335"/>
    </row>
    <row r="44" spans="1:5" ht="14.4" customHeight="1">
      <c r="A44" s="330" t="s">
        <v>614</v>
      </c>
      <c r="B44" s="69" t="s">
        <v>621</v>
      </c>
      <c r="C44" s="69" t="s">
        <v>591</v>
      </c>
      <c r="D44" s="166" t="e">
        <f>VLOOKUP(C44,'Paste bid here'!A:F,4,FALSE)</f>
        <v>#N/A</v>
      </c>
      <c r="E44" s="56"/>
    </row>
    <row r="45" spans="1:5">
      <c r="A45" s="331"/>
      <c r="B45" s="69" t="s">
        <v>622</v>
      </c>
      <c r="C45" s="69" t="s">
        <v>592</v>
      </c>
      <c r="D45" s="166" t="e">
        <f>VLOOKUP(C45,'Paste bid here'!A:F,4,FALSE)</f>
        <v>#N/A</v>
      </c>
      <c r="E45" s="52"/>
    </row>
    <row r="46" spans="1:5">
      <c r="A46" s="331"/>
      <c r="B46" s="69" t="s">
        <v>623</v>
      </c>
      <c r="C46" s="69" t="s">
        <v>593</v>
      </c>
      <c r="D46" s="166" t="e">
        <f>VLOOKUP(C46,'Paste bid here'!A:F,4,FALSE)</f>
        <v>#N/A</v>
      </c>
      <c r="E46" s="52"/>
    </row>
    <row r="47" spans="1:5">
      <c r="A47" s="331"/>
      <c r="B47" s="69" t="s">
        <v>624</v>
      </c>
      <c r="C47" s="69" t="s">
        <v>594</v>
      </c>
      <c r="D47" s="166" t="e">
        <f>VLOOKUP(C47,'Paste bid here'!A:F,4,FALSE)</f>
        <v>#N/A</v>
      </c>
      <c r="E47" s="52"/>
    </row>
    <row r="48" spans="1:5">
      <c r="A48" s="331"/>
      <c r="B48" s="69" t="s">
        <v>625</v>
      </c>
      <c r="C48" s="69" t="s">
        <v>595</v>
      </c>
      <c r="D48" s="166" t="e">
        <f>VLOOKUP(C48,'Paste bid here'!A:F,4,FALSE)</f>
        <v>#N/A</v>
      </c>
      <c r="E48" s="52"/>
    </row>
    <row r="49" spans="1:5">
      <c r="A49" s="331"/>
      <c r="B49" s="69" t="s">
        <v>626</v>
      </c>
      <c r="C49" s="69" t="s">
        <v>596</v>
      </c>
      <c r="D49" s="166" t="e">
        <f>VLOOKUP(C49,'Paste bid here'!A:F,4,FALSE)</f>
        <v>#N/A</v>
      </c>
      <c r="E49" s="52"/>
    </row>
    <row r="50" spans="1:5">
      <c r="A50" s="331"/>
      <c r="B50" s="69" t="s">
        <v>627</v>
      </c>
      <c r="C50" s="69" t="s">
        <v>597</v>
      </c>
      <c r="D50" s="166" t="e">
        <f>VLOOKUP(C50,'Paste bid here'!A:F,4,FALSE)</f>
        <v>#N/A</v>
      </c>
      <c r="E50" s="52"/>
    </row>
    <row r="51" spans="1:5">
      <c r="A51" s="331"/>
      <c r="B51" s="69" t="s">
        <v>628</v>
      </c>
      <c r="C51" s="69" t="s">
        <v>598</v>
      </c>
      <c r="D51" s="166" t="e">
        <f>VLOOKUP(C51,'Paste bid here'!A:F,4,FALSE)</f>
        <v>#N/A</v>
      </c>
      <c r="E51" s="52"/>
    </row>
    <row r="52" spans="1:5">
      <c r="A52" s="331"/>
      <c r="B52" s="69" t="s">
        <v>629</v>
      </c>
      <c r="C52" s="69" t="s">
        <v>599</v>
      </c>
      <c r="D52" s="166" t="e">
        <f>VLOOKUP(C52,'Paste bid here'!A:F,4,FALSE)</f>
        <v>#N/A</v>
      </c>
      <c r="E52" s="52"/>
    </row>
    <row r="53" spans="1:5">
      <c r="A53" s="331"/>
      <c r="B53" s="69" t="s">
        <v>630</v>
      </c>
      <c r="C53" s="69" t="s">
        <v>600</v>
      </c>
      <c r="D53" s="166" t="e">
        <f>VLOOKUP(C53,'Paste bid here'!A:F,4,FALSE)</f>
        <v>#N/A</v>
      </c>
      <c r="E53" s="52"/>
    </row>
    <row r="54" spans="1:5" ht="15" customHeight="1">
      <c r="A54" s="331"/>
      <c r="B54" s="69" t="s">
        <v>631</v>
      </c>
      <c r="C54" s="69" t="s">
        <v>601</v>
      </c>
      <c r="D54" s="166" t="e">
        <f>VLOOKUP(C54,'Paste bid here'!A:F,4,FALSE)</f>
        <v>#N/A</v>
      </c>
      <c r="E54" s="52"/>
    </row>
    <row r="55" spans="1:5">
      <c r="A55" s="331"/>
      <c r="B55" s="69" t="s">
        <v>632</v>
      </c>
      <c r="C55" s="69" t="s">
        <v>602</v>
      </c>
      <c r="D55" s="166" t="e">
        <f>VLOOKUP(C55,'Paste bid here'!A:F,4,FALSE)</f>
        <v>#N/A</v>
      </c>
      <c r="E55" s="52"/>
    </row>
    <row r="56" spans="1:5">
      <c r="A56" s="331"/>
      <c r="B56" s="69" t="s">
        <v>633</v>
      </c>
      <c r="C56" s="69" t="s">
        <v>603</v>
      </c>
      <c r="D56" s="166" t="e">
        <f>VLOOKUP(C56,'Paste bid here'!A:F,4,FALSE)</f>
        <v>#N/A</v>
      </c>
      <c r="E56" s="52"/>
    </row>
    <row r="57" spans="1:5">
      <c r="A57" s="331"/>
      <c r="B57" s="69" t="s">
        <v>634</v>
      </c>
      <c r="C57" s="69" t="s">
        <v>604</v>
      </c>
      <c r="D57" s="166" t="e">
        <f>VLOOKUP(C57,'Paste bid here'!A:F,4,FALSE)</f>
        <v>#N/A</v>
      </c>
      <c r="E57" s="52"/>
    </row>
    <row r="58" spans="1:5">
      <c r="A58" s="331"/>
      <c r="B58" s="69" t="s">
        <v>635</v>
      </c>
      <c r="C58" s="69" t="s">
        <v>605</v>
      </c>
      <c r="D58" s="166" t="e">
        <f>VLOOKUP(C58,'Paste bid here'!A:F,4,FALSE)</f>
        <v>#N/A</v>
      </c>
      <c r="E58" s="52"/>
    </row>
    <row r="59" spans="1:5">
      <c r="A59" s="331"/>
      <c r="B59" s="69" t="s">
        <v>636</v>
      </c>
      <c r="C59" s="69" t="s">
        <v>606</v>
      </c>
      <c r="D59" s="166" t="e">
        <f>VLOOKUP(C59,'Paste bid here'!A:F,4,FALSE)</f>
        <v>#N/A</v>
      </c>
      <c r="E59" s="52"/>
    </row>
    <row r="60" spans="1:5" ht="14.4" customHeight="1">
      <c r="A60" s="331"/>
      <c r="B60" s="69" t="s">
        <v>637</v>
      </c>
      <c r="C60" s="69" t="s">
        <v>607</v>
      </c>
      <c r="D60" s="166" t="e">
        <f>VLOOKUP(C60,'Paste bid here'!A:F,4,FALSE)</f>
        <v>#N/A</v>
      </c>
      <c r="E60" s="52"/>
    </row>
    <row r="61" spans="1:5">
      <c r="A61" s="331"/>
      <c r="B61" s="69" t="s">
        <v>638</v>
      </c>
      <c r="C61" s="69" t="s">
        <v>608</v>
      </c>
      <c r="D61" s="166" t="e">
        <f>VLOOKUP(C61,'Paste bid here'!A:F,4,FALSE)</f>
        <v>#N/A</v>
      </c>
      <c r="E61" s="52"/>
    </row>
    <row r="62" spans="1:5">
      <c r="A62" s="331"/>
      <c r="B62" s="69" t="s">
        <v>639</v>
      </c>
      <c r="C62" s="69" t="s">
        <v>609</v>
      </c>
      <c r="D62" s="166" t="e">
        <f>VLOOKUP(C62,'Paste bid here'!A:F,4,FALSE)</f>
        <v>#N/A</v>
      </c>
      <c r="E62" s="52"/>
    </row>
    <row r="63" spans="1:5">
      <c r="A63" s="331"/>
      <c r="B63" s="69" t="s">
        <v>640</v>
      </c>
      <c r="C63" s="69" t="s">
        <v>610</v>
      </c>
      <c r="D63" s="166" t="e">
        <f>VLOOKUP(C63,'Paste bid here'!A:F,4,FALSE)</f>
        <v>#N/A</v>
      </c>
      <c r="E63" s="52"/>
    </row>
    <row r="64" spans="1:5">
      <c r="A64" s="331"/>
      <c r="B64" s="69" t="s">
        <v>641</v>
      </c>
      <c r="C64" s="69" t="s">
        <v>611</v>
      </c>
      <c r="D64" s="166" t="e">
        <f>VLOOKUP(C64,'Paste bid here'!A:F,4,FALSE)</f>
        <v>#N/A</v>
      </c>
      <c r="E64" s="52"/>
    </row>
    <row r="65" spans="1:5">
      <c r="A65" s="331"/>
      <c r="B65" s="69" t="s">
        <v>642</v>
      </c>
      <c r="C65" s="69" t="s">
        <v>612</v>
      </c>
      <c r="D65" s="166" t="e">
        <f>VLOOKUP(C65,'Paste bid here'!A:F,4,FALSE)</f>
        <v>#N/A</v>
      </c>
      <c r="E65" s="52"/>
    </row>
    <row r="66" spans="1:5" ht="15" thickBot="1">
      <c r="A66" s="332"/>
      <c r="B66" s="69" t="s">
        <v>643</v>
      </c>
      <c r="C66" s="69" t="s">
        <v>613</v>
      </c>
      <c r="D66" s="165" t="e">
        <f>VLOOKUP(C66,'Paste bid here'!A:F,4,FALSE)</f>
        <v>#N/A</v>
      </c>
      <c r="E66" s="59"/>
    </row>
    <row r="67" spans="1:5" ht="14.4" customHeight="1">
      <c r="A67" s="277" t="s">
        <v>560</v>
      </c>
      <c r="B67" s="97" t="s">
        <v>576</v>
      </c>
      <c r="C67" s="97" t="s">
        <v>561</v>
      </c>
      <c r="D67" s="167" t="e">
        <f>VLOOKUP(C67,'Paste bid here'!A:F,4,FALSE)</f>
        <v>#N/A</v>
      </c>
      <c r="E67" s="56"/>
    </row>
    <row r="68" spans="1:5">
      <c r="A68" s="278"/>
      <c r="B68" s="69" t="s">
        <v>577</v>
      </c>
      <c r="C68" s="69" t="s">
        <v>562</v>
      </c>
      <c r="D68" s="166" t="e">
        <f>VLOOKUP(C68,'Paste bid here'!A:F,4,FALSE)</f>
        <v>#N/A</v>
      </c>
      <c r="E68" s="52"/>
    </row>
    <row r="69" spans="1:5">
      <c r="A69" s="278"/>
      <c r="B69" s="69" t="s">
        <v>578</v>
      </c>
      <c r="C69" s="69" t="s">
        <v>563</v>
      </c>
      <c r="D69" s="166" t="e">
        <f>VLOOKUP(C69,'Paste bid here'!A:F,4,FALSE)</f>
        <v>#N/A</v>
      </c>
      <c r="E69" s="52"/>
    </row>
    <row r="70" spans="1:5">
      <c r="A70" s="278"/>
      <c r="B70" s="69" t="s">
        <v>579</v>
      </c>
      <c r="C70" s="69" t="s">
        <v>564</v>
      </c>
      <c r="D70" s="166" t="e">
        <f>VLOOKUP(C70,'Paste bid here'!A:F,4,FALSE)</f>
        <v>#N/A</v>
      </c>
      <c r="E70" s="52"/>
    </row>
    <row r="71" spans="1:5">
      <c r="A71" s="278"/>
      <c r="B71" s="69" t="s">
        <v>580</v>
      </c>
      <c r="C71" s="69" t="s">
        <v>565</v>
      </c>
      <c r="D71" s="166" t="e">
        <f>VLOOKUP(C71,'Paste bid here'!A:F,4,FALSE)</f>
        <v>#N/A</v>
      </c>
      <c r="E71" s="52"/>
    </row>
    <row r="72" spans="1:5">
      <c r="A72" s="278"/>
      <c r="B72" s="69" t="s">
        <v>581</v>
      </c>
      <c r="C72" s="69" t="s">
        <v>566</v>
      </c>
      <c r="D72" s="166" t="e">
        <f>VLOOKUP(C72,'Paste bid here'!A:F,4,FALSE)</f>
        <v>#N/A</v>
      </c>
      <c r="E72" s="52"/>
    </row>
    <row r="73" spans="1:5">
      <c r="A73" s="278"/>
      <c r="B73" s="69" t="s">
        <v>582</v>
      </c>
      <c r="C73" s="69" t="s">
        <v>567</v>
      </c>
      <c r="D73" s="166" t="e">
        <f>VLOOKUP(C73,'Paste bid here'!A:F,4,FALSE)</f>
        <v>#N/A</v>
      </c>
      <c r="E73" s="52"/>
    </row>
    <row r="74" spans="1:5">
      <c r="A74" s="278"/>
      <c r="B74" s="69" t="s">
        <v>583</v>
      </c>
      <c r="C74" s="69" t="s">
        <v>568</v>
      </c>
      <c r="D74" s="166" t="e">
        <f>VLOOKUP(C74,'Paste bid here'!A:F,4,FALSE)</f>
        <v>#N/A</v>
      </c>
      <c r="E74" s="52"/>
    </row>
    <row r="75" spans="1:5">
      <c r="A75" s="278"/>
      <c r="B75" s="69" t="s">
        <v>584</v>
      </c>
      <c r="C75" s="69" t="s">
        <v>569</v>
      </c>
      <c r="D75" s="166" t="e">
        <f>VLOOKUP(C75,'Paste bid here'!A:F,4,FALSE)</f>
        <v>#N/A</v>
      </c>
      <c r="E75" s="52"/>
    </row>
    <row r="76" spans="1:5">
      <c r="A76" s="278"/>
      <c r="B76" s="69" t="s">
        <v>585</v>
      </c>
      <c r="C76" s="69" t="s">
        <v>570</v>
      </c>
      <c r="D76" s="166" t="e">
        <f>VLOOKUP(C76,'Paste bid here'!A:F,4,FALSE)</f>
        <v>#N/A</v>
      </c>
      <c r="E76" s="52"/>
    </row>
    <row r="77" spans="1:5">
      <c r="A77" s="278"/>
      <c r="B77" s="69" t="s">
        <v>586</v>
      </c>
      <c r="C77" s="69" t="s">
        <v>571</v>
      </c>
      <c r="D77" s="166" t="e">
        <f>VLOOKUP(C77,'Paste bid here'!A:F,4,FALSE)</f>
        <v>#N/A</v>
      </c>
      <c r="E77" s="52"/>
    </row>
    <row r="78" spans="1:5">
      <c r="A78" s="278"/>
      <c r="B78" s="69" t="s">
        <v>587</v>
      </c>
      <c r="C78" s="69" t="s">
        <v>572</v>
      </c>
      <c r="D78" s="166" t="e">
        <f>VLOOKUP(C78,'Paste bid here'!A:F,4,FALSE)</f>
        <v>#N/A</v>
      </c>
      <c r="E78" s="52"/>
    </row>
    <row r="79" spans="1:5">
      <c r="A79" s="278"/>
      <c r="B79" s="69" t="s">
        <v>588</v>
      </c>
      <c r="C79" s="69" t="s">
        <v>573</v>
      </c>
      <c r="D79" s="166" t="e">
        <f>VLOOKUP(C79,'Paste bid here'!A:F,4,FALSE)</f>
        <v>#N/A</v>
      </c>
      <c r="E79" s="52"/>
    </row>
    <row r="80" spans="1:5">
      <c r="A80" s="278"/>
      <c r="B80" s="69" t="s">
        <v>589</v>
      </c>
      <c r="C80" s="69" t="s">
        <v>574</v>
      </c>
      <c r="D80" s="166" t="e">
        <f>VLOOKUP(C80,'Paste bid here'!A:F,4,FALSE)</f>
        <v>#N/A</v>
      </c>
      <c r="E80" s="52"/>
    </row>
    <row r="81" spans="1:5" ht="15" thickBot="1">
      <c r="A81" s="279"/>
      <c r="B81" s="68" t="s">
        <v>590</v>
      </c>
      <c r="C81" s="68" t="s">
        <v>575</v>
      </c>
      <c r="D81" s="165" t="e">
        <f>VLOOKUP(C81,'Paste bid here'!A:F,4,FALSE)</f>
        <v>#N/A</v>
      </c>
      <c r="E81" s="59"/>
    </row>
    <row r="82" spans="1:5" ht="14.4" customHeight="1">
      <c r="A82" s="277" t="s">
        <v>559</v>
      </c>
      <c r="B82" s="97" t="s">
        <v>544</v>
      </c>
      <c r="C82" s="97" t="s">
        <v>543</v>
      </c>
      <c r="D82" s="167" t="e">
        <f>VLOOKUP(C82,'Paste bid here'!A:F,4,FALSE)</f>
        <v>#N/A</v>
      </c>
      <c r="E82" s="56"/>
    </row>
    <row r="83" spans="1:5">
      <c r="A83" s="278"/>
      <c r="B83" s="69" t="s">
        <v>545</v>
      </c>
      <c r="C83" s="69" t="s">
        <v>529</v>
      </c>
      <c r="D83" s="166" t="e">
        <f>VLOOKUP(C83,'Paste bid here'!A:F,4,FALSE)</f>
        <v>#N/A</v>
      </c>
      <c r="E83" s="52"/>
    </row>
    <row r="84" spans="1:5">
      <c r="A84" s="278"/>
      <c r="B84" s="69" t="s">
        <v>546</v>
      </c>
      <c r="C84" s="69" t="s">
        <v>530</v>
      </c>
      <c r="D84" s="166" t="e">
        <f>VLOOKUP(C84,'Paste bid here'!A:F,4,FALSE)</f>
        <v>#N/A</v>
      </c>
      <c r="E84" s="52"/>
    </row>
    <row r="85" spans="1:5">
      <c r="A85" s="278"/>
      <c r="B85" s="69" t="s">
        <v>547</v>
      </c>
      <c r="C85" s="69" t="s">
        <v>531</v>
      </c>
      <c r="D85" s="166" t="e">
        <f>VLOOKUP(C85,'Paste bid here'!A:F,4,FALSE)</f>
        <v>#N/A</v>
      </c>
      <c r="E85" s="52"/>
    </row>
    <row r="86" spans="1:5" ht="14.4" customHeight="1">
      <c r="A86" s="278"/>
      <c r="B86" s="69" t="s">
        <v>548</v>
      </c>
      <c r="C86" s="69" t="s">
        <v>532</v>
      </c>
      <c r="D86" s="166" t="e">
        <f>VLOOKUP(C86,'Paste bid here'!A:F,4,FALSE)</f>
        <v>#N/A</v>
      </c>
      <c r="E86" s="52"/>
    </row>
    <row r="87" spans="1:5">
      <c r="A87" s="278"/>
      <c r="B87" s="69" t="s">
        <v>549</v>
      </c>
      <c r="C87" s="69" t="s">
        <v>533</v>
      </c>
      <c r="D87" s="166" t="e">
        <f>VLOOKUP(C87,'Paste bid here'!A:F,4,FALSE)</f>
        <v>#N/A</v>
      </c>
      <c r="E87" s="52"/>
    </row>
    <row r="88" spans="1:5">
      <c r="A88" s="278"/>
      <c r="B88" s="69" t="s">
        <v>550</v>
      </c>
      <c r="C88" s="69" t="s">
        <v>534</v>
      </c>
      <c r="D88" s="166" t="e">
        <f>VLOOKUP(C88,'Paste bid here'!A:F,4,FALSE)</f>
        <v>#N/A</v>
      </c>
      <c r="E88" s="52"/>
    </row>
    <row r="89" spans="1:5">
      <c r="A89" s="278"/>
      <c r="B89" s="69" t="s">
        <v>551</v>
      </c>
      <c r="C89" s="69" t="s">
        <v>535</v>
      </c>
      <c r="D89" s="166" t="e">
        <f>VLOOKUP(C89,'Paste bid here'!A:F,4,FALSE)</f>
        <v>#N/A</v>
      </c>
      <c r="E89" s="52"/>
    </row>
    <row r="90" spans="1:5">
      <c r="A90" s="278"/>
      <c r="B90" s="69" t="s">
        <v>552</v>
      </c>
      <c r="C90" s="69" t="s">
        <v>536</v>
      </c>
      <c r="D90" s="166" t="e">
        <f>VLOOKUP(C90,'Paste bid here'!A:F,4,FALSE)</f>
        <v>#N/A</v>
      </c>
      <c r="E90" s="52"/>
    </row>
    <row r="91" spans="1:5">
      <c r="A91" s="278"/>
      <c r="B91" s="69" t="s">
        <v>553</v>
      </c>
      <c r="C91" s="69" t="s">
        <v>537</v>
      </c>
      <c r="D91" s="166" t="e">
        <f>VLOOKUP(C91,'Paste bid here'!A:F,4,FALSE)</f>
        <v>#N/A</v>
      </c>
      <c r="E91" s="52"/>
    </row>
    <row r="92" spans="1:5">
      <c r="A92" s="278"/>
      <c r="B92" s="69" t="s">
        <v>554</v>
      </c>
      <c r="C92" s="69" t="s">
        <v>538</v>
      </c>
      <c r="D92" s="166" t="e">
        <f>VLOOKUP(C92,'Paste bid here'!A:F,4,FALSE)</f>
        <v>#N/A</v>
      </c>
      <c r="E92" s="52"/>
    </row>
    <row r="93" spans="1:5">
      <c r="A93" s="278"/>
      <c r="B93" s="69" t="s">
        <v>555</v>
      </c>
      <c r="C93" s="69" t="s">
        <v>539</v>
      </c>
      <c r="D93" s="166" t="e">
        <f>VLOOKUP(C93,'Paste bid here'!A:F,4,FALSE)</f>
        <v>#N/A</v>
      </c>
      <c r="E93" s="52"/>
    </row>
    <row r="94" spans="1:5">
      <c r="A94" s="278"/>
      <c r="B94" s="69" t="s">
        <v>556</v>
      </c>
      <c r="C94" s="69" t="s">
        <v>540</v>
      </c>
      <c r="D94" s="166" t="e">
        <f>VLOOKUP(C94,'Paste bid here'!A:F,4,FALSE)</f>
        <v>#N/A</v>
      </c>
      <c r="E94" s="52"/>
    </row>
    <row r="95" spans="1:5">
      <c r="A95" s="278"/>
      <c r="B95" s="69" t="s">
        <v>557</v>
      </c>
      <c r="C95" s="69" t="s">
        <v>541</v>
      </c>
      <c r="D95" s="166" t="e">
        <f>VLOOKUP(C95,'Paste bid here'!A:F,4,FALSE)</f>
        <v>#N/A</v>
      </c>
      <c r="E95" s="52"/>
    </row>
    <row r="96" spans="1:5" ht="15" thickBot="1">
      <c r="A96" s="279"/>
      <c r="B96" s="68" t="s">
        <v>558</v>
      </c>
      <c r="C96" s="68" t="s">
        <v>542</v>
      </c>
      <c r="D96" s="165" t="e">
        <f>VLOOKUP(C96,'Paste bid here'!A:F,4,FALSE)</f>
        <v>#N/A</v>
      </c>
      <c r="E96" s="59"/>
    </row>
    <row r="97" spans="1:5">
      <c r="A97" s="330" t="s">
        <v>1093</v>
      </c>
      <c r="B97" s="339" t="s">
        <v>1094</v>
      </c>
      <c r="C97" s="340"/>
      <c r="D97" s="341"/>
      <c r="E97" s="168"/>
    </row>
    <row r="98" spans="1:5">
      <c r="A98" s="331"/>
      <c r="B98" s="342"/>
      <c r="C98" s="343"/>
      <c r="D98" s="344"/>
      <c r="E98" s="169"/>
    </row>
    <row r="99" spans="1:5">
      <c r="A99" s="331"/>
      <c r="B99" s="51" t="s">
        <v>1095</v>
      </c>
      <c r="C99" s="51" t="s">
        <v>1096</v>
      </c>
      <c r="D99" s="166" t="e">
        <f>VLOOKUP(C99,'Paste bid here'!A:F,4,FALSE)</f>
        <v>#N/A</v>
      </c>
      <c r="E99" s="170" t="s">
        <v>1097</v>
      </c>
    </row>
    <row r="100" spans="1:5">
      <c r="A100" s="331"/>
      <c r="B100" s="51" t="s">
        <v>1098</v>
      </c>
      <c r="C100" s="51" t="s">
        <v>1099</v>
      </c>
      <c r="D100" s="166" t="e">
        <f>VLOOKUP(C100,'Paste bid here'!A:F,4,FALSE)</f>
        <v>#N/A</v>
      </c>
      <c r="E100" s="170" t="s">
        <v>1100</v>
      </c>
    </row>
    <row r="101" spans="1:5">
      <c r="A101" s="331"/>
      <c r="B101" s="51" t="s">
        <v>1101</v>
      </c>
      <c r="C101" s="51" t="s">
        <v>1102</v>
      </c>
      <c r="D101" s="166" t="e">
        <f>VLOOKUP(C101,'Paste bid here'!A:F,4,FALSE)</f>
        <v>#N/A</v>
      </c>
      <c r="E101" s="170" t="s">
        <v>1103</v>
      </c>
    </row>
    <row r="102" spans="1:5" ht="15" thickBot="1">
      <c r="A102" s="280"/>
      <c r="B102" s="51" t="s">
        <v>1104</v>
      </c>
      <c r="C102" s="51" t="s">
        <v>1105</v>
      </c>
      <c r="D102" s="166" t="e">
        <f>VLOOKUP(C102,'Paste bid here'!A:F,4,FALSE)</f>
        <v>#N/A</v>
      </c>
      <c r="E102" s="170" t="s">
        <v>1106</v>
      </c>
    </row>
    <row r="103" spans="1:5" ht="31.2">
      <c r="A103" s="12"/>
      <c r="B103" s="189" t="s">
        <v>1088</v>
      </c>
      <c r="C103" s="189"/>
      <c r="D103" s="190"/>
      <c r="E103" s="191"/>
    </row>
    <row r="104" spans="1:5">
      <c r="A104" s="192"/>
      <c r="B104" s="193"/>
      <c r="C104" s="194"/>
      <c r="D104" s="194"/>
      <c r="E104" s="195"/>
    </row>
    <row r="105" spans="1:5" ht="15" thickBot="1">
      <c r="A105" s="196"/>
      <c r="B105" s="194"/>
      <c r="C105" s="194"/>
      <c r="D105" s="197"/>
      <c r="E105" s="198"/>
    </row>
    <row r="106" spans="1:5" ht="15" thickBot="1">
      <c r="A106" s="333" t="s">
        <v>361</v>
      </c>
      <c r="B106" s="334"/>
      <c r="C106" s="334"/>
      <c r="D106" s="334"/>
      <c r="E106" s="335"/>
    </row>
    <row r="107" spans="1:5" ht="14.4" customHeight="1">
      <c r="A107" s="277" t="s">
        <v>475</v>
      </c>
      <c r="B107" s="97" t="s">
        <v>448</v>
      </c>
      <c r="C107" s="97" t="s">
        <v>444</v>
      </c>
      <c r="D107" s="174" t="e">
        <f>VLOOKUP(C107,'Paste bid here'!A:F,4,FALSE)</f>
        <v>#N/A</v>
      </c>
      <c r="E107" s="308" t="s">
        <v>354</v>
      </c>
    </row>
    <row r="108" spans="1:5">
      <c r="A108" s="278"/>
      <c r="B108" s="69" t="s">
        <v>449</v>
      </c>
      <c r="C108" s="69" t="s">
        <v>445</v>
      </c>
      <c r="D108" s="175" t="e">
        <f>VLOOKUP(C108,'Paste bid here'!A:F,4,FALSE)</f>
        <v>#N/A</v>
      </c>
      <c r="E108" s="309"/>
    </row>
    <row r="109" spans="1:5">
      <c r="A109" s="278"/>
      <c r="B109" s="69" t="s">
        <v>450</v>
      </c>
      <c r="C109" s="69" t="s">
        <v>446</v>
      </c>
      <c r="D109" s="175" t="e">
        <f>VLOOKUP(C109,'Paste bid here'!A:F,4,FALSE)</f>
        <v>#N/A</v>
      </c>
      <c r="E109" s="309"/>
    </row>
    <row r="110" spans="1:5" ht="15" thickBot="1">
      <c r="A110" s="279"/>
      <c r="B110" s="68" t="s">
        <v>451</v>
      </c>
      <c r="C110" s="68" t="s">
        <v>447</v>
      </c>
      <c r="D110" s="176" t="e">
        <f>VLOOKUP(C110,'Paste bid here'!A:F,4,FALSE)</f>
        <v>#N/A</v>
      </c>
      <c r="E110" s="312"/>
    </row>
    <row r="111" spans="1:5" ht="14.4" customHeight="1">
      <c r="A111" s="280" t="s">
        <v>476</v>
      </c>
      <c r="B111" s="164" t="s">
        <v>437</v>
      </c>
      <c r="C111" s="164" t="s">
        <v>430</v>
      </c>
      <c r="D111" s="177" t="e">
        <f>VLOOKUP(C111,'Paste bid here'!A:F,4,FALSE)</f>
        <v>#N/A</v>
      </c>
      <c r="E111" s="309" t="s">
        <v>355</v>
      </c>
    </row>
    <row r="112" spans="1:5">
      <c r="A112" s="278"/>
      <c r="B112" s="69" t="s">
        <v>438</v>
      </c>
      <c r="C112" s="69" t="s">
        <v>431</v>
      </c>
      <c r="D112" s="177" t="e">
        <f>VLOOKUP(C112,'Paste bid here'!A:F,4,FALSE)</f>
        <v>#N/A</v>
      </c>
      <c r="E112" s="309"/>
    </row>
    <row r="113" spans="1:5">
      <c r="A113" s="278"/>
      <c r="B113" s="69" t="s">
        <v>439</v>
      </c>
      <c r="C113" s="69" t="s">
        <v>432</v>
      </c>
      <c r="D113" s="177" t="e">
        <f>VLOOKUP(C113,'Paste bid here'!A:F,4,FALSE)</f>
        <v>#N/A</v>
      </c>
      <c r="E113" s="309"/>
    </row>
    <row r="114" spans="1:5">
      <c r="A114" s="278"/>
      <c r="B114" s="69" t="s">
        <v>440</v>
      </c>
      <c r="C114" s="69" t="s">
        <v>433</v>
      </c>
      <c r="D114" s="177" t="e">
        <f>VLOOKUP(C114,'Paste bid here'!A:F,4,FALSE)</f>
        <v>#N/A</v>
      </c>
      <c r="E114" s="309"/>
    </row>
    <row r="115" spans="1:5">
      <c r="A115" s="278"/>
      <c r="B115" s="69" t="s">
        <v>441</v>
      </c>
      <c r="C115" s="69" t="s">
        <v>434</v>
      </c>
      <c r="D115" s="177" t="e">
        <f>VLOOKUP(C115,'Paste bid here'!A:F,4,FALSE)</f>
        <v>#N/A</v>
      </c>
      <c r="E115" s="309"/>
    </row>
    <row r="116" spans="1:5">
      <c r="A116" s="278"/>
      <c r="B116" s="69" t="s">
        <v>442</v>
      </c>
      <c r="C116" s="69" t="s">
        <v>435</v>
      </c>
      <c r="D116" s="177" t="e">
        <f>VLOOKUP(C116,'Paste bid here'!A:F,4,FALSE)</f>
        <v>#N/A</v>
      </c>
      <c r="E116" s="309"/>
    </row>
    <row r="117" spans="1:5" ht="15" thickBot="1">
      <c r="A117" s="279"/>
      <c r="B117" s="69" t="s">
        <v>443</v>
      </c>
      <c r="C117" s="69" t="s">
        <v>436</v>
      </c>
      <c r="D117" s="178" t="e">
        <f>VLOOKUP(C117,'Paste bid here'!A:F,4,FALSE)</f>
        <v>#N/A</v>
      </c>
      <c r="E117" s="312"/>
    </row>
    <row r="118" spans="1:5" ht="14.4" customHeight="1">
      <c r="A118" s="345" t="s">
        <v>473</v>
      </c>
      <c r="B118" s="97" t="s">
        <v>423</v>
      </c>
      <c r="C118" s="179" t="s">
        <v>416</v>
      </c>
      <c r="D118" s="174" t="e">
        <f>VLOOKUP(C118,'Paste bid here'!A:F,4,FALSE)</f>
        <v>#N/A</v>
      </c>
      <c r="E118" s="308" t="s">
        <v>356</v>
      </c>
    </row>
    <row r="119" spans="1:5">
      <c r="A119" s="346"/>
      <c r="B119" s="69" t="s">
        <v>424</v>
      </c>
      <c r="C119" s="180" t="s">
        <v>417</v>
      </c>
      <c r="D119" s="175" t="e">
        <f>VLOOKUP(C119,'Paste bid here'!A:F,4,FALSE)</f>
        <v>#N/A</v>
      </c>
      <c r="E119" s="309"/>
    </row>
    <row r="120" spans="1:5">
      <c r="A120" s="346"/>
      <c r="B120" s="69" t="s">
        <v>425</v>
      </c>
      <c r="C120" s="180" t="s">
        <v>418</v>
      </c>
      <c r="D120" s="175" t="e">
        <f>VLOOKUP(C120,'Paste bid here'!A:F,4,FALSE)</f>
        <v>#N/A</v>
      </c>
      <c r="E120" s="309"/>
    </row>
    <row r="121" spans="1:5">
      <c r="A121" s="346"/>
      <c r="B121" s="69" t="s">
        <v>426</v>
      </c>
      <c r="C121" s="180" t="s">
        <v>419</v>
      </c>
      <c r="D121" s="175" t="e">
        <f>VLOOKUP(C121,'Paste bid here'!A:F,4,FALSE)</f>
        <v>#N/A</v>
      </c>
      <c r="E121" s="309"/>
    </row>
    <row r="122" spans="1:5">
      <c r="A122" s="346"/>
      <c r="B122" s="69" t="s">
        <v>427</v>
      </c>
      <c r="C122" s="180" t="s">
        <v>420</v>
      </c>
      <c r="D122" s="175" t="e">
        <f>VLOOKUP(C122,'Paste bid here'!A:F,4,FALSE)</f>
        <v>#N/A</v>
      </c>
      <c r="E122" s="309"/>
    </row>
    <row r="123" spans="1:5">
      <c r="A123" s="346"/>
      <c r="B123" s="69" t="s">
        <v>428</v>
      </c>
      <c r="C123" s="180" t="s">
        <v>421</v>
      </c>
      <c r="D123" s="175" t="e">
        <f>VLOOKUP(C123,'Paste bid here'!A:F,4,FALSE)</f>
        <v>#N/A</v>
      </c>
      <c r="E123" s="309"/>
    </row>
    <row r="124" spans="1:5" ht="15" thickBot="1">
      <c r="A124" s="347"/>
      <c r="B124" s="68" t="s">
        <v>429</v>
      </c>
      <c r="C124" s="181" t="s">
        <v>422</v>
      </c>
      <c r="D124" s="182" t="e">
        <f>VLOOKUP(C124,'Paste bid here'!A:F,4,FALSE)</f>
        <v>#N/A</v>
      </c>
      <c r="E124" s="312"/>
    </row>
    <row r="125" spans="1:5" ht="15" thickBot="1">
      <c r="A125" s="333" t="s">
        <v>362</v>
      </c>
      <c r="B125" s="334"/>
      <c r="C125" s="334"/>
      <c r="D125" s="334"/>
      <c r="E125" s="335"/>
    </row>
    <row r="126" spans="1:5" ht="14.4" customHeight="1">
      <c r="A126" s="285" t="s">
        <v>1177</v>
      </c>
      <c r="B126" s="97" t="s">
        <v>766</v>
      </c>
      <c r="C126" s="97" t="s">
        <v>898</v>
      </c>
      <c r="D126" s="167" t="e">
        <f>VLOOKUP(C126,'Paste bid here'!A:F,4,FALSE)</f>
        <v>#N/A</v>
      </c>
      <c r="E126" s="348" t="s">
        <v>1190</v>
      </c>
    </row>
    <row r="127" spans="1:5">
      <c r="A127" s="286"/>
      <c r="B127" s="69" t="s">
        <v>767</v>
      </c>
      <c r="C127" s="69" t="s">
        <v>899</v>
      </c>
      <c r="D127" s="171" t="e">
        <f>VLOOKUP(C127,'Paste bid here'!A:F,4,FALSE)</f>
        <v>#N/A</v>
      </c>
      <c r="E127" s="349"/>
    </row>
    <row r="128" spans="1:5">
      <c r="A128" s="286"/>
      <c r="B128" s="69" t="s">
        <v>768</v>
      </c>
      <c r="C128" s="69" t="s">
        <v>900</v>
      </c>
      <c r="D128" s="171" t="e">
        <f>VLOOKUP(C128,'Paste bid here'!A:F,4,FALSE)</f>
        <v>#N/A</v>
      </c>
      <c r="E128" s="349"/>
    </row>
    <row r="129" spans="1:5">
      <c r="A129" s="286"/>
      <c r="B129" s="69" t="s">
        <v>769</v>
      </c>
      <c r="C129" s="69" t="s">
        <v>901</v>
      </c>
      <c r="D129" s="171" t="e">
        <f>VLOOKUP(C129,'Paste bid here'!A:F,4,FALSE)</f>
        <v>#N/A</v>
      </c>
      <c r="E129" s="349"/>
    </row>
    <row r="130" spans="1:5">
      <c r="A130" s="286"/>
      <c r="B130" s="69" t="s">
        <v>770</v>
      </c>
      <c r="C130" s="69" t="s">
        <v>902</v>
      </c>
      <c r="D130" s="171" t="e">
        <f>VLOOKUP(C130,'Paste bid here'!A:F,4,FALSE)</f>
        <v>#N/A</v>
      </c>
      <c r="E130" s="349"/>
    </row>
    <row r="131" spans="1:5" ht="15" thickBot="1">
      <c r="A131" s="287"/>
      <c r="B131" s="68" t="s">
        <v>771</v>
      </c>
      <c r="C131" s="68" t="s">
        <v>903</v>
      </c>
      <c r="D131" s="165" t="e">
        <f>VLOOKUP(C131,'Paste bid here'!A:F,4,FALSE)</f>
        <v>#N/A</v>
      </c>
      <c r="E131" s="350"/>
    </row>
    <row r="132" spans="1:5" ht="14.4" customHeight="1">
      <c r="A132" s="294" t="s">
        <v>1178</v>
      </c>
      <c r="B132" s="97" t="s">
        <v>786</v>
      </c>
      <c r="C132" s="97" t="s">
        <v>904</v>
      </c>
      <c r="D132" s="167" t="e">
        <f>VLOOKUP(C132,'Paste bid here'!A:F,4,FALSE)</f>
        <v>#N/A</v>
      </c>
      <c r="E132" s="351" t="s">
        <v>1191</v>
      </c>
    </row>
    <row r="133" spans="1:5">
      <c r="A133" s="295"/>
      <c r="B133" s="69" t="s">
        <v>787</v>
      </c>
      <c r="C133" s="69" t="s">
        <v>905</v>
      </c>
      <c r="D133" s="171" t="e">
        <f>VLOOKUP(C133,'Paste bid here'!A:F,4,FALSE)</f>
        <v>#N/A</v>
      </c>
      <c r="E133" s="352"/>
    </row>
    <row r="134" spans="1:5">
      <c r="A134" s="295"/>
      <c r="B134" s="69" t="s">
        <v>788</v>
      </c>
      <c r="C134" s="69" t="s">
        <v>906</v>
      </c>
      <c r="D134" s="171" t="e">
        <f>VLOOKUP(C134,'Paste bid here'!A:F,4,FALSE)</f>
        <v>#N/A</v>
      </c>
      <c r="E134" s="352"/>
    </row>
    <row r="135" spans="1:5">
      <c r="A135" s="295"/>
      <c r="B135" s="69" t="s">
        <v>789</v>
      </c>
      <c r="C135" s="69" t="s">
        <v>907</v>
      </c>
      <c r="D135" s="171" t="e">
        <f>VLOOKUP(C135,'Paste bid here'!A:F,4,FALSE)</f>
        <v>#N/A</v>
      </c>
      <c r="E135" s="352"/>
    </row>
    <row r="136" spans="1:5">
      <c r="A136" s="295"/>
      <c r="B136" s="69" t="s">
        <v>790</v>
      </c>
      <c r="C136" s="69" t="s">
        <v>908</v>
      </c>
      <c r="D136" s="171" t="e">
        <f>VLOOKUP(C136,'Paste bid here'!A:F,4,FALSE)</f>
        <v>#N/A</v>
      </c>
      <c r="E136" s="352"/>
    </row>
    <row r="137" spans="1:5" ht="15" thickBot="1">
      <c r="A137" s="296"/>
      <c r="B137" s="68" t="s">
        <v>791</v>
      </c>
      <c r="C137" s="68" t="s">
        <v>909</v>
      </c>
      <c r="D137" s="165" t="e">
        <f>VLOOKUP(C137,'Paste bid here'!A:F,4,FALSE)</f>
        <v>#N/A</v>
      </c>
      <c r="E137" s="353"/>
    </row>
    <row r="138" spans="1:5" ht="14.4" customHeight="1">
      <c r="A138" s="285" t="s">
        <v>1107</v>
      </c>
      <c r="B138" s="97" t="s">
        <v>508</v>
      </c>
      <c r="C138" s="97" t="s">
        <v>504</v>
      </c>
      <c r="D138" s="167" t="e">
        <f>VLOOKUP(C138,'Paste bid here'!A:F,4,FALSE)</f>
        <v>#N/A</v>
      </c>
      <c r="E138" s="274" t="s">
        <v>355</v>
      </c>
    </row>
    <row r="139" spans="1:5">
      <c r="A139" s="286"/>
      <c r="B139" s="69" t="s">
        <v>509</v>
      </c>
      <c r="C139" s="69" t="s">
        <v>505</v>
      </c>
      <c r="D139" s="166" t="e">
        <f>VLOOKUP(C139,'Paste bid here'!A:F,4,FALSE)</f>
        <v>#N/A</v>
      </c>
      <c r="E139" s="275"/>
    </row>
    <row r="140" spans="1:5">
      <c r="A140" s="286"/>
      <c r="B140" s="69" t="s">
        <v>510</v>
      </c>
      <c r="C140" s="69" t="s">
        <v>506</v>
      </c>
      <c r="D140" s="166" t="e">
        <f>VLOOKUP(C140,'Paste bid here'!A:F,4,FALSE)</f>
        <v>#N/A</v>
      </c>
      <c r="E140" s="275"/>
    </row>
    <row r="141" spans="1:5" ht="15" thickBot="1">
      <c r="A141" s="287"/>
      <c r="B141" s="68" t="s">
        <v>511</v>
      </c>
      <c r="C141" s="68" t="s">
        <v>507</v>
      </c>
      <c r="D141" s="165" t="e">
        <f>VLOOKUP(C141,'Paste bid here'!A:F,4,FALSE)</f>
        <v>#N/A</v>
      </c>
      <c r="E141" s="275"/>
    </row>
    <row r="142" spans="1:5" ht="14.4" customHeight="1">
      <c r="A142" s="297" t="s">
        <v>1005</v>
      </c>
      <c r="B142" s="164" t="s">
        <v>484</v>
      </c>
      <c r="C142" s="164" t="s">
        <v>477</v>
      </c>
      <c r="D142" s="166" t="e">
        <f>VLOOKUP(C142,'Paste bid here'!A:F,4,FALSE)</f>
        <v>#N/A</v>
      </c>
      <c r="E142" s="275"/>
    </row>
    <row r="143" spans="1:5">
      <c r="A143" s="295"/>
      <c r="B143" s="69" t="s">
        <v>485</v>
      </c>
      <c r="C143" s="69" t="s">
        <v>478</v>
      </c>
      <c r="D143" s="166" t="e">
        <f>VLOOKUP(C143,'Paste bid here'!A:F,4,FALSE)</f>
        <v>#N/A</v>
      </c>
      <c r="E143" s="275"/>
    </row>
    <row r="144" spans="1:5">
      <c r="A144" s="295"/>
      <c r="B144" s="69" t="s">
        <v>486</v>
      </c>
      <c r="C144" s="69" t="s">
        <v>479</v>
      </c>
      <c r="D144" s="166" t="e">
        <f>VLOOKUP(C144,'Paste bid here'!A:F,4,FALSE)</f>
        <v>#N/A</v>
      </c>
      <c r="E144" s="275"/>
    </row>
    <row r="145" spans="1:5">
      <c r="A145" s="295"/>
      <c r="B145" s="69" t="s">
        <v>487</v>
      </c>
      <c r="C145" s="69" t="s">
        <v>480</v>
      </c>
      <c r="D145" s="166" t="e">
        <f>VLOOKUP(C145,'Paste bid here'!A:F,4,FALSE)</f>
        <v>#N/A</v>
      </c>
      <c r="E145" s="275"/>
    </row>
    <row r="146" spans="1:5">
      <c r="A146" s="295"/>
      <c r="B146" s="69" t="s">
        <v>488</v>
      </c>
      <c r="C146" s="69" t="s">
        <v>481</v>
      </c>
      <c r="D146" s="166" t="e">
        <f>VLOOKUP(C146,'Paste bid here'!A:F,4,FALSE)</f>
        <v>#N/A</v>
      </c>
      <c r="E146" s="275"/>
    </row>
    <row r="147" spans="1:5">
      <c r="A147" s="295"/>
      <c r="B147" s="69" t="s">
        <v>489</v>
      </c>
      <c r="C147" s="69" t="s">
        <v>482</v>
      </c>
      <c r="D147" s="166" t="e">
        <f>VLOOKUP(C147,'Paste bid here'!A:F,4,FALSE)</f>
        <v>#N/A</v>
      </c>
      <c r="E147" s="275"/>
    </row>
    <row r="148" spans="1:5" ht="15" thickBot="1">
      <c r="A148" s="296"/>
      <c r="B148" s="69" t="s">
        <v>490</v>
      </c>
      <c r="C148" s="69" t="s">
        <v>483</v>
      </c>
      <c r="D148" s="165" t="e">
        <f>VLOOKUP(C148,'Paste bid here'!A:F,4,FALSE)</f>
        <v>#N/A</v>
      </c>
      <c r="E148" s="276"/>
    </row>
    <row r="149" spans="1:5" ht="14.4" customHeight="1">
      <c r="A149" s="285" t="s">
        <v>1006</v>
      </c>
      <c r="B149" s="97" t="s">
        <v>491</v>
      </c>
      <c r="C149" s="97" t="s">
        <v>460</v>
      </c>
      <c r="D149" s="174" t="e">
        <f>VLOOKUP(C149,'Paste bid here'!A:F,4,FALSE)</f>
        <v>#N/A</v>
      </c>
      <c r="E149" s="308" t="s">
        <v>356</v>
      </c>
    </row>
    <row r="150" spans="1:5">
      <c r="A150" s="286"/>
      <c r="B150" s="69" t="s">
        <v>492</v>
      </c>
      <c r="C150" s="69" t="s">
        <v>461</v>
      </c>
      <c r="D150" s="175" t="e">
        <f>VLOOKUP(C150,'Paste bid here'!A:F,4,FALSE)</f>
        <v>#N/A</v>
      </c>
      <c r="E150" s="309"/>
    </row>
    <row r="151" spans="1:5">
      <c r="A151" s="286"/>
      <c r="B151" s="69" t="s">
        <v>493</v>
      </c>
      <c r="C151" s="69" t="s">
        <v>462</v>
      </c>
      <c r="D151" s="175" t="e">
        <f>VLOOKUP(C151,'Paste bid here'!A:F,4,FALSE)</f>
        <v>#N/A</v>
      </c>
      <c r="E151" s="309"/>
    </row>
    <row r="152" spans="1:5">
      <c r="A152" s="286"/>
      <c r="B152" s="69" t="s">
        <v>494</v>
      </c>
      <c r="C152" s="69" t="s">
        <v>463</v>
      </c>
      <c r="D152" s="175" t="e">
        <f>VLOOKUP(C152,'Paste bid here'!A:F,4,FALSE)</f>
        <v>#N/A</v>
      </c>
      <c r="E152" s="309"/>
    </row>
    <row r="153" spans="1:5">
      <c r="A153" s="286"/>
      <c r="B153" s="69" t="s">
        <v>495</v>
      </c>
      <c r="C153" s="69" t="s">
        <v>464</v>
      </c>
      <c r="D153" s="175" t="e">
        <f>VLOOKUP(C153,'Paste bid here'!A:F,4,FALSE)</f>
        <v>#N/A</v>
      </c>
      <c r="E153" s="309"/>
    </row>
    <row r="154" spans="1:5">
      <c r="A154" s="286"/>
      <c r="B154" s="69" t="s">
        <v>496</v>
      </c>
      <c r="C154" s="69" t="s">
        <v>465</v>
      </c>
      <c r="D154" s="175" t="e">
        <f>VLOOKUP(C154,'Paste bid here'!A:F,4,FALSE)</f>
        <v>#N/A</v>
      </c>
      <c r="E154" s="309"/>
    </row>
    <row r="155" spans="1:5" ht="15" thickBot="1">
      <c r="A155" s="287"/>
      <c r="B155" s="68" t="s">
        <v>497</v>
      </c>
      <c r="C155" s="68" t="s">
        <v>466</v>
      </c>
      <c r="D155" s="182" t="e">
        <f>VLOOKUP(C155,'Paste bid here'!A:F,4,FALSE)</f>
        <v>#N/A</v>
      </c>
      <c r="E155" s="312"/>
    </row>
    <row r="156" spans="1:5">
      <c r="A156"/>
    </row>
    <row r="157" spans="1:5">
      <c r="A157"/>
    </row>
    <row r="158" spans="1:5">
      <c r="A158"/>
    </row>
    <row r="159" spans="1:5">
      <c r="A159"/>
    </row>
    <row r="160" spans="1:5">
      <c r="A160"/>
    </row>
  </sheetData>
  <mergeCells count="33">
    <mergeCell ref="A142:A148"/>
    <mergeCell ref="A149:A155"/>
    <mergeCell ref="E149:E155"/>
    <mergeCell ref="A125:E125"/>
    <mergeCell ref="A126:A131"/>
    <mergeCell ref="E126:E131"/>
    <mergeCell ref="A132:A137"/>
    <mergeCell ref="A138:A141"/>
    <mergeCell ref="E132:E137"/>
    <mergeCell ref="E138:E148"/>
    <mergeCell ref="A107:A110"/>
    <mergeCell ref="E107:E110"/>
    <mergeCell ref="A111:A117"/>
    <mergeCell ref="E111:E117"/>
    <mergeCell ref="A118:A124"/>
    <mergeCell ref="E118:E124"/>
    <mergeCell ref="A106:E106"/>
    <mergeCell ref="E19:E22"/>
    <mergeCell ref="A23:A29"/>
    <mergeCell ref="E23:E29"/>
    <mergeCell ref="A38:A39"/>
    <mergeCell ref="A30:A37"/>
    <mergeCell ref="A43:E43"/>
    <mergeCell ref="A44:A66"/>
    <mergeCell ref="A67:A81"/>
    <mergeCell ref="A82:A96"/>
    <mergeCell ref="A97:A102"/>
    <mergeCell ref="B97:D98"/>
    <mergeCell ref="A5:E5"/>
    <mergeCell ref="A6:A16"/>
    <mergeCell ref="E6:E16"/>
    <mergeCell ref="A18:E18"/>
    <mergeCell ref="A19:A22"/>
  </mergeCells>
  <pageMargins left="0.7" right="0.7" top="0.75" bottom="0.75" header="0.3" footer="0.3"/>
  <pageSetup scale="71" orientation="portrait" horizontalDpi="300" verticalDpi="300" r:id="rId1"/>
  <rowBreaks count="2" manualBreakCount="2">
    <brk id="39" max="16383" man="1"/>
    <brk id="102"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3E9A1-4842-4F56-BCB8-D98CAE990E89}">
  <dimension ref="A1:S52"/>
  <sheetViews>
    <sheetView zoomScale="80" zoomScaleNormal="80" workbookViewId="0">
      <pane ySplit="4" topLeftCell="A13" activePane="bottomLeft" state="frozen"/>
      <selection pane="bottomLeft" activeCell="A52" sqref="A52"/>
    </sheetView>
  </sheetViews>
  <sheetFormatPr defaultRowHeight="14.4"/>
  <cols>
    <col min="1" max="1" width="20" customWidth="1"/>
    <col min="2" max="3" width="9.44140625" customWidth="1"/>
    <col min="4" max="4" width="10.109375" customWidth="1"/>
    <col min="5" max="5" width="23.109375" customWidth="1"/>
    <col min="6" max="6" width="12.44140625" customWidth="1"/>
    <col min="7" max="7" width="22.5546875" customWidth="1"/>
    <col min="8" max="8" width="12.5546875" customWidth="1"/>
    <col min="9" max="9" width="16.33203125" customWidth="1"/>
    <col min="10" max="11" width="13.109375" customWidth="1"/>
    <col min="12" max="12" width="8.6640625" customWidth="1"/>
    <col min="13" max="13" width="15.21875" customWidth="1"/>
    <col min="14" max="14" width="14" customWidth="1"/>
    <col min="15" max="15" width="15.109375" customWidth="1"/>
    <col min="16" max="16" width="15.5546875" customWidth="1"/>
    <col min="17" max="17" width="14.6640625" customWidth="1"/>
    <col min="18" max="18" width="15" customWidth="1"/>
  </cols>
  <sheetData>
    <row r="1" spans="1:18" ht="31.8" thickBot="1">
      <c r="A1" s="20"/>
      <c r="B1" s="21"/>
      <c r="C1" s="404" t="s">
        <v>856</v>
      </c>
      <c r="D1" s="404"/>
      <c r="E1" s="404"/>
      <c r="F1" s="404"/>
      <c r="G1" s="404"/>
      <c r="H1" s="404"/>
      <c r="I1" s="404"/>
      <c r="J1" s="404"/>
      <c r="K1" s="404"/>
      <c r="L1" s="404"/>
      <c r="M1" s="404"/>
      <c r="N1" s="404"/>
      <c r="O1" s="404"/>
      <c r="P1" s="404"/>
      <c r="Q1" s="21"/>
      <c r="R1" s="67" t="s">
        <v>0</v>
      </c>
    </row>
    <row r="2" spans="1:18">
      <c r="A2" s="133" t="s">
        <v>1</v>
      </c>
      <c r="B2" s="133"/>
      <c r="C2" s="133"/>
      <c r="D2" s="133"/>
      <c r="E2" s="133" t="s">
        <v>77</v>
      </c>
      <c r="F2" s="133"/>
      <c r="G2" s="143"/>
      <c r="H2" s="133"/>
      <c r="I2" s="133"/>
      <c r="J2" s="143"/>
      <c r="K2" s="133" t="s">
        <v>3</v>
      </c>
      <c r="L2" s="133"/>
      <c r="M2" s="133"/>
      <c r="N2" s="143"/>
      <c r="O2" s="134" t="s">
        <v>4</v>
      </c>
      <c r="P2" s="133" t="s">
        <v>4</v>
      </c>
      <c r="Q2" s="133" t="s">
        <v>4</v>
      </c>
      <c r="R2" s="133" t="s">
        <v>4</v>
      </c>
    </row>
    <row r="3" spans="1:18">
      <c r="A3" s="136" t="s">
        <v>5</v>
      </c>
      <c r="B3" s="136" t="s">
        <v>134</v>
      </c>
      <c r="C3" s="136" t="s">
        <v>133</v>
      </c>
      <c r="D3" s="136" t="s">
        <v>132</v>
      </c>
      <c r="E3" s="136" t="s">
        <v>79</v>
      </c>
      <c r="F3" s="136" t="s">
        <v>105</v>
      </c>
      <c r="G3" s="136" t="s">
        <v>6</v>
      </c>
      <c r="H3" s="136" t="s">
        <v>107</v>
      </c>
      <c r="I3" s="136" t="s">
        <v>2</v>
      </c>
      <c r="J3" s="136" t="s">
        <v>7</v>
      </c>
      <c r="K3" s="136" t="s">
        <v>8</v>
      </c>
      <c r="L3" s="136" t="s">
        <v>80</v>
      </c>
      <c r="M3" s="136" t="s">
        <v>9</v>
      </c>
      <c r="N3" s="144" t="s">
        <v>10</v>
      </c>
      <c r="O3" s="137" t="s">
        <v>119</v>
      </c>
      <c r="P3" s="136" t="s">
        <v>119</v>
      </c>
      <c r="Q3" s="136" t="s">
        <v>78</v>
      </c>
      <c r="R3" s="136" t="s">
        <v>78</v>
      </c>
    </row>
    <row r="4" spans="1:18" ht="15" thickBot="1">
      <c r="A4" s="136" t="s">
        <v>13</v>
      </c>
      <c r="B4" s="136"/>
      <c r="C4" s="136"/>
      <c r="D4" s="136"/>
      <c r="E4" s="136" t="s">
        <v>83</v>
      </c>
      <c r="F4" s="136" t="s">
        <v>106</v>
      </c>
      <c r="G4" s="136" t="s">
        <v>14</v>
      </c>
      <c r="H4" s="136" t="s">
        <v>106</v>
      </c>
      <c r="I4" s="136" t="s">
        <v>760</v>
      </c>
      <c r="J4" s="136" t="s">
        <v>16</v>
      </c>
      <c r="K4" s="136" t="s">
        <v>17</v>
      </c>
      <c r="L4" s="136"/>
      <c r="M4" s="136"/>
      <c r="N4" s="136" t="s">
        <v>18</v>
      </c>
      <c r="O4" s="145" t="s">
        <v>758</v>
      </c>
      <c r="P4" s="146" t="s">
        <v>759</v>
      </c>
      <c r="Q4" s="146" t="s">
        <v>81</v>
      </c>
      <c r="R4" s="146" t="s">
        <v>82</v>
      </c>
    </row>
    <row r="5" spans="1:18" ht="15" thickBot="1">
      <c r="A5" s="147"/>
      <c r="B5" s="147"/>
      <c r="C5" s="147"/>
      <c r="D5" s="147"/>
      <c r="E5" s="147"/>
      <c r="F5" s="147"/>
      <c r="G5" s="147"/>
      <c r="H5" s="147"/>
      <c r="I5" s="147"/>
      <c r="J5" s="147"/>
      <c r="K5" s="147"/>
      <c r="L5" s="147"/>
      <c r="M5" s="147"/>
      <c r="N5" s="147"/>
      <c r="O5" s="381" t="s">
        <v>22</v>
      </c>
      <c r="P5" s="382"/>
      <c r="Q5" s="405" t="s">
        <v>23</v>
      </c>
      <c r="R5" s="382"/>
    </row>
    <row r="6" spans="1:18" ht="15" thickBot="1">
      <c r="A6" s="406" t="s">
        <v>24</v>
      </c>
      <c r="B6" s="407"/>
      <c r="C6" s="407"/>
      <c r="D6" s="407"/>
      <c r="E6" s="407"/>
      <c r="F6" s="407"/>
      <c r="G6" s="407"/>
      <c r="H6" s="407"/>
      <c r="I6" s="407"/>
      <c r="J6" s="407"/>
      <c r="K6" s="407"/>
      <c r="L6" s="407"/>
      <c r="M6" s="407"/>
      <c r="N6" s="407"/>
      <c r="O6" s="407"/>
      <c r="P6" s="407"/>
      <c r="Q6" s="407"/>
      <c r="R6" s="408"/>
    </row>
    <row r="7" spans="1:18" ht="15" thickBot="1">
      <c r="A7" s="369" t="s">
        <v>118</v>
      </c>
      <c r="B7" s="370"/>
      <c r="C7" s="370"/>
      <c r="D7" s="370"/>
      <c r="E7" s="370"/>
      <c r="F7" s="370"/>
      <c r="G7" s="370"/>
      <c r="H7" s="370"/>
      <c r="I7" s="370"/>
      <c r="J7" s="370"/>
      <c r="K7" s="370"/>
      <c r="L7" s="370"/>
      <c r="M7" s="370"/>
      <c r="N7" s="370"/>
      <c r="O7" s="370"/>
      <c r="P7" s="370"/>
      <c r="Q7" s="370"/>
      <c r="R7" s="371"/>
    </row>
    <row r="8" spans="1:18">
      <c r="A8" s="3" t="s">
        <v>761</v>
      </c>
      <c r="B8" s="2">
        <v>18.2</v>
      </c>
      <c r="C8" s="2">
        <v>12</v>
      </c>
      <c r="D8" s="2">
        <v>10.1</v>
      </c>
      <c r="E8" s="2" t="s">
        <v>852</v>
      </c>
      <c r="F8" s="17" t="e">
        <f>VLOOKUP(E8,'Paste bid here'!A:F,6,FALSE)</f>
        <v>#N/A</v>
      </c>
      <c r="G8" s="13" t="s">
        <v>874</v>
      </c>
      <c r="H8" s="17" t="e">
        <f>VLOOKUP(G8,'Paste bid here'!A:F,6,FALSE)</f>
        <v>#N/A</v>
      </c>
      <c r="I8" s="2" t="s">
        <v>724</v>
      </c>
      <c r="J8" s="2" t="s">
        <v>725</v>
      </c>
      <c r="K8" s="2" t="s">
        <v>719</v>
      </c>
      <c r="L8" s="2" t="s">
        <v>726</v>
      </c>
      <c r="M8" s="2" t="s">
        <v>727</v>
      </c>
      <c r="N8" s="2" t="s">
        <v>27</v>
      </c>
      <c r="O8" s="29">
        <v>15484</v>
      </c>
      <c r="P8" s="29">
        <v>18688</v>
      </c>
      <c r="Q8" s="29">
        <v>17391</v>
      </c>
      <c r="R8" s="30">
        <v>12157</v>
      </c>
    </row>
    <row r="9" spans="1:18">
      <c r="A9" s="3" t="s">
        <v>762</v>
      </c>
      <c r="B9" s="2">
        <v>18.8</v>
      </c>
      <c r="C9" s="2">
        <v>12</v>
      </c>
      <c r="D9" s="2">
        <v>10</v>
      </c>
      <c r="E9" s="2" t="s">
        <v>853</v>
      </c>
      <c r="F9" s="17" t="e">
        <f>VLOOKUP(E9,'Paste bid here'!A:F,6,FALSE)</f>
        <v>#N/A</v>
      </c>
      <c r="G9" s="2" t="s">
        <v>875</v>
      </c>
      <c r="H9" s="17" t="e">
        <f>VLOOKUP(G9,'Paste bid here'!A:F,6,FALSE)</f>
        <v>#N/A</v>
      </c>
      <c r="I9" s="2" t="s">
        <v>717</v>
      </c>
      <c r="J9" s="2" t="s">
        <v>720</v>
      </c>
      <c r="K9" s="2" t="s">
        <v>721</v>
      </c>
      <c r="L9" s="2" t="s">
        <v>718</v>
      </c>
      <c r="M9" s="2" t="s">
        <v>722</v>
      </c>
      <c r="N9" s="2" t="s">
        <v>34</v>
      </c>
      <c r="O9" s="29">
        <v>19483</v>
      </c>
      <c r="P9" s="29">
        <v>24689</v>
      </c>
      <c r="Q9" s="29">
        <v>25819</v>
      </c>
      <c r="R9" s="30">
        <v>16531</v>
      </c>
    </row>
    <row r="10" spans="1:18" ht="15" thickBot="1">
      <c r="A10" s="3" t="s">
        <v>763</v>
      </c>
      <c r="B10" s="2">
        <v>16.7</v>
      </c>
      <c r="C10" s="2">
        <v>11.7</v>
      </c>
      <c r="D10" s="2">
        <v>10</v>
      </c>
      <c r="E10" s="162" t="s">
        <v>994</v>
      </c>
      <c r="F10" s="17" t="e">
        <f>VLOOKUP(E10,'Paste bid here'!A:F,6,FALSE)</f>
        <v>#N/A</v>
      </c>
      <c r="G10" s="2" t="s">
        <v>876</v>
      </c>
      <c r="H10" s="17" t="e">
        <f>VLOOKUP(G10,'Paste bid here'!A:F,6,FALSE)</f>
        <v>#N/A</v>
      </c>
      <c r="I10" s="2" t="s">
        <v>728</v>
      </c>
      <c r="J10" s="2" t="s">
        <v>720</v>
      </c>
      <c r="K10" s="2" t="s">
        <v>721</v>
      </c>
      <c r="L10" s="2" t="s">
        <v>718</v>
      </c>
      <c r="M10" s="2" t="s">
        <v>764</v>
      </c>
      <c r="N10" s="2" t="s">
        <v>36</v>
      </c>
      <c r="O10" s="29">
        <v>29944</v>
      </c>
      <c r="P10" s="29">
        <v>35826</v>
      </c>
      <c r="Q10" s="29">
        <v>34216</v>
      </c>
      <c r="R10" s="30">
        <v>15385</v>
      </c>
    </row>
    <row r="11" spans="1:18" ht="15" thickBot="1">
      <c r="A11" s="354" t="s">
        <v>784</v>
      </c>
      <c r="B11" s="355"/>
      <c r="C11" s="355"/>
      <c r="D11" s="355"/>
      <c r="E11" s="355"/>
      <c r="F11" s="355"/>
      <c r="G11" s="355"/>
      <c r="H11" s="355"/>
      <c r="I11" s="355"/>
      <c r="J11" s="355"/>
      <c r="K11" s="355"/>
      <c r="L11" s="355"/>
      <c r="M11" s="355"/>
      <c r="N11" s="355"/>
      <c r="O11" s="355"/>
      <c r="P11" s="355"/>
      <c r="Q11" s="355"/>
      <c r="R11" s="356"/>
    </row>
    <row r="12" spans="1:18">
      <c r="A12" s="3" t="s">
        <v>733</v>
      </c>
      <c r="B12" s="2">
        <v>19</v>
      </c>
      <c r="C12" s="2">
        <v>12.5</v>
      </c>
      <c r="D12" s="2">
        <v>10.199999999999999</v>
      </c>
      <c r="E12" s="271" t="s">
        <v>851</v>
      </c>
      <c r="F12" s="17" t="e">
        <f>VLOOKUP(E12,'Paste bid here'!A:F,6,FALSE)</f>
        <v>#N/A</v>
      </c>
      <c r="G12" s="13" t="s">
        <v>898</v>
      </c>
      <c r="H12" s="17" t="e">
        <f>VLOOKUP(G12,'Paste bid here'!A:F,6,FALSE)</f>
        <v>#N/A</v>
      </c>
      <c r="I12" s="2" t="s">
        <v>728</v>
      </c>
      <c r="J12" s="2" t="s">
        <v>725</v>
      </c>
      <c r="K12" s="2" t="s">
        <v>779</v>
      </c>
      <c r="L12" s="2" t="s">
        <v>726</v>
      </c>
      <c r="M12" s="2" t="s">
        <v>26</v>
      </c>
      <c r="N12" s="2" t="s">
        <v>27</v>
      </c>
      <c r="O12" s="29">
        <v>16514</v>
      </c>
      <c r="P12" s="29">
        <v>19261</v>
      </c>
      <c r="Q12" s="29">
        <v>17916</v>
      </c>
      <c r="R12" s="30">
        <v>14214</v>
      </c>
    </row>
    <row r="13" spans="1:18">
      <c r="A13" s="3" t="s">
        <v>751</v>
      </c>
      <c r="B13" s="2">
        <v>18.7</v>
      </c>
      <c r="C13" s="2">
        <v>12</v>
      </c>
      <c r="D13" s="2">
        <v>10</v>
      </c>
      <c r="E13" s="271" t="s">
        <v>851</v>
      </c>
      <c r="F13" s="17" t="e">
        <f>VLOOKUP(E13,'Paste bid here'!A:F,6,FALSE)</f>
        <v>#N/A</v>
      </c>
      <c r="G13" s="2" t="s">
        <v>899</v>
      </c>
      <c r="H13" s="17" t="e">
        <f>VLOOKUP(G13,'Paste bid here'!A:F,6,FALSE)</f>
        <v>#N/A</v>
      </c>
      <c r="I13" s="2" t="s">
        <v>728</v>
      </c>
      <c r="J13" s="2" t="s">
        <v>720</v>
      </c>
      <c r="K13" s="2" t="s">
        <v>779</v>
      </c>
      <c r="L13" s="2" t="s">
        <v>718</v>
      </c>
      <c r="M13" s="2" t="s">
        <v>727</v>
      </c>
      <c r="N13" s="2" t="s">
        <v>27</v>
      </c>
      <c r="O13" s="29">
        <v>17927</v>
      </c>
      <c r="P13" s="29">
        <v>21458</v>
      </c>
      <c r="Q13" s="29">
        <v>23751</v>
      </c>
      <c r="R13" s="30">
        <v>17725</v>
      </c>
    </row>
    <row r="14" spans="1:18">
      <c r="A14" s="3" t="s">
        <v>775</v>
      </c>
      <c r="B14" s="2">
        <v>17.2</v>
      </c>
      <c r="C14" s="2">
        <v>12.1</v>
      </c>
      <c r="D14" s="2">
        <v>10.8</v>
      </c>
      <c r="E14" s="8" t="s">
        <v>939</v>
      </c>
      <c r="F14" s="17" t="e">
        <f>VLOOKUP(E14,'Paste bid here'!A:F,6,FALSE)</f>
        <v>#N/A</v>
      </c>
      <c r="G14" s="2" t="s">
        <v>900</v>
      </c>
      <c r="H14" s="17" t="e">
        <f>VLOOKUP(G14,'Paste bid here'!A:F,6,FALSE)</f>
        <v>#N/A</v>
      </c>
      <c r="I14" s="2" t="s">
        <v>728</v>
      </c>
      <c r="J14" s="2" t="s">
        <v>720</v>
      </c>
      <c r="K14" s="2" t="s">
        <v>779</v>
      </c>
      <c r="L14" s="2" t="s">
        <v>718</v>
      </c>
      <c r="M14" s="2" t="s">
        <v>780</v>
      </c>
      <c r="N14" s="2" t="s">
        <v>28</v>
      </c>
      <c r="O14" s="29">
        <v>27252</v>
      </c>
      <c r="P14" s="29">
        <v>33236</v>
      </c>
      <c r="Q14" s="29">
        <v>32779</v>
      </c>
      <c r="R14" s="30">
        <v>20649</v>
      </c>
    </row>
    <row r="15" spans="1:18">
      <c r="A15" s="150" t="s">
        <v>776</v>
      </c>
      <c r="B15" s="2">
        <v>18</v>
      </c>
      <c r="C15" s="2">
        <v>12</v>
      </c>
      <c r="D15" s="2">
        <v>10</v>
      </c>
      <c r="E15" s="8" t="s">
        <v>939</v>
      </c>
      <c r="F15" s="17" t="e">
        <f>VLOOKUP(E15,'Paste bid here'!A:F,6,FALSE)</f>
        <v>#N/A</v>
      </c>
      <c r="G15" s="2" t="s">
        <v>901</v>
      </c>
      <c r="H15" s="17" t="e">
        <f>VLOOKUP(G15,'Paste bid here'!A:F,6,FALSE)</f>
        <v>#N/A</v>
      </c>
      <c r="I15" s="2" t="s">
        <v>728</v>
      </c>
      <c r="J15" s="2" t="s">
        <v>765</v>
      </c>
      <c r="K15" s="2" t="s">
        <v>779</v>
      </c>
      <c r="L15" s="2" t="s">
        <v>781</v>
      </c>
      <c r="M15" s="2" t="s">
        <v>782</v>
      </c>
      <c r="N15" s="2" t="s">
        <v>28</v>
      </c>
      <c r="O15" s="29">
        <v>37170</v>
      </c>
      <c r="P15" s="29">
        <v>38436</v>
      </c>
      <c r="Q15" s="29">
        <v>38525</v>
      </c>
      <c r="R15" s="30">
        <v>24495</v>
      </c>
    </row>
    <row r="16" spans="1:18">
      <c r="A16" s="3" t="s">
        <v>777</v>
      </c>
      <c r="B16" s="2">
        <v>17.5</v>
      </c>
      <c r="C16" s="2">
        <v>12</v>
      </c>
      <c r="D16" s="2">
        <v>9.5</v>
      </c>
      <c r="E16" s="8" t="s">
        <v>940</v>
      </c>
      <c r="F16" s="17" t="e">
        <f>VLOOKUP(E16,'Paste bid here'!A:F,6,FALSE)</f>
        <v>#N/A</v>
      </c>
      <c r="G16" s="2" t="s">
        <v>902</v>
      </c>
      <c r="H16" s="17" t="e">
        <f>VLOOKUP(G16,'Paste bid here'!A:F,6,FALSE)</f>
        <v>#N/A</v>
      </c>
      <c r="I16" s="2" t="s">
        <v>728</v>
      </c>
      <c r="J16" s="2" t="s">
        <v>765</v>
      </c>
      <c r="K16" s="2" t="s">
        <v>779</v>
      </c>
      <c r="L16" s="2" t="s">
        <v>781</v>
      </c>
      <c r="M16" s="2" t="s">
        <v>764</v>
      </c>
      <c r="N16" s="2" t="s">
        <v>36</v>
      </c>
      <c r="O16" s="29">
        <v>43387</v>
      </c>
      <c r="P16" s="29">
        <v>48328</v>
      </c>
      <c r="Q16" s="29">
        <v>45560</v>
      </c>
      <c r="R16" s="30">
        <v>32789</v>
      </c>
    </row>
    <row r="17" spans="1:18" ht="15" thickBot="1">
      <c r="A17" s="3" t="s">
        <v>778</v>
      </c>
      <c r="B17" s="2">
        <v>17.5</v>
      </c>
      <c r="C17" s="2">
        <v>12</v>
      </c>
      <c r="D17" s="2">
        <v>9.5</v>
      </c>
      <c r="E17" s="9" t="s">
        <v>940</v>
      </c>
      <c r="F17" s="17" t="e">
        <f>VLOOKUP(E17,'Paste bid here'!A:F,6,FALSE)</f>
        <v>#N/A</v>
      </c>
      <c r="G17" s="5" t="s">
        <v>903</v>
      </c>
      <c r="H17" s="17" t="e">
        <f>VLOOKUP(G17,'Paste bid here'!A:F,6,FALSE)</f>
        <v>#N/A</v>
      </c>
      <c r="I17" s="2" t="s">
        <v>728</v>
      </c>
      <c r="J17" s="2" t="s">
        <v>765</v>
      </c>
      <c r="K17" s="2" t="s">
        <v>779</v>
      </c>
      <c r="L17" s="2" t="s">
        <v>781</v>
      </c>
      <c r="M17" s="2" t="s">
        <v>783</v>
      </c>
      <c r="N17" s="2" t="s">
        <v>36</v>
      </c>
      <c r="O17" s="29">
        <v>49989</v>
      </c>
      <c r="P17" s="29">
        <v>56830</v>
      </c>
      <c r="Q17" s="29">
        <v>53125</v>
      </c>
      <c r="R17" s="30">
        <v>33738</v>
      </c>
    </row>
    <row r="18" spans="1:18" ht="15" thickBot="1">
      <c r="A18" s="354" t="s">
        <v>784</v>
      </c>
      <c r="B18" s="355"/>
      <c r="C18" s="355"/>
      <c r="D18" s="355"/>
      <c r="E18" s="355"/>
      <c r="F18" s="355"/>
      <c r="G18" s="355"/>
      <c r="H18" s="355"/>
      <c r="I18" s="355"/>
      <c r="J18" s="355"/>
      <c r="K18" s="355"/>
      <c r="L18" s="355"/>
      <c r="M18" s="355"/>
      <c r="N18" s="355"/>
      <c r="O18" s="355"/>
      <c r="P18" s="355"/>
      <c r="Q18" s="355"/>
      <c r="R18" s="356"/>
    </row>
    <row r="19" spans="1:18" ht="15" thickBot="1">
      <c r="A19" s="357" t="s">
        <v>993</v>
      </c>
      <c r="B19" s="358"/>
      <c r="C19" s="358"/>
      <c r="D19" s="358"/>
      <c r="E19" s="358"/>
      <c r="F19" s="358"/>
      <c r="G19" s="358"/>
      <c r="H19" s="358"/>
      <c r="I19" s="358"/>
      <c r="J19" s="358"/>
      <c r="K19" s="358"/>
      <c r="L19" s="358"/>
      <c r="M19" s="358"/>
      <c r="N19" s="358"/>
      <c r="O19" s="358"/>
      <c r="P19" s="358"/>
      <c r="Q19" s="358"/>
      <c r="R19" s="359"/>
    </row>
    <row r="20" spans="1:18">
      <c r="A20" s="14" t="s">
        <v>988</v>
      </c>
      <c r="B20" s="13">
        <v>19</v>
      </c>
      <c r="C20" s="13">
        <v>12.5</v>
      </c>
      <c r="D20" s="13">
        <v>9.8000000000000007</v>
      </c>
      <c r="E20" s="13" t="s">
        <v>841</v>
      </c>
      <c r="F20" s="17" t="e">
        <f>VLOOKUP(E20,'Paste bid here'!A:F,6,FALSE)</f>
        <v>#N/A</v>
      </c>
      <c r="G20" s="13" t="s">
        <v>898</v>
      </c>
      <c r="H20" s="17" t="e">
        <f>VLOOKUP(G20,'Paste bid here'!A:F,6,FALSE)</f>
        <v>#N/A</v>
      </c>
      <c r="I20" s="13" t="s">
        <v>728</v>
      </c>
      <c r="J20" s="13" t="s">
        <v>725</v>
      </c>
      <c r="K20" s="13" t="s">
        <v>779</v>
      </c>
      <c r="L20" s="13" t="s">
        <v>726</v>
      </c>
      <c r="M20" s="13" t="s">
        <v>26</v>
      </c>
      <c r="N20" s="13" t="s">
        <v>27</v>
      </c>
      <c r="O20" s="109">
        <v>16780</v>
      </c>
      <c r="P20" s="109">
        <v>19813</v>
      </c>
      <c r="Q20" s="109">
        <v>18855</v>
      </c>
      <c r="R20" s="151">
        <v>15316</v>
      </c>
    </row>
    <row r="21" spans="1:18">
      <c r="A21" s="3" t="s">
        <v>989</v>
      </c>
      <c r="B21" s="2">
        <v>18.399999999999999</v>
      </c>
      <c r="C21" s="2">
        <v>11.7</v>
      </c>
      <c r="D21" s="2">
        <v>10</v>
      </c>
      <c r="E21" s="2" t="s">
        <v>843</v>
      </c>
      <c r="F21" s="17" t="e">
        <f>VLOOKUP(E21,'Paste bid here'!A:F,6,FALSE)</f>
        <v>#N/A</v>
      </c>
      <c r="G21" s="2" t="s">
        <v>899</v>
      </c>
      <c r="H21" s="17" t="e">
        <f>VLOOKUP(G21,'Paste bid here'!A:F,6,FALSE)</f>
        <v>#N/A</v>
      </c>
      <c r="I21" s="2" t="s">
        <v>728</v>
      </c>
      <c r="J21" s="2" t="s">
        <v>720</v>
      </c>
      <c r="K21" s="2" t="s">
        <v>779</v>
      </c>
      <c r="L21" s="2" t="s">
        <v>718</v>
      </c>
      <c r="M21" s="2" t="s">
        <v>727</v>
      </c>
      <c r="N21" s="2" t="s">
        <v>27</v>
      </c>
      <c r="O21" s="29">
        <v>17309</v>
      </c>
      <c r="P21" s="29">
        <v>22891</v>
      </c>
      <c r="Q21" s="29">
        <v>25051</v>
      </c>
      <c r="R21" s="30">
        <v>16371</v>
      </c>
    </row>
    <row r="22" spans="1:18">
      <c r="A22" s="3" t="s">
        <v>990</v>
      </c>
      <c r="B22" s="2">
        <v>16.899999999999999</v>
      </c>
      <c r="C22" s="2">
        <v>11.7</v>
      </c>
      <c r="D22" s="2">
        <v>10</v>
      </c>
      <c r="E22" s="2" t="s">
        <v>845</v>
      </c>
      <c r="F22" s="17" t="e">
        <f>VLOOKUP(E22,'Paste bid here'!A:F,6,FALSE)</f>
        <v>#N/A</v>
      </c>
      <c r="G22" s="2" t="s">
        <v>900</v>
      </c>
      <c r="H22" s="17" t="e">
        <f>VLOOKUP(G22,'Paste bid here'!A:F,6,FALSE)</f>
        <v>#N/A</v>
      </c>
      <c r="I22" s="2" t="s">
        <v>728</v>
      </c>
      <c r="J22" s="2" t="s">
        <v>720</v>
      </c>
      <c r="K22" s="2" t="s">
        <v>779</v>
      </c>
      <c r="L22" s="2" t="s">
        <v>718</v>
      </c>
      <c r="M22" s="2" t="s">
        <v>780</v>
      </c>
      <c r="N22" s="2" t="s">
        <v>28</v>
      </c>
      <c r="O22" s="29">
        <v>28190</v>
      </c>
      <c r="P22" s="29">
        <v>33287</v>
      </c>
      <c r="Q22" s="29">
        <v>32404</v>
      </c>
      <c r="R22" s="30">
        <v>21287</v>
      </c>
    </row>
    <row r="23" spans="1:18">
      <c r="A23" s="3" t="s">
        <v>776</v>
      </c>
      <c r="B23" s="2">
        <v>17.399999999999999</v>
      </c>
      <c r="C23" s="2">
        <v>11.7</v>
      </c>
      <c r="D23" s="2">
        <v>10.3</v>
      </c>
      <c r="E23" s="2" t="s">
        <v>847</v>
      </c>
      <c r="F23" s="17" t="e">
        <f>VLOOKUP(E23,'Paste bid here'!A:F,6,FALSE)</f>
        <v>#N/A</v>
      </c>
      <c r="G23" s="2" t="s">
        <v>901</v>
      </c>
      <c r="H23" s="17" t="e">
        <f>VLOOKUP(G23,'Paste bid here'!A:F,6,FALSE)</f>
        <v>#N/A</v>
      </c>
      <c r="I23" s="2" t="s">
        <v>728</v>
      </c>
      <c r="J23" s="2" t="s">
        <v>765</v>
      </c>
      <c r="K23" s="2" t="s">
        <v>779</v>
      </c>
      <c r="L23" s="2" t="s">
        <v>781</v>
      </c>
      <c r="M23" s="2" t="s">
        <v>782</v>
      </c>
      <c r="N23" s="2" t="s">
        <v>28</v>
      </c>
      <c r="O23" s="29">
        <v>35662</v>
      </c>
      <c r="P23" s="29">
        <v>41538</v>
      </c>
      <c r="Q23" s="29">
        <v>36996</v>
      </c>
      <c r="R23" s="30">
        <v>24959</v>
      </c>
    </row>
    <row r="24" spans="1:18">
      <c r="A24" s="3" t="s">
        <v>991</v>
      </c>
      <c r="B24" s="2">
        <v>16.5</v>
      </c>
      <c r="C24" s="2">
        <v>10.5</v>
      </c>
      <c r="D24" s="2">
        <v>9.5</v>
      </c>
      <c r="E24" s="2" t="s">
        <v>849</v>
      </c>
      <c r="F24" s="17" t="e">
        <f>VLOOKUP(E24,'Paste bid here'!A:F,6,FALSE)</f>
        <v>#N/A</v>
      </c>
      <c r="G24" s="2" t="s">
        <v>902</v>
      </c>
      <c r="H24" s="17" t="e">
        <f>VLOOKUP(G24,'Paste bid here'!A:F,6,FALSE)</f>
        <v>#N/A</v>
      </c>
      <c r="I24" s="2" t="s">
        <v>728</v>
      </c>
      <c r="J24" s="2" t="s">
        <v>765</v>
      </c>
      <c r="K24" s="2" t="s">
        <v>779</v>
      </c>
      <c r="L24" s="2" t="s">
        <v>781</v>
      </c>
      <c r="M24" s="2" t="s">
        <v>764</v>
      </c>
      <c r="N24" s="2" t="s">
        <v>36</v>
      </c>
      <c r="O24" s="29">
        <v>40674</v>
      </c>
      <c r="P24" s="29">
        <v>46850</v>
      </c>
      <c r="Q24" s="29">
        <v>42234</v>
      </c>
      <c r="R24" s="30">
        <v>30465</v>
      </c>
    </row>
    <row r="25" spans="1:18" ht="15" thickBot="1">
      <c r="A25" s="3" t="s">
        <v>992</v>
      </c>
      <c r="B25" s="2">
        <v>16</v>
      </c>
      <c r="C25" s="2">
        <v>10</v>
      </c>
      <c r="D25" s="2">
        <v>9</v>
      </c>
      <c r="E25" s="5" t="s">
        <v>850</v>
      </c>
      <c r="F25" s="17" t="e">
        <f>VLOOKUP(E25,'Paste bid here'!A:F,6,FALSE)</f>
        <v>#N/A</v>
      </c>
      <c r="G25" s="5" t="s">
        <v>903</v>
      </c>
      <c r="H25" s="17" t="e">
        <f>VLOOKUP(G25,'Paste bid here'!A:F,6,FALSE)</f>
        <v>#N/A</v>
      </c>
      <c r="I25" s="2" t="s">
        <v>728</v>
      </c>
      <c r="J25" s="2" t="s">
        <v>765</v>
      </c>
      <c r="K25" s="2" t="s">
        <v>779</v>
      </c>
      <c r="L25" s="2" t="s">
        <v>781</v>
      </c>
      <c r="M25" s="2" t="s">
        <v>783</v>
      </c>
      <c r="N25" s="2" t="s">
        <v>36</v>
      </c>
      <c r="O25" s="29">
        <v>46714</v>
      </c>
      <c r="P25" s="29">
        <v>54228</v>
      </c>
      <c r="Q25" s="29">
        <v>50848</v>
      </c>
      <c r="R25" s="30">
        <v>34671</v>
      </c>
    </row>
    <row r="26" spans="1:18" ht="15" thickBot="1">
      <c r="A26" s="369" t="s">
        <v>785</v>
      </c>
      <c r="B26" s="370"/>
      <c r="C26" s="370"/>
      <c r="D26" s="370"/>
      <c r="E26" s="370"/>
      <c r="F26" s="370"/>
      <c r="G26" s="370"/>
      <c r="H26" s="370"/>
      <c r="I26" s="370"/>
      <c r="J26" s="370"/>
      <c r="K26" s="370"/>
      <c r="L26" s="370"/>
      <c r="M26" s="370"/>
      <c r="N26" s="370"/>
      <c r="O26" s="370"/>
      <c r="P26" s="370"/>
      <c r="Q26" s="370"/>
      <c r="R26" s="371"/>
    </row>
    <row r="27" spans="1:18" ht="15" thickBot="1">
      <c r="A27" s="357" t="s">
        <v>993</v>
      </c>
      <c r="B27" s="358"/>
      <c r="C27" s="358"/>
      <c r="D27" s="358"/>
      <c r="E27" s="358"/>
      <c r="F27" s="358"/>
      <c r="G27" s="358"/>
      <c r="H27" s="358"/>
      <c r="I27" s="358"/>
      <c r="J27" s="358"/>
      <c r="K27" s="358"/>
      <c r="L27" s="358"/>
      <c r="M27" s="358"/>
      <c r="N27" s="358"/>
      <c r="O27" s="358"/>
      <c r="P27" s="358"/>
      <c r="Q27" s="358"/>
      <c r="R27" s="359"/>
    </row>
    <row r="28" spans="1:18">
      <c r="A28" s="14" t="s">
        <v>733</v>
      </c>
      <c r="B28" s="13">
        <v>18.8</v>
      </c>
      <c r="C28" s="13">
        <v>11</v>
      </c>
      <c r="D28" s="13">
        <v>9.1999999999999993</v>
      </c>
      <c r="E28" s="13" t="s">
        <v>841</v>
      </c>
      <c r="F28" s="17" t="e">
        <f>VLOOKUP(E28,'Paste bid here'!A:F,6,FALSE)</f>
        <v>#N/A</v>
      </c>
      <c r="G28" s="13" t="s">
        <v>904</v>
      </c>
      <c r="H28" s="17" t="e">
        <f>VLOOKUP(G28,'Paste bid here'!A:F,6,FALSE)</f>
        <v>#N/A</v>
      </c>
      <c r="I28" s="13" t="s">
        <v>728</v>
      </c>
      <c r="J28" s="13" t="s">
        <v>725</v>
      </c>
      <c r="K28" s="13" t="s">
        <v>779</v>
      </c>
      <c r="L28" s="13" t="s">
        <v>726</v>
      </c>
      <c r="M28" s="13" t="s">
        <v>26</v>
      </c>
      <c r="N28" s="13" t="s">
        <v>27</v>
      </c>
      <c r="O28" s="109">
        <v>9175</v>
      </c>
      <c r="P28" s="109">
        <v>11379</v>
      </c>
      <c r="Q28" s="109">
        <v>15815</v>
      </c>
      <c r="R28" s="151">
        <v>9543</v>
      </c>
    </row>
    <row r="29" spans="1:18">
      <c r="A29" s="3" t="s">
        <v>746</v>
      </c>
      <c r="B29" s="2">
        <v>18.2</v>
      </c>
      <c r="C29" s="2">
        <v>11</v>
      </c>
      <c r="D29" s="2">
        <v>9.6999999999999993</v>
      </c>
      <c r="E29" s="2" t="s">
        <v>843</v>
      </c>
      <c r="F29" s="17" t="e">
        <f>VLOOKUP(E29,'Paste bid here'!A:F,6,FALSE)</f>
        <v>#N/A</v>
      </c>
      <c r="G29" s="2" t="s">
        <v>905</v>
      </c>
      <c r="H29" s="17" t="e">
        <f>VLOOKUP(G29,'Paste bid here'!A:F,6,FALSE)</f>
        <v>#N/A</v>
      </c>
      <c r="I29" s="2" t="s">
        <v>728</v>
      </c>
      <c r="J29" s="2" t="s">
        <v>720</v>
      </c>
      <c r="K29" s="2" t="s">
        <v>779</v>
      </c>
      <c r="L29" s="2" t="s">
        <v>718</v>
      </c>
      <c r="M29" s="2" t="s">
        <v>727</v>
      </c>
      <c r="N29" s="2" t="s">
        <v>27</v>
      </c>
      <c r="O29" s="29">
        <v>16963</v>
      </c>
      <c r="P29" s="29">
        <v>22433</v>
      </c>
      <c r="Q29" s="29">
        <v>24550</v>
      </c>
      <c r="R29" s="30">
        <v>16043</v>
      </c>
    </row>
    <row r="30" spans="1:18">
      <c r="A30" s="3" t="s">
        <v>797</v>
      </c>
      <c r="B30" s="2">
        <v>17</v>
      </c>
      <c r="C30" s="2">
        <v>10.8</v>
      </c>
      <c r="D30" s="2">
        <v>8.5</v>
      </c>
      <c r="E30" s="2" t="s">
        <v>845</v>
      </c>
      <c r="F30" s="17" t="e">
        <f>VLOOKUP(E30,'Paste bid here'!A:F,6,FALSE)</f>
        <v>#N/A</v>
      </c>
      <c r="G30" s="2" t="s">
        <v>906</v>
      </c>
      <c r="H30" s="17" t="e">
        <f>VLOOKUP(G30,'Paste bid here'!A:F,6,FALSE)</f>
        <v>#N/A</v>
      </c>
      <c r="I30" s="2" t="s">
        <v>728</v>
      </c>
      <c r="J30" s="2" t="s">
        <v>720</v>
      </c>
      <c r="K30" s="2" t="s">
        <v>779</v>
      </c>
      <c r="L30" s="2" t="s">
        <v>718</v>
      </c>
      <c r="M30" s="2" t="s">
        <v>793</v>
      </c>
      <c r="N30" s="2" t="s">
        <v>34</v>
      </c>
      <c r="O30" s="29">
        <v>15521</v>
      </c>
      <c r="P30" s="29">
        <v>19356</v>
      </c>
      <c r="Q30" s="29">
        <v>29603</v>
      </c>
      <c r="R30" s="30">
        <v>14498</v>
      </c>
    </row>
    <row r="31" spans="1:18">
      <c r="A31" s="3" t="s">
        <v>798</v>
      </c>
      <c r="B31" s="2">
        <v>16.2</v>
      </c>
      <c r="C31" s="2">
        <v>10</v>
      </c>
      <c r="D31" s="2">
        <v>8.6999999999999993</v>
      </c>
      <c r="E31" s="2" t="s">
        <v>847</v>
      </c>
      <c r="F31" s="17" t="e">
        <f>VLOOKUP(E31,'Paste bid here'!A:F,6,FALSE)</f>
        <v>#N/A</v>
      </c>
      <c r="G31" s="2" t="s">
        <v>907</v>
      </c>
      <c r="H31" s="17" t="e">
        <f>VLOOKUP(G31,'Paste bid here'!A:F,6,FALSE)</f>
        <v>#N/A</v>
      </c>
      <c r="I31" s="2" t="s">
        <v>728</v>
      </c>
      <c r="J31" s="2" t="s">
        <v>765</v>
      </c>
      <c r="K31" s="2" t="s">
        <v>779</v>
      </c>
      <c r="L31" s="2" t="s">
        <v>725</v>
      </c>
      <c r="M31" s="2" t="s">
        <v>794</v>
      </c>
      <c r="N31" s="2" t="s">
        <v>28</v>
      </c>
      <c r="O31" s="29">
        <v>22765</v>
      </c>
      <c r="P31" s="29">
        <v>26515</v>
      </c>
      <c r="Q31" s="29">
        <v>32032</v>
      </c>
      <c r="R31" s="30">
        <v>18926</v>
      </c>
    </row>
    <row r="32" spans="1:18">
      <c r="A32" s="3" t="s">
        <v>777</v>
      </c>
      <c r="B32" s="2">
        <v>16</v>
      </c>
      <c r="C32" s="2">
        <v>10</v>
      </c>
      <c r="D32" s="2">
        <v>8.5</v>
      </c>
      <c r="E32" s="2" t="s">
        <v>849</v>
      </c>
      <c r="F32" s="17" t="e">
        <f>VLOOKUP(E32,'Paste bid here'!A:F,6,FALSE)</f>
        <v>#N/A</v>
      </c>
      <c r="G32" s="2" t="s">
        <v>908</v>
      </c>
      <c r="H32" s="17" t="e">
        <f>VLOOKUP(G32,'Paste bid here'!A:F,6,FALSE)</f>
        <v>#N/A</v>
      </c>
      <c r="I32" s="2" t="s">
        <v>728</v>
      </c>
      <c r="J32" s="2" t="s">
        <v>765</v>
      </c>
      <c r="K32" s="2" t="s">
        <v>779</v>
      </c>
      <c r="L32" s="2" t="s">
        <v>725</v>
      </c>
      <c r="M32" s="2" t="s">
        <v>795</v>
      </c>
      <c r="N32" s="2" t="s">
        <v>36</v>
      </c>
      <c r="O32" s="29">
        <v>35908</v>
      </c>
      <c r="P32" s="29">
        <v>43152</v>
      </c>
      <c r="Q32" s="29">
        <v>42022</v>
      </c>
      <c r="R32" s="30">
        <v>30316</v>
      </c>
    </row>
    <row r="33" spans="1:19" ht="15" thickBot="1">
      <c r="A33" s="3" t="s">
        <v>799</v>
      </c>
      <c r="B33" s="2">
        <v>15.2</v>
      </c>
      <c r="C33" s="2">
        <v>8.6999999999999993</v>
      </c>
      <c r="D33" s="2">
        <v>8.4</v>
      </c>
      <c r="E33" s="5" t="s">
        <v>850</v>
      </c>
      <c r="F33" s="17" t="e">
        <f>VLOOKUP(E33,'Paste bid here'!A:F,6,FALSE)</f>
        <v>#N/A</v>
      </c>
      <c r="G33" s="5" t="s">
        <v>909</v>
      </c>
      <c r="H33" s="17" t="e">
        <f>VLOOKUP(G33,'Paste bid here'!A:F,6,FALSE)</f>
        <v>#N/A</v>
      </c>
      <c r="I33" s="2" t="s">
        <v>728</v>
      </c>
      <c r="J33" s="2" t="s">
        <v>765</v>
      </c>
      <c r="K33" s="2" t="s">
        <v>779</v>
      </c>
      <c r="L33" s="2" t="s">
        <v>725</v>
      </c>
      <c r="M33" s="2" t="s">
        <v>796</v>
      </c>
      <c r="N33" s="2" t="s">
        <v>36</v>
      </c>
      <c r="O33" s="29">
        <v>35597</v>
      </c>
      <c r="P33" s="29">
        <v>41473</v>
      </c>
      <c r="Q33" s="29">
        <v>41858</v>
      </c>
      <c r="R33" s="30">
        <v>32571</v>
      </c>
    </row>
    <row r="34" spans="1:19" ht="15" thickBot="1">
      <c r="A34" s="383" t="s">
        <v>1009</v>
      </c>
      <c r="B34" s="384"/>
      <c r="C34" s="384"/>
      <c r="D34" s="384"/>
      <c r="E34" s="384"/>
      <c r="F34" s="384"/>
      <c r="G34" s="384"/>
      <c r="H34" s="384"/>
      <c r="I34" s="384"/>
      <c r="J34" s="384"/>
      <c r="K34" s="385"/>
      <c r="L34" s="381"/>
      <c r="M34" s="381"/>
      <c r="N34" s="381"/>
      <c r="O34" s="381"/>
      <c r="P34" s="381"/>
      <c r="Q34" s="381"/>
      <c r="R34" s="382"/>
    </row>
    <row r="35" spans="1:19">
      <c r="A35" s="363" t="s">
        <v>806</v>
      </c>
      <c r="B35" s="364"/>
      <c r="C35" s="364"/>
      <c r="D35" s="364"/>
      <c r="E35" s="364"/>
      <c r="F35" s="365"/>
      <c r="G35" s="366" t="s">
        <v>816</v>
      </c>
      <c r="H35" s="367"/>
      <c r="I35" s="367"/>
      <c r="J35" s="367"/>
      <c r="K35" s="368"/>
      <c r="L35" s="363" t="s">
        <v>995</v>
      </c>
      <c r="M35" s="364"/>
      <c r="N35" s="364"/>
      <c r="O35" s="364"/>
      <c r="P35" s="364"/>
      <c r="Q35" s="364"/>
      <c r="R35" s="372"/>
    </row>
    <row r="36" spans="1:19">
      <c r="A36" s="266" t="s">
        <v>84</v>
      </c>
      <c r="B36" s="267" t="s">
        <v>85</v>
      </c>
      <c r="C36" s="373" t="s">
        <v>86</v>
      </c>
      <c r="D36" s="374"/>
      <c r="E36" s="375"/>
      <c r="F36" s="268" t="s">
        <v>106</v>
      </c>
      <c r="G36" s="262" t="s">
        <v>84</v>
      </c>
      <c r="H36" s="263" t="s">
        <v>85</v>
      </c>
      <c r="I36" s="376" t="s">
        <v>86</v>
      </c>
      <c r="J36" s="377"/>
      <c r="K36" s="264" t="s">
        <v>106</v>
      </c>
      <c r="L36" s="378" t="s">
        <v>84</v>
      </c>
      <c r="M36" s="379"/>
      <c r="N36" s="380" t="s">
        <v>87</v>
      </c>
      <c r="O36" s="379"/>
      <c r="P36" s="380" t="s">
        <v>86</v>
      </c>
      <c r="Q36" s="379"/>
      <c r="R36" s="268" t="s">
        <v>106</v>
      </c>
    </row>
    <row r="37" spans="1:19">
      <c r="A37" s="40" t="s">
        <v>947</v>
      </c>
      <c r="B37" s="162" t="s">
        <v>88</v>
      </c>
      <c r="C37" s="387" t="s">
        <v>89</v>
      </c>
      <c r="D37" s="387"/>
      <c r="E37" s="387"/>
      <c r="F37" s="17" t="e">
        <f>VLOOKUP(A37,'Paste bid here'!A:F,6,FALSE)</f>
        <v>#N/A</v>
      </c>
      <c r="G37" s="10" t="s">
        <v>941</v>
      </c>
      <c r="H37" s="8" t="s">
        <v>88</v>
      </c>
      <c r="I37" s="386" t="s">
        <v>808</v>
      </c>
      <c r="J37" s="386" t="s">
        <v>808</v>
      </c>
      <c r="K37" s="265" t="e">
        <f>VLOOKUP(G37,'Paste bid here'!A:F,6,FALSE)</f>
        <v>#N/A</v>
      </c>
      <c r="L37" s="360" t="s">
        <v>157</v>
      </c>
      <c r="M37" s="362"/>
      <c r="N37" s="360" t="s">
        <v>92</v>
      </c>
      <c r="O37" s="361"/>
      <c r="P37" s="362" t="s">
        <v>93</v>
      </c>
      <c r="Q37" s="361"/>
      <c r="R37" s="34" t="e">
        <f>VLOOKUP(L37,'Paste bid here'!A:F,6,FALSE)</f>
        <v>#N/A</v>
      </c>
    </row>
    <row r="38" spans="1:19">
      <c r="A38" s="40" t="s">
        <v>948</v>
      </c>
      <c r="B38" s="162" t="s">
        <v>94</v>
      </c>
      <c r="C38" s="387" t="s">
        <v>95</v>
      </c>
      <c r="D38" s="387"/>
      <c r="E38" s="387"/>
      <c r="F38" s="17" t="e">
        <f>VLOOKUP(A38,'Paste bid here'!A:F,6,FALSE)</f>
        <v>#N/A</v>
      </c>
      <c r="G38" s="10" t="s">
        <v>942</v>
      </c>
      <c r="H38" s="8" t="s">
        <v>94</v>
      </c>
      <c r="I38" s="386" t="s">
        <v>808</v>
      </c>
      <c r="J38" s="386" t="s">
        <v>808</v>
      </c>
      <c r="K38" s="265" t="e">
        <f>VLOOKUP(G38,'Paste bid here'!A:F,6,FALSE)</f>
        <v>#N/A</v>
      </c>
      <c r="L38" s="360" t="s">
        <v>159</v>
      </c>
      <c r="M38" s="361"/>
      <c r="N38" s="360" t="s">
        <v>98</v>
      </c>
      <c r="O38" s="361"/>
      <c r="P38" s="360" t="s">
        <v>99</v>
      </c>
      <c r="Q38" s="361"/>
      <c r="R38" s="34" t="e">
        <f>VLOOKUP(L38,'Paste bid here'!A:F,6,FALSE)</f>
        <v>#N/A</v>
      </c>
    </row>
    <row r="39" spans="1:19">
      <c r="A39" s="40" t="s">
        <v>949</v>
      </c>
      <c r="B39" s="162" t="s">
        <v>100</v>
      </c>
      <c r="C39" s="387" t="s">
        <v>101</v>
      </c>
      <c r="D39" s="387"/>
      <c r="E39" s="387"/>
      <c r="F39" s="17" t="e">
        <f>VLOOKUP(A39,'Paste bid here'!A:F,6,FALSE)</f>
        <v>#N/A</v>
      </c>
      <c r="G39" s="10" t="s">
        <v>943</v>
      </c>
      <c r="H39" s="8" t="s">
        <v>100</v>
      </c>
      <c r="I39" s="386" t="s">
        <v>810</v>
      </c>
      <c r="J39" s="386" t="s">
        <v>810</v>
      </c>
      <c r="K39" s="265" t="e">
        <f>VLOOKUP(G39,'Paste bid here'!A:F,6,FALSE)</f>
        <v>#N/A</v>
      </c>
      <c r="L39" s="360" t="s">
        <v>161</v>
      </c>
      <c r="M39" s="361"/>
      <c r="N39" s="360" t="s">
        <v>104</v>
      </c>
      <c r="O39" s="361"/>
      <c r="P39" s="360" t="s">
        <v>103</v>
      </c>
      <c r="Q39" s="361"/>
      <c r="R39" s="34" t="e">
        <f>VLOOKUP(L39,'Paste bid here'!A:F,6,FALSE)</f>
        <v>#N/A</v>
      </c>
    </row>
    <row r="40" spans="1:19" ht="14.4" customHeight="1">
      <c r="A40" s="40" t="s">
        <v>950</v>
      </c>
      <c r="B40" s="162" t="s">
        <v>90</v>
      </c>
      <c r="C40" s="387" t="s">
        <v>91</v>
      </c>
      <c r="D40" s="387"/>
      <c r="E40" s="387"/>
      <c r="F40" s="17" t="e">
        <f>VLOOKUP(A40,'Paste bid here'!A:F,6,FALSE)</f>
        <v>#N/A</v>
      </c>
      <c r="G40" s="10" t="s">
        <v>944</v>
      </c>
      <c r="H40" s="8" t="s">
        <v>90</v>
      </c>
      <c r="I40" s="386" t="s">
        <v>810</v>
      </c>
      <c r="J40" s="386" t="s">
        <v>810</v>
      </c>
      <c r="K40" s="265" t="e">
        <f>VLOOKUP(G40,'Paste bid here'!A:F,6,FALSE)</f>
        <v>#N/A</v>
      </c>
      <c r="L40" s="360" t="s">
        <v>385</v>
      </c>
      <c r="M40" s="361" t="s">
        <v>385</v>
      </c>
      <c r="N40" s="360" t="s">
        <v>817</v>
      </c>
      <c r="O40" s="361"/>
      <c r="P40" s="360" t="s">
        <v>818</v>
      </c>
      <c r="Q40" s="361"/>
      <c r="R40" s="34" t="e">
        <f>VLOOKUP(L40,'Paste bid here'!A:F,6,FALSE)</f>
        <v>#N/A</v>
      </c>
    </row>
    <row r="41" spans="1:19" ht="15" customHeight="1">
      <c r="A41" s="40" t="s">
        <v>951</v>
      </c>
      <c r="B41" s="162" t="s">
        <v>96</v>
      </c>
      <c r="C41" s="387" t="s">
        <v>97</v>
      </c>
      <c r="D41" s="387"/>
      <c r="E41" s="387"/>
      <c r="F41" s="17" t="e">
        <f>VLOOKUP(A41,'Paste bid here'!A:F,6,FALSE)</f>
        <v>#N/A</v>
      </c>
      <c r="G41" s="10" t="s">
        <v>945</v>
      </c>
      <c r="H41" s="8" t="s">
        <v>96</v>
      </c>
      <c r="I41" s="386" t="s">
        <v>813</v>
      </c>
      <c r="J41" s="386" t="s">
        <v>813</v>
      </c>
      <c r="K41" s="265" t="e">
        <f>VLOOKUP(G41,'Paste bid here'!A:F,6,FALSE)</f>
        <v>#N/A</v>
      </c>
      <c r="L41" s="388" t="s">
        <v>387</v>
      </c>
      <c r="M41" s="388"/>
      <c r="N41" s="387" t="s">
        <v>817</v>
      </c>
      <c r="O41" s="387"/>
      <c r="P41" s="360" t="s">
        <v>819</v>
      </c>
      <c r="Q41" s="361"/>
      <c r="R41" s="34" t="e">
        <f>VLOOKUP(L41,'Paste bid here'!A:F,6,FALSE)</f>
        <v>#N/A</v>
      </c>
    </row>
    <row r="42" spans="1:19" s="15" customFormat="1" ht="18" customHeight="1" thickBot="1">
      <c r="A42" s="269" t="s">
        <v>952</v>
      </c>
      <c r="B42" s="270" t="s">
        <v>102</v>
      </c>
      <c r="C42" s="389" t="s">
        <v>103</v>
      </c>
      <c r="D42" s="389"/>
      <c r="E42" s="389"/>
      <c r="F42" s="17" t="e">
        <f>VLOOKUP(A42,'Paste bid here'!A:F,6,FALSE)</f>
        <v>#N/A</v>
      </c>
      <c r="G42" s="11" t="s">
        <v>946</v>
      </c>
      <c r="H42" s="9" t="s">
        <v>102</v>
      </c>
      <c r="I42" s="390" t="s">
        <v>103</v>
      </c>
      <c r="J42" s="390" t="s">
        <v>103</v>
      </c>
      <c r="K42" s="265" t="e">
        <f>VLOOKUP(G42,'Paste bid here'!A:F,6,FALSE)</f>
        <v>#N/A</v>
      </c>
      <c r="L42" s="387" t="s">
        <v>821</v>
      </c>
      <c r="M42" s="387"/>
      <c r="N42" s="387" t="s">
        <v>817</v>
      </c>
      <c r="O42" s="387"/>
      <c r="P42" s="360" t="s">
        <v>820</v>
      </c>
      <c r="Q42" s="361"/>
      <c r="R42" s="34" t="e">
        <f>VLOOKUP(L42,'Paste bid here'!A:F,6,FALSE)</f>
        <v>#N/A</v>
      </c>
      <c r="S42" s="7"/>
    </row>
    <row r="43" spans="1:19" ht="15" thickBot="1">
      <c r="A43" s="391" t="s">
        <v>1202</v>
      </c>
      <c r="B43" s="392"/>
      <c r="C43" s="392"/>
      <c r="D43" s="392"/>
      <c r="E43" s="392"/>
      <c r="F43" s="392"/>
      <c r="G43" s="392"/>
      <c r="H43" s="392"/>
      <c r="I43" s="392"/>
      <c r="J43" s="392"/>
      <c r="K43" s="392"/>
      <c r="L43" s="393"/>
      <c r="M43" s="393"/>
      <c r="N43" s="393"/>
      <c r="O43" s="393"/>
      <c r="P43" s="393"/>
      <c r="Q43" s="393"/>
      <c r="R43" s="394"/>
    </row>
    <row r="44" spans="1:19" ht="15" thickBot="1">
      <c r="A44" s="354" t="s">
        <v>822</v>
      </c>
      <c r="B44" s="355"/>
      <c r="C44" s="355"/>
      <c r="D44" s="355"/>
      <c r="E44" s="355"/>
      <c r="F44" s="355"/>
      <c r="G44" s="355"/>
      <c r="H44" s="355"/>
      <c r="I44" s="355"/>
      <c r="J44" s="355"/>
      <c r="K44" s="355"/>
      <c r="L44" s="355"/>
      <c r="M44" s="355"/>
      <c r="N44" s="355"/>
      <c r="O44" s="355"/>
      <c r="P44" s="355"/>
      <c r="Q44" s="355"/>
      <c r="R44" s="356"/>
    </row>
    <row r="45" spans="1:19">
      <c r="A45" s="395" t="s">
        <v>823</v>
      </c>
      <c r="B45" s="396"/>
      <c r="C45" s="396"/>
      <c r="D45" s="396"/>
      <c r="E45" s="396"/>
      <c r="F45" s="396"/>
      <c r="G45" s="396"/>
      <c r="H45" s="396"/>
      <c r="I45" s="396"/>
      <c r="J45" s="396"/>
      <c r="K45" s="396"/>
      <c r="L45" s="396"/>
      <c r="M45" s="396"/>
      <c r="N45" s="396"/>
      <c r="O45" s="396"/>
      <c r="P45" s="396"/>
      <c r="Q45" s="396"/>
      <c r="R45" s="397"/>
    </row>
    <row r="46" spans="1:19">
      <c r="A46" s="401" t="s">
        <v>824</v>
      </c>
      <c r="B46" s="402"/>
      <c r="C46" s="402"/>
      <c r="D46" s="402"/>
      <c r="E46" s="402"/>
      <c r="F46" s="402"/>
      <c r="G46" s="402"/>
      <c r="H46" s="402"/>
      <c r="I46" s="402"/>
      <c r="J46" s="402"/>
      <c r="K46" s="402"/>
      <c r="L46" s="402"/>
      <c r="M46" s="402"/>
      <c r="N46" s="402"/>
      <c r="O46" s="402"/>
      <c r="P46" s="402"/>
      <c r="Q46" s="402"/>
      <c r="R46" s="403"/>
    </row>
    <row r="47" spans="1:19">
      <c r="A47" s="401" t="s">
        <v>825</v>
      </c>
      <c r="B47" s="402"/>
      <c r="C47" s="402"/>
      <c r="D47" s="402"/>
      <c r="E47" s="402"/>
      <c r="F47" s="402"/>
      <c r="G47" s="402"/>
      <c r="H47" s="402"/>
      <c r="I47" s="402"/>
      <c r="J47" s="402"/>
      <c r="K47" s="402"/>
      <c r="L47" s="402"/>
      <c r="M47" s="402"/>
      <c r="N47" s="402"/>
      <c r="O47" s="402"/>
      <c r="P47" s="402"/>
      <c r="Q47" s="402"/>
      <c r="R47" s="403"/>
    </row>
    <row r="48" spans="1:19" ht="15" thickBot="1">
      <c r="A48" s="398" t="s">
        <v>826</v>
      </c>
      <c r="B48" s="399"/>
      <c r="C48" s="399"/>
      <c r="D48" s="399"/>
      <c r="E48" s="399"/>
      <c r="F48" s="399"/>
      <c r="G48" s="399"/>
      <c r="H48" s="399"/>
      <c r="I48" s="399"/>
      <c r="J48" s="399"/>
      <c r="K48" s="399"/>
      <c r="L48" s="399"/>
      <c r="M48" s="399"/>
      <c r="N48" s="399"/>
      <c r="O48" s="399"/>
      <c r="P48" s="399"/>
      <c r="Q48" s="399"/>
      <c r="R48" s="400"/>
    </row>
    <row r="49" spans="1:18" ht="15" thickBot="1">
      <c r="A49" s="354" t="s">
        <v>827</v>
      </c>
      <c r="B49" s="355"/>
      <c r="C49" s="355"/>
      <c r="D49" s="355"/>
      <c r="E49" s="355"/>
      <c r="F49" s="355"/>
      <c r="G49" s="355"/>
      <c r="H49" s="355"/>
      <c r="I49" s="355"/>
      <c r="J49" s="355"/>
      <c r="K49" s="355"/>
      <c r="L49" s="355"/>
      <c r="M49" s="355"/>
      <c r="N49" s="355"/>
      <c r="O49" s="355"/>
      <c r="P49" s="355"/>
      <c r="Q49" s="355"/>
      <c r="R49" s="356"/>
    </row>
    <row r="50" spans="1:18">
      <c r="A50" s="395" t="s">
        <v>41</v>
      </c>
      <c r="B50" s="396"/>
      <c r="C50" s="396"/>
      <c r="D50" s="396"/>
      <c r="E50" s="396"/>
      <c r="F50" s="396"/>
      <c r="G50" s="396"/>
      <c r="H50" s="396"/>
      <c r="I50" s="396"/>
      <c r="J50" s="396"/>
      <c r="K50" s="396"/>
      <c r="L50" s="396"/>
      <c r="M50" s="396"/>
      <c r="N50" s="396"/>
      <c r="O50" s="396"/>
      <c r="P50" s="396"/>
      <c r="Q50" s="396"/>
      <c r="R50" s="397"/>
    </row>
    <row r="51" spans="1:18" ht="15" thickBot="1">
      <c r="A51" s="398" t="s">
        <v>757</v>
      </c>
      <c r="B51" s="399"/>
      <c r="C51" s="399"/>
      <c r="D51" s="399"/>
      <c r="E51" s="399"/>
      <c r="F51" s="399"/>
      <c r="G51" s="399"/>
      <c r="H51" s="399"/>
      <c r="I51" s="399"/>
      <c r="J51" s="399"/>
      <c r="K51" s="399"/>
      <c r="L51" s="399"/>
      <c r="M51" s="399"/>
      <c r="N51" s="399"/>
      <c r="O51" s="399"/>
      <c r="P51" s="399"/>
      <c r="Q51" s="399"/>
      <c r="R51" s="400"/>
    </row>
    <row r="52" spans="1:18">
      <c r="A52" s="512"/>
    </row>
  </sheetData>
  <mergeCells count="59">
    <mergeCell ref="A11:R11"/>
    <mergeCell ref="C1:P1"/>
    <mergeCell ref="O5:P5"/>
    <mergeCell ref="Q5:R5"/>
    <mergeCell ref="A6:R6"/>
    <mergeCell ref="A7:R7"/>
    <mergeCell ref="A50:R50"/>
    <mergeCell ref="A51:R51"/>
    <mergeCell ref="A44:R44"/>
    <mergeCell ref="A45:R45"/>
    <mergeCell ref="A46:R46"/>
    <mergeCell ref="A47:R47"/>
    <mergeCell ref="A48:R48"/>
    <mergeCell ref="A49:R49"/>
    <mergeCell ref="A43:R43"/>
    <mergeCell ref="C40:E40"/>
    <mergeCell ref="L40:M40"/>
    <mergeCell ref="I40:J40"/>
    <mergeCell ref="C41:E41"/>
    <mergeCell ref="N39:O39"/>
    <mergeCell ref="P39:Q39"/>
    <mergeCell ref="I41:J41"/>
    <mergeCell ref="L41:M41"/>
    <mergeCell ref="C42:E42"/>
    <mergeCell ref="I42:J42"/>
    <mergeCell ref="L42:M42"/>
    <mergeCell ref="N42:O42"/>
    <mergeCell ref="P42:Q42"/>
    <mergeCell ref="N40:O40"/>
    <mergeCell ref="P40:Q40"/>
    <mergeCell ref="N41:O41"/>
    <mergeCell ref="P41:Q41"/>
    <mergeCell ref="C39:E39"/>
    <mergeCell ref="I39:J39"/>
    <mergeCell ref="L39:M39"/>
    <mergeCell ref="N38:O38"/>
    <mergeCell ref="P38:Q38"/>
    <mergeCell ref="I38:J38"/>
    <mergeCell ref="L38:M38"/>
    <mergeCell ref="C37:E37"/>
    <mergeCell ref="I37:J37"/>
    <mergeCell ref="L37:M37"/>
    <mergeCell ref="C38:E38"/>
    <mergeCell ref="A18:R18"/>
    <mergeCell ref="A19:R19"/>
    <mergeCell ref="A27:R27"/>
    <mergeCell ref="N37:O37"/>
    <mergeCell ref="P37:Q37"/>
    <mergeCell ref="A35:F35"/>
    <mergeCell ref="G35:K35"/>
    <mergeCell ref="A26:R26"/>
    <mergeCell ref="L35:R35"/>
    <mergeCell ref="C36:E36"/>
    <mergeCell ref="I36:J36"/>
    <mergeCell ref="L36:M36"/>
    <mergeCell ref="N36:O36"/>
    <mergeCell ref="P36:Q36"/>
    <mergeCell ref="L34:R34"/>
    <mergeCell ref="A34:K34"/>
  </mergeCells>
  <printOptions horizontalCentered="1" verticalCentered="1"/>
  <pageMargins left="0.15" right="0.15" top="0.15" bottom="0.15" header="0.3" footer="0.3"/>
  <pageSetup scale="5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FC6A-BB14-4BF7-9E1C-655E4A392B3A}">
  <dimension ref="A1:R57"/>
  <sheetViews>
    <sheetView zoomScale="80" zoomScaleNormal="80" workbookViewId="0">
      <pane ySplit="4" topLeftCell="A19" activePane="bottomLeft" state="frozen"/>
      <selection pane="bottomLeft" activeCell="A46" sqref="A46:R46"/>
    </sheetView>
  </sheetViews>
  <sheetFormatPr defaultRowHeight="14.4"/>
  <cols>
    <col min="1" max="1" width="20.109375" style="1" customWidth="1"/>
    <col min="2" max="2" width="7.44140625" style="1" customWidth="1"/>
    <col min="3" max="3" width="6.88671875" style="1" customWidth="1"/>
    <col min="4" max="4" width="7.88671875" style="1" customWidth="1"/>
    <col min="5" max="5" width="23.109375" style="1" customWidth="1"/>
    <col min="6" max="6" width="16.109375" style="1" customWidth="1"/>
    <col min="7" max="7" width="25.44140625" style="1" customWidth="1"/>
    <col min="8" max="8" width="12.77734375" style="1" customWidth="1"/>
    <col min="9" max="9" width="16.21875" style="1" customWidth="1"/>
    <col min="10" max="10" width="10" style="1" customWidth="1"/>
    <col min="11" max="11" width="10.5546875" style="1" customWidth="1"/>
    <col min="12" max="12" width="8.5546875" style="1" customWidth="1"/>
    <col min="13" max="13" width="15.6640625" style="1" customWidth="1"/>
    <col min="14" max="14" width="14.21875" style="1" customWidth="1"/>
    <col min="15" max="15" width="14.88671875" style="1" customWidth="1"/>
    <col min="16" max="16" width="14.44140625" style="1" customWidth="1"/>
    <col min="17" max="18" width="14.109375" style="1" customWidth="1"/>
  </cols>
  <sheetData>
    <row r="1" spans="1:18" ht="33" customHeight="1" thickBot="1">
      <c r="A1" s="23"/>
      <c r="B1" s="24"/>
      <c r="C1" s="24"/>
      <c r="D1" s="24"/>
      <c r="E1" s="404" t="s">
        <v>753</v>
      </c>
      <c r="F1" s="404"/>
      <c r="G1" s="404"/>
      <c r="H1" s="404"/>
      <c r="I1" s="404"/>
      <c r="J1" s="404"/>
      <c r="K1" s="404"/>
      <c r="L1" s="404"/>
      <c r="M1" s="404"/>
      <c r="N1" s="404"/>
      <c r="O1" s="404"/>
      <c r="P1" s="24"/>
      <c r="Q1" s="24"/>
      <c r="R1" s="22" t="s">
        <v>0</v>
      </c>
    </row>
    <row r="2" spans="1:18">
      <c r="A2" s="133" t="s">
        <v>1</v>
      </c>
      <c r="B2" s="133"/>
      <c r="C2" s="133"/>
      <c r="D2" s="133"/>
      <c r="E2" s="442" t="s">
        <v>998</v>
      </c>
      <c r="F2" s="442" t="s">
        <v>108</v>
      </c>
      <c r="G2" s="442" t="s">
        <v>997</v>
      </c>
      <c r="H2" s="442" t="s">
        <v>109</v>
      </c>
      <c r="I2" s="442" t="s">
        <v>999</v>
      </c>
      <c r="J2" s="442" t="s">
        <v>110</v>
      </c>
      <c r="K2" s="133" t="s">
        <v>3</v>
      </c>
      <c r="L2" s="442" t="s">
        <v>80</v>
      </c>
      <c r="M2" s="133"/>
      <c r="N2" s="442" t="s">
        <v>111</v>
      </c>
      <c r="O2" s="133" t="s">
        <v>4</v>
      </c>
      <c r="P2" s="133" t="s">
        <v>4</v>
      </c>
      <c r="Q2" s="133" t="s">
        <v>4</v>
      </c>
      <c r="R2" s="133" t="s">
        <v>4</v>
      </c>
    </row>
    <row r="3" spans="1:18">
      <c r="A3" s="136" t="s">
        <v>5</v>
      </c>
      <c r="B3" s="136" t="s">
        <v>134</v>
      </c>
      <c r="C3" s="136" t="s">
        <v>133</v>
      </c>
      <c r="D3" s="136" t="s">
        <v>132</v>
      </c>
      <c r="E3" s="443"/>
      <c r="F3" s="443"/>
      <c r="G3" s="443"/>
      <c r="H3" s="443"/>
      <c r="I3" s="443"/>
      <c r="J3" s="443"/>
      <c r="K3" s="136" t="s">
        <v>8</v>
      </c>
      <c r="L3" s="443"/>
      <c r="M3" s="136" t="s">
        <v>9</v>
      </c>
      <c r="N3" s="443"/>
      <c r="O3" s="136" t="s">
        <v>11</v>
      </c>
      <c r="P3" s="136" t="s">
        <v>11</v>
      </c>
      <c r="Q3" s="136" t="s">
        <v>12</v>
      </c>
      <c r="R3" s="136" t="s">
        <v>12</v>
      </c>
    </row>
    <row r="4" spans="1:18" ht="15" thickBot="1">
      <c r="A4" s="136" t="s">
        <v>13</v>
      </c>
      <c r="B4" s="136"/>
      <c r="C4" s="136"/>
      <c r="D4" s="136"/>
      <c r="E4" s="444"/>
      <c r="F4" s="444"/>
      <c r="G4" s="444"/>
      <c r="H4" s="444"/>
      <c r="I4" s="444"/>
      <c r="J4" s="444"/>
      <c r="K4" s="136" t="s">
        <v>17</v>
      </c>
      <c r="L4" s="444"/>
      <c r="M4" s="136"/>
      <c r="N4" s="444"/>
      <c r="O4" s="136" t="s">
        <v>19</v>
      </c>
      <c r="P4" s="136" t="s">
        <v>20</v>
      </c>
      <c r="Q4" s="136" t="s">
        <v>723</v>
      </c>
      <c r="R4" s="136" t="s">
        <v>21</v>
      </c>
    </row>
    <row r="5" spans="1:18" ht="15" thickBot="1">
      <c r="A5" s="430" t="s">
        <v>24</v>
      </c>
      <c r="B5" s="431"/>
      <c r="C5" s="431"/>
      <c r="D5" s="431"/>
      <c r="E5" s="431"/>
      <c r="F5" s="431"/>
      <c r="G5" s="431"/>
      <c r="H5" s="431"/>
      <c r="I5" s="431"/>
      <c r="J5" s="431"/>
      <c r="K5" s="431"/>
      <c r="L5" s="431"/>
      <c r="M5" s="431"/>
      <c r="N5" s="431"/>
      <c r="O5" s="431"/>
      <c r="P5" s="431"/>
      <c r="Q5" s="431"/>
      <c r="R5" s="432"/>
    </row>
    <row r="6" spans="1:18">
      <c r="A6" s="433" t="s">
        <v>25</v>
      </c>
      <c r="B6" s="434"/>
      <c r="C6" s="434"/>
      <c r="D6" s="434"/>
      <c r="E6" s="434"/>
      <c r="F6" s="434"/>
      <c r="G6" s="434"/>
      <c r="H6" s="434"/>
      <c r="I6" s="434"/>
      <c r="J6" s="434"/>
      <c r="K6" s="434"/>
      <c r="L6" s="434"/>
      <c r="M6" s="434"/>
      <c r="N6" s="434"/>
      <c r="O6" s="434"/>
      <c r="P6" s="434"/>
      <c r="Q6" s="434"/>
      <c r="R6" s="435"/>
    </row>
    <row r="7" spans="1:18">
      <c r="A7" s="152" t="s">
        <v>736</v>
      </c>
      <c r="B7" s="2">
        <v>35.1</v>
      </c>
      <c r="C7" s="2">
        <v>17.5</v>
      </c>
      <c r="D7" s="2">
        <v>30</v>
      </c>
      <c r="E7" s="2" t="s">
        <v>958</v>
      </c>
      <c r="F7" s="17" t="e">
        <f>VLOOKUP(E7,'Paste bid here'!A:F,6,FALSE)</f>
        <v>#N/A</v>
      </c>
      <c r="G7" s="2" t="s">
        <v>964</v>
      </c>
      <c r="H7" s="17" t="e">
        <f>VLOOKUP(G7,'Paste bid here'!A:F,6,FALSE)</f>
        <v>#N/A</v>
      </c>
      <c r="I7" s="2" t="s">
        <v>716</v>
      </c>
      <c r="J7" s="2" t="s">
        <v>718</v>
      </c>
      <c r="K7" s="2" t="s">
        <v>719</v>
      </c>
      <c r="L7" s="2" t="s">
        <v>704</v>
      </c>
      <c r="M7" s="2" t="s">
        <v>26</v>
      </c>
      <c r="N7" s="2" t="s">
        <v>27</v>
      </c>
      <c r="O7" s="29">
        <v>10130</v>
      </c>
      <c r="P7" s="29">
        <v>13965</v>
      </c>
      <c r="Q7" s="29">
        <v>15085</v>
      </c>
      <c r="R7" s="30">
        <v>7892</v>
      </c>
    </row>
    <row r="8" spans="1:18">
      <c r="A8" s="152" t="s">
        <v>731</v>
      </c>
      <c r="B8" s="2">
        <v>33.5</v>
      </c>
      <c r="C8" s="2">
        <v>17</v>
      </c>
      <c r="D8" s="2">
        <v>22</v>
      </c>
      <c r="E8" s="2" t="s">
        <v>936</v>
      </c>
      <c r="F8" s="17" t="e">
        <f>VLOOKUP(E8,'Paste bid here'!A:F,6,FALSE)</f>
        <v>#N/A</v>
      </c>
      <c r="G8" s="2" t="s">
        <v>895</v>
      </c>
      <c r="H8" s="17" t="e">
        <f>VLOOKUP(G8,'Paste bid here'!A:F,6,FALSE)</f>
        <v>#N/A</v>
      </c>
      <c r="I8" s="2" t="s">
        <v>716</v>
      </c>
      <c r="J8" s="2" t="s">
        <v>718</v>
      </c>
      <c r="K8" s="2" t="s">
        <v>719</v>
      </c>
      <c r="L8" s="2" t="s">
        <v>704</v>
      </c>
      <c r="M8" s="2" t="s">
        <v>26</v>
      </c>
      <c r="N8" s="2" t="s">
        <v>27</v>
      </c>
      <c r="O8" s="29">
        <v>10130</v>
      </c>
      <c r="P8" s="29">
        <v>13965</v>
      </c>
      <c r="Q8" s="29">
        <v>15085</v>
      </c>
      <c r="R8" s="30">
        <v>7892</v>
      </c>
    </row>
    <row r="9" spans="1:18">
      <c r="A9" s="152" t="s">
        <v>732</v>
      </c>
      <c r="B9" s="2">
        <v>29.5</v>
      </c>
      <c r="C9" s="2">
        <v>14.3</v>
      </c>
      <c r="D9" s="2">
        <v>14.5</v>
      </c>
      <c r="E9" s="2" t="s">
        <v>937</v>
      </c>
      <c r="F9" s="17" t="e">
        <f>VLOOKUP(E9,'Paste bid here'!A:F,6,FALSE)</f>
        <v>#N/A</v>
      </c>
      <c r="G9" s="2" t="s">
        <v>896</v>
      </c>
      <c r="H9" s="17" t="e">
        <f>VLOOKUP(G9,'Paste bid here'!A:F,6,FALSE)</f>
        <v>#N/A</v>
      </c>
      <c r="I9" s="2" t="s">
        <v>716</v>
      </c>
      <c r="J9" s="2" t="s">
        <v>718</v>
      </c>
      <c r="K9" s="2" t="s">
        <v>719</v>
      </c>
      <c r="L9" s="2" t="s">
        <v>704</v>
      </c>
      <c r="M9" s="2" t="s">
        <v>26</v>
      </c>
      <c r="N9" s="2" t="s">
        <v>27</v>
      </c>
      <c r="O9" s="29">
        <v>10130</v>
      </c>
      <c r="P9" s="29">
        <v>13965</v>
      </c>
      <c r="Q9" s="29">
        <v>15085</v>
      </c>
      <c r="R9" s="30">
        <v>7892</v>
      </c>
    </row>
    <row r="10" spans="1:18">
      <c r="A10" s="152" t="s">
        <v>737</v>
      </c>
      <c r="B10" s="2">
        <v>25.8</v>
      </c>
      <c r="C10" s="2">
        <v>15</v>
      </c>
      <c r="D10" s="2">
        <v>16.2</v>
      </c>
      <c r="E10" s="2" t="s">
        <v>938</v>
      </c>
      <c r="F10" s="17" t="e">
        <f>VLOOKUP(E10,'Paste bid here'!A:F,6,FALSE)</f>
        <v>#N/A</v>
      </c>
      <c r="G10" s="2" t="s">
        <v>897</v>
      </c>
      <c r="H10" s="17" t="e">
        <f>VLOOKUP(G10,'Paste bid here'!A:F,6,FALSE)</f>
        <v>#N/A</v>
      </c>
      <c r="I10" s="2" t="s">
        <v>717</v>
      </c>
      <c r="J10" s="2" t="s">
        <v>720</v>
      </c>
      <c r="K10" s="2" t="s">
        <v>721</v>
      </c>
      <c r="L10" s="2" t="s">
        <v>718</v>
      </c>
      <c r="M10" s="2" t="s">
        <v>722</v>
      </c>
      <c r="N10" s="2" t="s">
        <v>34</v>
      </c>
      <c r="O10" s="29">
        <v>20482</v>
      </c>
      <c r="P10" s="29">
        <v>24809</v>
      </c>
      <c r="Q10" s="29">
        <v>23263</v>
      </c>
      <c r="R10" s="30">
        <v>13286</v>
      </c>
    </row>
    <row r="11" spans="1:18">
      <c r="A11" s="424" t="s">
        <v>29</v>
      </c>
      <c r="B11" s="425"/>
      <c r="C11" s="425"/>
      <c r="D11" s="425"/>
      <c r="E11" s="425"/>
      <c r="F11" s="425"/>
      <c r="G11" s="425"/>
      <c r="H11" s="425"/>
      <c r="I11" s="425"/>
      <c r="J11" s="425"/>
      <c r="K11" s="425"/>
      <c r="L11" s="425"/>
      <c r="M11" s="425"/>
      <c r="N11" s="425"/>
      <c r="O11" s="425"/>
      <c r="P11" s="425"/>
      <c r="Q11" s="425"/>
      <c r="R11" s="426"/>
    </row>
    <row r="12" spans="1:18">
      <c r="A12" s="152" t="s">
        <v>730</v>
      </c>
      <c r="B12" s="2">
        <v>25.7</v>
      </c>
      <c r="C12" s="2">
        <v>18</v>
      </c>
      <c r="D12" s="2">
        <v>14.8</v>
      </c>
      <c r="E12" s="2" t="s">
        <v>910</v>
      </c>
      <c r="F12" s="17" t="e">
        <f>VLOOKUP(E12,'Paste bid here'!A:F,6,FALSE)</f>
        <v>#N/A</v>
      </c>
      <c r="G12" s="2" t="s">
        <v>871</v>
      </c>
      <c r="H12" s="17" t="e">
        <f>VLOOKUP(G12,'Paste bid here'!A:F,6,FALSE)</f>
        <v>#N/A</v>
      </c>
      <c r="I12" s="2" t="s">
        <v>716</v>
      </c>
      <c r="J12" s="2" t="s">
        <v>718</v>
      </c>
      <c r="K12" s="2" t="s">
        <v>719</v>
      </c>
      <c r="L12" s="2" t="s">
        <v>704</v>
      </c>
      <c r="M12" s="2" t="s">
        <v>38</v>
      </c>
      <c r="N12" s="2" t="s">
        <v>31</v>
      </c>
      <c r="O12" s="29">
        <v>5125</v>
      </c>
      <c r="P12" s="29">
        <v>7700</v>
      </c>
      <c r="Q12" s="29">
        <v>10717</v>
      </c>
      <c r="R12" s="30">
        <v>7571</v>
      </c>
    </row>
    <row r="13" spans="1:18">
      <c r="A13" s="152" t="s">
        <v>731</v>
      </c>
      <c r="B13" s="2">
        <v>27.5</v>
      </c>
      <c r="C13" s="2">
        <v>15.5</v>
      </c>
      <c r="D13" s="2">
        <v>12.5</v>
      </c>
      <c r="E13" s="2" t="s">
        <v>911</v>
      </c>
      <c r="F13" s="17" t="e">
        <f>VLOOKUP(E13,'Paste bid here'!A:F,6,FALSE)</f>
        <v>#N/A</v>
      </c>
      <c r="G13" s="2" t="s">
        <v>872</v>
      </c>
      <c r="H13" s="17" t="e">
        <f>VLOOKUP(G13,'Paste bid here'!A:F,6,FALSE)</f>
        <v>#N/A</v>
      </c>
      <c r="I13" s="2" t="s">
        <v>716</v>
      </c>
      <c r="J13" s="2" t="s">
        <v>718</v>
      </c>
      <c r="K13" s="2" t="s">
        <v>719</v>
      </c>
      <c r="L13" s="2" t="s">
        <v>704</v>
      </c>
      <c r="M13" s="2" t="s">
        <v>32</v>
      </c>
      <c r="N13" s="2" t="s">
        <v>31</v>
      </c>
      <c r="O13" s="29">
        <v>8080</v>
      </c>
      <c r="P13" s="29">
        <v>11500</v>
      </c>
      <c r="Q13" s="29">
        <v>11215</v>
      </c>
      <c r="R13" s="30">
        <v>7447</v>
      </c>
    </row>
    <row r="14" spans="1:18">
      <c r="A14" s="152" t="s">
        <v>732</v>
      </c>
      <c r="B14" s="2">
        <v>25.5</v>
      </c>
      <c r="C14" s="2">
        <v>13.5</v>
      </c>
      <c r="D14" s="2">
        <v>10.5</v>
      </c>
      <c r="E14" s="2" t="s">
        <v>959</v>
      </c>
      <c r="F14" s="17" t="e">
        <f>VLOOKUP(E14,'Paste bid here'!A:F,6,FALSE)</f>
        <v>#N/A</v>
      </c>
      <c r="G14" s="2" t="s">
        <v>873</v>
      </c>
      <c r="H14" s="17" t="e">
        <f>VLOOKUP(G14,'Paste bid here'!A:F,6,FALSE)</f>
        <v>#N/A</v>
      </c>
      <c r="I14" s="2" t="s">
        <v>716</v>
      </c>
      <c r="J14" s="2" t="s">
        <v>718</v>
      </c>
      <c r="K14" s="2" t="s">
        <v>719</v>
      </c>
      <c r="L14" s="2" t="s">
        <v>704</v>
      </c>
      <c r="M14" s="2" t="s">
        <v>32</v>
      </c>
      <c r="N14" s="2" t="s">
        <v>31</v>
      </c>
      <c r="O14" s="29">
        <v>9260</v>
      </c>
      <c r="P14" s="29">
        <v>11500</v>
      </c>
      <c r="Q14" s="29">
        <v>12194</v>
      </c>
      <c r="R14" s="30">
        <v>6490</v>
      </c>
    </row>
    <row r="15" spans="1:18">
      <c r="A15" s="152" t="s">
        <v>733</v>
      </c>
      <c r="B15" s="2">
        <v>21.5</v>
      </c>
      <c r="C15" s="2">
        <v>12.5</v>
      </c>
      <c r="D15" s="2">
        <v>11</v>
      </c>
      <c r="E15" s="2" t="s">
        <v>913</v>
      </c>
      <c r="F15" s="17" t="e">
        <f>VLOOKUP(E15,'Paste bid here'!A:F,6,FALSE)</f>
        <v>#N/A</v>
      </c>
      <c r="G15" s="2" t="s">
        <v>874</v>
      </c>
      <c r="H15" s="17" t="e">
        <f>VLOOKUP(G15,'Paste bid here'!A:F,6,FALSE)</f>
        <v>#N/A</v>
      </c>
      <c r="I15" s="2" t="s">
        <v>724</v>
      </c>
      <c r="J15" s="2" t="s">
        <v>725</v>
      </c>
      <c r="K15" s="2" t="s">
        <v>719</v>
      </c>
      <c r="L15" s="2" t="s">
        <v>726</v>
      </c>
      <c r="M15" s="2" t="s">
        <v>727</v>
      </c>
      <c r="N15" s="2" t="s">
        <v>27</v>
      </c>
      <c r="O15" s="29">
        <v>15050</v>
      </c>
      <c r="P15" s="29">
        <v>18000</v>
      </c>
      <c r="Q15" s="29">
        <v>14794</v>
      </c>
      <c r="R15" s="30">
        <v>10590</v>
      </c>
    </row>
    <row r="16" spans="1:18">
      <c r="A16" s="152" t="s">
        <v>734</v>
      </c>
      <c r="B16" s="2">
        <v>21.2</v>
      </c>
      <c r="C16" s="2">
        <v>13</v>
      </c>
      <c r="D16" s="2">
        <v>13.5</v>
      </c>
      <c r="E16" s="2" t="s">
        <v>914</v>
      </c>
      <c r="F16" s="17" t="e">
        <f>VLOOKUP(E16,'Paste bid here'!A:F,6,FALSE)</f>
        <v>#N/A</v>
      </c>
      <c r="G16" s="2" t="s">
        <v>875</v>
      </c>
      <c r="H16" s="17" t="e">
        <f>VLOOKUP(G16,'Paste bid here'!A:F,6,FALSE)</f>
        <v>#N/A</v>
      </c>
      <c r="I16" s="2" t="s">
        <v>717</v>
      </c>
      <c r="J16" s="2" t="s">
        <v>720</v>
      </c>
      <c r="K16" s="2" t="s">
        <v>721</v>
      </c>
      <c r="L16" s="2" t="s">
        <v>718</v>
      </c>
      <c r="M16" s="2" t="s">
        <v>722</v>
      </c>
      <c r="N16" s="2" t="s">
        <v>34</v>
      </c>
      <c r="O16" s="29">
        <v>20482</v>
      </c>
      <c r="P16" s="29">
        <v>24200</v>
      </c>
      <c r="Q16" s="29">
        <v>23263</v>
      </c>
      <c r="R16" s="30">
        <v>13286</v>
      </c>
    </row>
    <row r="17" spans="1:18">
      <c r="A17" s="152" t="s">
        <v>735</v>
      </c>
      <c r="B17" s="2">
        <v>19.600000000000001</v>
      </c>
      <c r="C17" s="2">
        <v>12</v>
      </c>
      <c r="D17" s="2">
        <v>10.5</v>
      </c>
      <c r="E17" s="2" t="s">
        <v>960</v>
      </c>
      <c r="F17" s="17" t="e">
        <f>VLOOKUP(E17,'Paste bid here'!A:F,6,FALSE)</f>
        <v>#N/A</v>
      </c>
      <c r="G17" s="2" t="s">
        <v>876</v>
      </c>
      <c r="H17" s="17" t="e">
        <f>VLOOKUP(G17,'Paste bid here'!A:F,6,FALSE)</f>
        <v>#N/A</v>
      </c>
      <c r="I17" s="2" t="s">
        <v>728</v>
      </c>
      <c r="J17" s="2" t="s">
        <v>720</v>
      </c>
      <c r="K17" s="2" t="s">
        <v>721</v>
      </c>
      <c r="L17" s="2" t="s">
        <v>718</v>
      </c>
      <c r="M17" s="2" t="s">
        <v>729</v>
      </c>
      <c r="N17" s="2" t="s">
        <v>35</v>
      </c>
      <c r="O17" s="29">
        <v>29178</v>
      </c>
      <c r="P17" s="29">
        <v>35000</v>
      </c>
      <c r="Q17" s="29">
        <v>32895</v>
      </c>
      <c r="R17" s="30">
        <v>21554</v>
      </c>
    </row>
    <row r="18" spans="1:18">
      <c r="A18" s="152" t="s">
        <v>732</v>
      </c>
      <c r="B18" s="2">
        <v>23.5</v>
      </c>
      <c r="C18" s="2">
        <v>13</v>
      </c>
      <c r="D18" s="2">
        <v>9.5</v>
      </c>
      <c r="E18" s="2" t="s">
        <v>912</v>
      </c>
      <c r="F18" s="17" t="e">
        <f>VLOOKUP(E18,'Paste bid here'!A:F,6,FALSE)</f>
        <v>#N/A</v>
      </c>
      <c r="G18" s="163" t="s">
        <v>877</v>
      </c>
      <c r="H18" s="17" t="e">
        <f>VLOOKUP(G18,'Paste bid here'!A:F,6,FALSE)</f>
        <v>#N/A</v>
      </c>
      <c r="I18" s="2" t="s">
        <v>716</v>
      </c>
      <c r="J18" s="2" t="s">
        <v>718</v>
      </c>
      <c r="K18" s="2" t="s">
        <v>719</v>
      </c>
      <c r="L18" s="2" t="s">
        <v>704</v>
      </c>
      <c r="M18" s="2" t="s">
        <v>752</v>
      </c>
      <c r="N18" s="2" t="s">
        <v>27</v>
      </c>
      <c r="O18" s="29">
        <v>4374</v>
      </c>
      <c r="P18" s="29">
        <v>7700</v>
      </c>
      <c r="Q18" s="29">
        <v>11229</v>
      </c>
      <c r="R18" s="30">
        <v>6401</v>
      </c>
    </row>
    <row r="19" spans="1:18">
      <c r="A19" s="424" t="s">
        <v>738</v>
      </c>
      <c r="B19" s="425"/>
      <c r="C19" s="425"/>
      <c r="D19" s="425"/>
      <c r="E19" s="425"/>
      <c r="F19" s="425"/>
      <c r="G19" s="425"/>
      <c r="H19" s="425"/>
      <c r="I19" s="425"/>
      <c r="J19" s="425"/>
      <c r="K19" s="425"/>
      <c r="L19" s="425"/>
      <c r="M19" s="425"/>
      <c r="N19" s="425"/>
      <c r="O19" s="425"/>
      <c r="P19" s="425"/>
      <c r="Q19" s="425"/>
      <c r="R19" s="426"/>
    </row>
    <row r="20" spans="1:18">
      <c r="A20" s="3" t="s">
        <v>739</v>
      </c>
      <c r="B20" s="2">
        <v>22.7</v>
      </c>
      <c r="C20" s="2">
        <v>14</v>
      </c>
      <c r="D20" s="2">
        <v>12.2</v>
      </c>
      <c r="E20" s="2" t="s">
        <v>917</v>
      </c>
      <c r="F20" s="17" t="e">
        <f>VLOOKUP(E20,'Paste bid here'!A:F,6,FALSE)</f>
        <v>#N/A</v>
      </c>
      <c r="G20" s="2" t="s">
        <v>872</v>
      </c>
      <c r="H20" s="17" t="e">
        <f>VLOOKUP(G20,'Paste bid here'!A:F,6,FALSE)</f>
        <v>#N/A</v>
      </c>
      <c r="I20" s="2" t="s">
        <v>716</v>
      </c>
      <c r="J20" s="2" t="s">
        <v>718</v>
      </c>
      <c r="K20" s="2" t="s">
        <v>719</v>
      </c>
      <c r="L20" s="2" t="s">
        <v>704</v>
      </c>
      <c r="M20" s="2" t="s">
        <v>32</v>
      </c>
      <c r="N20" s="2" t="s">
        <v>31</v>
      </c>
      <c r="O20" s="29">
        <v>7400</v>
      </c>
      <c r="P20" s="29">
        <v>11000</v>
      </c>
      <c r="Q20" s="29">
        <v>11100</v>
      </c>
      <c r="R20" s="30">
        <v>6483</v>
      </c>
    </row>
    <row r="21" spans="1:18">
      <c r="A21" s="3" t="s">
        <v>732</v>
      </c>
      <c r="B21" s="2">
        <v>23.7</v>
      </c>
      <c r="C21" s="2">
        <v>12.7</v>
      </c>
      <c r="D21" s="2">
        <v>11.6</v>
      </c>
      <c r="E21" s="2" t="s">
        <v>917</v>
      </c>
      <c r="F21" s="17" t="e">
        <f>VLOOKUP(E21,'Paste bid here'!A:F,6,FALSE)</f>
        <v>#N/A</v>
      </c>
      <c r="G21" s="2" t="s">
        <v>873</v>
      </c>
      <c r="H21" s="17" t="e">
        <f>VLOOKUP(G21,'Paste bid here'!A:F,6,FALSE)</f>
        <v>#N/A</v>
      </c>
      <c r="I21" s="2" t="s">
        <v>716</v>
      </c>
      <c r="J21" s="2" t="s">
        <v>718</v>
      </c>
      <c r="K21" s="2" t="s">
        <v>719</v>
      </c>
      <c r="L21" s="2" t="s">
        <v>704</v>
      </c>
      <c r="M21" s="2" t="s">
        <v>32</v>
      </c>
      <c r="N21" s="2" t="s">
        <v>31</v>
      </c>
      <c r="O21" s="29">
        <v>7500</v>
      </c>
      <c r="P21" s="29">
        <v>11500</v>
      </c>
      <c r="Q21" s="29">
        <v>11700</v>
      </c>
      <c r="R21" s="30">
        <v>6558</v>
      </c>
    </row>
    <row r="22" spans="1:18">
      <c r="A22" s="3" t="s">
        <v>740</v>
      </c>
      <c r="B22" s="2">
        <v>20</v>
      </c>
      <c r="C22" s="2">
        <v>12.5</v>
      </c>
      <c r="D22" s="2">
        <v>12.4</v>
      </c>
      <c r="E22" s="2" t="s">
        <v>918</v>
      </c>
      <c r="F22" s="17" t="e">
        <f>VLOOKUP(E22,'Paste bid here'!A:F,6,FALSE)</f>
        <v>#N/A</v>
      </c>
      <c r="G22" s="2" t="s">
        <v>874</v>
      </c>
      <c r="H22" s="17" t="e">
        <f>VLOOKUP(G22,'Paste bid here'!A:F,6,FALSE)</f>
        <v>#N/A</v>
      </c>
      <c r="I22" s="2" t="s">
        <v>724</v>
      </c>
      <c r="J22" s="2" t="s">
        <v>725</v>
      </c>
      <c r="K22" s="2" t="s">
        <v>719</v>
      </c>
      <c r="L22" s="2" t="s">
        <v>726</v>
      </c>
      <c r="M22" s="2" t="s">
        <v>727</v>
      </c>
      <c r="N22" s="2" t="s">
        <v>27</v>
      </c>
      <c r="O22" s="29">
        <v>14000</v>
      </c>
      <c r="P22" s="29">
        <v>17000</v>
      </c>
      <c r="Q22" s="29">
        <v>14000</v>
      </c>
      <c r="R22" s="30">
        <v>9879</v>
      </c>
    </row>
    <row r="23" spans="1:18">
      <c r="A23" s="3" t="s">
        <v>741</v>
      </c>
      <c r="B23" s="2">
        <v>20.8</v>
      </c>
      <c r="C23" s="2">
        <v>12</v>
      </c>
      <c r="D23" s="2">
        <v>11.6</v>
      </c>
      <c r="E23" s="2" t="s">
        <v>919</v>
      </c>
      <c r="F23" s="17" t="e">
        <f>VLOOKUP(E23,'Paste bid here'!A:F,6,FALSE)</f>
        <v>#N/A</v>
      </c>
      <c r="G23" s="2" t="s">
        <v>875</v>
      </c>
      <c r="H23" s="17" t="e">
        <f>VLOOKUP(G23,'Paste bid here'!A:F,6,FALSE)</f>
        <v>#N/A</v>
      </c>
      <c r="I23" s="2" t="s">
        <v>717</v>
      </c>
      <c r="J23" s="2" t="s">
        <v>720</v>
      </c>
      <c r="K23" s="2" t="s">
        <v>721</v>
      </c>
      <c r="L23" s="2" t="s">
        <v>718</v>
      </c>
      <c r="M23" s="2" t="s">
        <v>722</v>
      </c>
      <c r="N23" s="2" t="s">
        <v>34</v>
      </c>
      <c r="O23" s="29">
        <v>17300</v>
      </c>
      <c r="P23" s="29">
        <v>23800</v>
      </c>
      <c r="Q23" s="29">
        <v>21000</v>
      </c>
      <c r="R23" s="30">
        <v>13293</v>
      </c>
    </row>
    <row r="24" spans="1:18">
      <c r="A24" s="31" t="s">
        <v>112</v>
      </c>
      <c r="B24" s="6"/>
      <c r="C24" s="6"/>
      <c r="D24" s="6"/>
      <c r="E24" s="6"/>
      <c r="F24" s="16" t="s">
        <v>920</v>
      </c>
      <c r="G24" s="17" t="e">
        <f>VLOOKUP(F24,'Paste bid here'!A:F,6,FALSE)</f>
        <v>#N/A</v>
      </c>
      <c r="H24" s="38" t="s">
        <v>113</v>
      </c>
      <c r="I24" s="6"/>
      <c r="J24" s="6"/>
      <c r="K24" s="6"/>
      <c r="L24" s="6"/>
      <c r="M24" s="18" t="s">
        <v>961</v>
      </c>
      <c r="N24" s="17" t="e">
        <f>VLOOKUP(M24,'Paste bid here'!A:F,6,FALSE)</f>
        <v>#N/A</v>
      </c>
      <c r="O24" s="6"/>
      <c r="P24" s="39"/>
      <c r="Q24" s="6"/>
      <c r="R24" s="32" t="s">
        <v>114</v>
      </c>
    </row>
    <row r="25" spans="1:18">
      <c r="A25" s="424" t="s">
        <v>135</v>
      </c>
      <c r="B25" s="425"/>
      <c r="C25" s="425"/>
      <c r="D25" s="425"/>
      <c r="E25" s="425"/>
      <c r="F25" s="425"/>
      <c r="G25" s="425"/>
      <c r="H25" s="425"/>
      <c r="I25" s="425"/>
      <c r="J25" s="425"/>
      <c r="K25" s="425"/>
      <c r="L25" s="425"/>
      <c r="M25" s="425"/>
      <c r="N25" s="425"/>
      <c r="O25" s="425"/>
      <c r="P25" s="425"/>
      <c r="Q25" s="425"/>
      <c r="R25" s="426"/>
    </row>
    <row r="26" spans="1:18">
      <c r="A26" s="3" t="s">
        <v>136</v>
      </c>
      <c r="B26" s="28">
        <v>22</v>
      </c>
      <c r="C26" s="2">
        <v>15.2</v>
      </c>
      <c r="D26" s="2">
        <v>12</v>
      </c>
      <c r="E26" s="2" t="s">
        <v>928</v>
      </c>
      <c r="F26" s="17" t="e">
        <f>VLOOKUP(E26,'Paste bid here'!A:F,6,FALSE)</f>
        <v>#N/A</v>
      </c>
      <c r="G26" s="2" t="s">
        <v>871</v>
      </c>
      <c r="H26" s="17" t="e">
        <f>VLOOKUP(G26,'Paste bid here'!A:F,6,FALSE)</f>
        <v>#N/A</v>
      </c>
      <c r="I26" s="2" t="s">
        <v>716</v>
      </c>
      <c r="J26" s="2" t="s">
        <v>718</v>
      </c>
      <c r="K26" s="2" t="s">
        <v>719</v>
      </c>
      <c r="L26" s="2" t="s">
        <v>704</v>
      </c>
      <c r="M26" s="2" t="s">
        <v>38</v>
      </c>
      <c r="N26" s="2" t="s">
        <v>31</v>
      </c>
      <c r="O26" s="29">
        <v>6400</v>
      </c>
      <c r="P26" s="29">
        <v>8100</v>
      </c>
      <c r="Q26" s="29">
        <v>11200</v>
      </c>
      <c r="R26" s="30">
        <v>6483</v>
      </c>
    </row>
    <row r="27" spans="1:18">
      <c r="A27" s="3" t="s">
        <v>137</v>
      </c>
      <c r="B27" s="28">
        <v>24</v>
      </c>
      <c r="C27" s="28">
        <v>14.7</v>
      </c>
      <c r="D27" s="28">
        <v>12.2</v>
      </c>
      <c r="E27" s="2" t="s">
        <v>929</v>
      </c>
      <c r="F27" s="17" t="e">
        <f>VLOOKUP(E27,'Paste bid here'!A:F,6,FALSE)</f>
        <v>#N/A</v>
      </c>
      <c r="G27" s="2" t="s">
        <v>872</v>
      </c>
      <c r="H27" s="17" t="e">
        <f>VLOOKUP(G27,'Paste bid here'!A:F,6,FALSE)</f>
        <v>#N/A</v>
      </c>
      <c r="I27" s="2" t="s">
        <v>716</v>
      </c>
      <c r="J27" s="2" t="s">
        <v>718</v>
      </c>
      <c r="K27" s="2" t="s">
        <v>719</v>
      </c>
      <c r="L27" s="2" t="s">
        <v>704</v>
      </c>
      <c r="M27" s="2" t="s">
        <v>32</v>
      </c>
      <c r="N27" s="2" t="s">
        <v>31</v>
      </c>
      <c r="O27" s="29">
        <v>8600</v>
      </c>
      <c r="P27" s="29">
        <v>10600</v>
      </c>
      <c r="Q27" s="29">
        <v>11200</v>
      </c>
      <c r="R27" s="30">
        <v>6483</v>
      </c>
    </row>
    <row r="28" spans="1:18">
      <c r="A28" s="3" t="s">
        <v>138</v>
      </c>
      <c r="B28" s="28">
        <v>23</v>
      </c>
      <c r="C28" s="28">
        <v>13</v>
      </c>
      <c r="D28" s="28">
        <v>10.199999999999999</v>
      </c>
      <c r="E28" s="2" t="s">
        <v>929</v>
      </c>
      <c r="F28" s="17" t="e">
        <f>VLOOKUP(E28,'Paste bid here'!A:F,6,FALSE)</f>
        <v>#N/A</v>
      </c>
      <c r="G28" s="2" t="s">
        <v>873</v>
      </c>
      <c r="H28" s="17" t="e">
        <f>VLOOKUP(G28,'Paste bid here'!A:F,6,FALSE)</f>
        <v>#N/A</v>
      </c>
      <c r="I28" s="2" t="s">
        <v>716</v>
      </c>
      <c r="J28" s="2" t="s">
        <v>718</v>
      </c>
      <c r="K28" s="2" t="s">
        <v>719</v>
      </c>
      <c r="L28" s="2" t="s">
        <v>704</v>
      </c>
      <c r="M28" s="2" t="s">
        <v>32</v>
      </c>
      <c r="N28" s="2" t="s">
        <v>31</v>
      </c>
      <c r="O28" s="29">
        <v>8600</v>
      </c>
      <c r="P28" s="29">
        <v>11500</v>
      </c>
      <c r="Q28" s="29">
        <v>11900</v>
      </c>
      <c r="R28" s="30">
        <v>6558</v>
      </c>
    </row>
    <row r="29" spans="1:18">
      <c r="A29" s="3" t="s">
        <v>139</v>
      </c>
      <c r="B29" s="2">
        <v>20.7</v>
      </c>
      <c r="C29" s="2">
        <v>12.5</v>
      </c>
      <c r="D29" s="2">
        <v>12.2</v>
      </c>
      <c r="E29" s="2" t="s">
        <v>930</v>
      </c>
      <c r="F29" s="17" t="e">
        <f>VLOOKUP(E29,'Paste bid here'!A:F,6,FALSE)</f>
        <v>#N/A</v>
      </c>
      <c r="G29" s="2" t="s">
        <v>874</v>
      </c>
      <c r="H29" s="17" t="e">
        <f>VLOOKUP(G29,'Paste bid here'!A:F,6,FALSE)</f>
        <v>#N/A</v>
      </c>
      <c r="I29" s="2" t="s">
        <v>724</v>
      </c>
      <c r="J29" s="2" t="s">
        <v>725</v>
      </c>
      <c r="K29" s="2" t="s">
        <v>719</v>
      </c>
      <c r="L29" s="2" t="s">
        <v>726</v>
      </c>
      <c r="M29" s="2" t="s">
        <v>727</v>
      </c>
      <c r="N29" s="2" t="s">
        <v>27</v>
      </c>
      <c r="O29" s="29">
        <v>14500</v>
      </c>
      <c r="P29" s="29">
        <v>17500</v>
      </c>
      <c r="Q29" s="29">
        <v>14500</v>
      </c>
      <c r="R29" s="30">
        <v>10289</v>
      </c>
    </row>
    <row r="30" spans="1:18">
      <c r="A30" s="436" t="s">
        <v>140</v>
      </c>
      <c r="B30" s="437"/>
      <c r="C30" s="437"/>
      <c r="D30" s="437"/>
      <c r="E30" s="438"/>
      <c r="F30" s="439" t="s">
        <v>142</v>
      </c>
      <c r="G30" s="440"/>
      <c r="H30" s="440"/>
      <c r="I30" s="440"/>
      <c r="J30" s="440"/>
      <c r="K30" s="440"/>
      <c r="L30" s="440"/>
      <c r="M30" s="440"/>
      <c r="N30" s="440"/>
      <c r="O30" s="440"/>
      <c r="P30" s="440"/>
      <c r="Q30" s="440"/>
      <c r="R30" s="441"/>
    </row>
    <row r="31" spans="1:18">
      <c r="A31" s="424" t="s">
        <v>743</v>
      </c>
      <c r="B31" s="425"/>
      <c r="C31" s="425"/>
      <c r="D31" s="425"/>
      <c r="E31" s="425"/>
      <c r="F31" s="425"/>
      <c r="G31" s="425"/>
      <c r="H31" s="425"/>
      <c r="I31" s="425"/>
      <c r="J31" s="425"/>
      <c r="K31" s="425"/>
      <c r="L31" s="425"/>
      <c r="M31" s="425"/>
      <c r="N31" s="425"/>
      <c r="O31" s="425"/>
      <c r="P31" s="425"/>
      <c r="Q31" s="425"/>
      <c r="R31" s="426"/>
    </row>
    <row r="32" spans="1:18">
      <c r="A32" s="152" t="s">
        <v>744</v>
      </c>
      <c r="B32" s="2">
        <v>21.5</v>
      </c>
      <c r="C32" s="2">
        <v>14.5</v>
      </c>
      <c r="D32" s="2">
        <v>13.8</v>
      </c>
      <c r="E32" s="2" t="s">
        <v>921</v>
      </c>
      <c r="F32" s="17" t="e">
        <f>VLOOKUP(E32,'Paste bid here'!A:F,6,FALSE)</f>
        <v>#N/A</v>
      </c>
      <c r="G32" s="2" t="s">
        <v>871</v>
      </c>
      <c r="H32" s="17" t="e">
        <f>VLOOKUP(G32,'Paste bid here'!A:F,6,FALSE)</f>
        <v>#N/A</v>
      </c>
      <c r="I32" s="2" t="s">
        <v>716</v>
      </c>
      <c r="J32" s="2" t="s">
        <v>718</v>
      </c>
      <c r="K32" s="2" t="s">
        <v>719</v>
      </c>
      <c r="L32" s="2" t="s">
        <v>704</v>
      </c>
      <c r="M32" s="2" t="s">
        <v>38</v>
      </c>
      <c r="N32" s="2" t="s">
        <v>31</v>
      </c>
      <c r="O32" s="84">
        <v>6302</v>
      </c>
      <c r="P32" s="84">
        <v>7800</v>
      </c>
      <c r="Q32" s="84">
        <v>10448</v>
      </c>
      <c r="R32" s="153">
        <v>7387</v>
      </c>
    </row>
    <row r="33" spans="1:18">
      <c r="A33" s="152" t="s">
        <v>739</v>
      </c>
      <c r="B33" s="2">
        <v>21.5</v>
      </c>
      <c r="C33" s="2">
        <v>13.5</v>
      </c>
      <c r="D33" s="2">
        <v>12.5</v>
      </c>
      <c r="E33" s="2" t="s">
        <v>922</v>
      </c>
      <c r="F33" s="17" t="e">
        <f>VLOOKUP(E33,'Paste bid here'!A:F,6,FALSE)</f>
        <v>#N/A</v>
      </c>
      <c r="G33" s="2" t="s">
        <v>872</v>
      </c>
      <c r="H33" s="17" t="e">
        <f>VLOOKUP(G33,'Paste bid here'!A:F,6,FALSE)</f>
        <v>#N/A</v>
      </c>
      <c r="I33" s="2" t="s">
        <v>716</v>
      </c>
      <c r="J33" s="2" t="s">
        <v>718</v>
      </c>
      <c r="K33" s="2" t="s">
        <v>719</v>
      </c>
      <c r="L33" s="2" t="s">
        <v>704</v>
      </c>
      <c r="M33" s="2" t="s">
        <v>32</v>
      </c>
      <c r="N33" s="2" t="s">
        <v>31</v>
      </c>
      <c r="O33" s="84">
        <v>9704</v>
      </c>
      <c r="P33" s="84">
        <v>11200</v>
      </c>
      <c r="Q33" s="84">
        <v>11147</v>
      </c>
      <c r="R33" s="153">
        <v>6056</v>
      </c>
    </row>
    <row r="34" spans="1:18">
      <c r="A34" s="152" t="s">
        <v>742</v>
      </c>
      <c r="B34" s="2">
        <v>20</v>
      </c>
      <c r="C34" s="2">
        <v>12</v>
      </c>
      <c r="D34" s="2">
        <v>10.199999999999999</v>
      </c>
      <c r="E34" s="2" t="s">
        <v>922</v>
      </c>
      <c r="F34" s="17" t="e">
        <f>VLOOKUP(E34,'Paste bid here'!A:F,6,FALSE)</f>
        <v>#N/A</v>
      </c>
      <c r="G34" s="2" t="s">
        <v>873</v>
      </c>
      <c r="H34" s="17" t="e">
        <f>VLOOKUP(G34,'Paste bid here'!A:F,6,FALSE)</f>
        <v>#N/A</v>
      </c>
      <c r="I34" s="2" t="s">
        <v>716</v>
      </c>
      <c r="J34" s="2" t="s">
        <v>718</v>
      </c>
      <c r="K34" s="2" t="s">
        <v>719</v>
      </c>
      <c r="L34" s="2" t="s">
        <v>704</v>
      </c>
      <c r="M34" s="2" t="s">
        <v>32</v>
      </c>
      <c r="N34" s="2" t="s">
        <v>31</v>
      </c>
      <c r="O34" s="84">
        <v>10256</v>
      </c>
      <c r="P34" s="84">
        <v>11800</v>
      </c>
      <c r="Q34" s="84">
        <v>11430</v>
      </c>
      <c r="R34" s="153">
        <v>6220</v>
      </c>
    </row>
    <row r="35" spans="1:18">
      <c r="A35" s="152" t="s">
        <v>745</v>
      </c>
      <c r="B35" s="2">
        <v>18</v>
      </c>
      <c r="C35" s="2">
        <v>12</v>
      </c>
      <c r="D35" s="2">
        <v>10.8</v>
      </c>
      <c r="E35" s="2" t="s">
        <v>962</v>
      </c>
      <c r="F35" s="17" t="e">
        <f>VLOOKUP(E35,'Paste bid here'!A:F,6,FALSE)</f>
        <v>#N/A</v>
      </c>
      <c r="G35" s="2" t="s">
        <v>874</v>
      </c>
      <c r="H35" s="17" t="e">
        <f>VLOOKUP(G35,'Paste bid here'!A:F,6,FALSE)</f>
        <v>#N/A</v>
      </c>
      <c r="I35" s="2" t="s">
        <v>724</v>
      </c>
      <c r="J35" s="2" t="s">
        <v>725</v>
      </c>
      <c r="K35" s="2" t="s">
        <v>719</v>
      </c>
      <c r="L35" s="2" t="s">
        <v>726</v>
      </c>
      <c r="M35" s="2" t="s">
        <v>727</v>
      </c>
      <c r="N35" s="2" t="s">
        <v>27</v>
      </c>
      <c r="O35" s="84">
        <v>15917</v>
      </c>
      <c r="P35" s="84">
        <v>18000</v>
      </c>
      <c r="Q35" s="84">
        <v>14525</v>
      </c>
      <c r="R35" s="153">
        <v>10543</v>
      </c>
    </row>
    <row r="36" spans="1:18">
      <c r="A36" s="424" t="s">
        <v>141</v>
      </c>
      <c r="B36" s="425"/>
      <c r="C36" s="425"/>
      <c r="D36" s="425"/>
      <c r="E36" s="425"/>
      <c r="F36" s="425"/>
      <c r="G36" s="425"/>
      <c r="H36" s="425"/>
      <c r="I36" s="425"/>
      <c r="J36" s="425"/>
      <c r="K36" s="425"/>
      <c r="L36" s="425"/>
      <c r="M36" s="425"/>
      <c r="N36" s="425"/>
      <c r="O36" s="425"/>
      <c r="P36" s="425"/>
      <c r="Q36" s="425"/>
      <c r="R36" s="426"/>
    </row>
    <row r="37" spans="1:18">
      <c r="A37" s="152" t="s">
        <v>747</v>
      </c>
      <c r="B37" s="2">
        <v>20.6</v>
      </c>
      <c r="C37" s="2">
        <v>14</v>
      </c>
      <c r="D37" s="2">
        <v>13.8</v>
      </c>
      <c r="E37" s="162" t="s">
        <v>923</v>
      </c>
      <c r="F37" s="17" t="e">
        <f>VLOOKUP(E37,'Paste bid here'!A:F,6,FALSE)</f>
        <v>#N/A</v>
      </c>
      <c r="G37" s="2" t="s">
        <v>872</v>
      </c>
      <c r="H37" s="17" t="e">
        <f>VLOOKUP(G37,'Paste bid here'!A:F,6,FALSE)</f>
        <v>#N/A</v>
      </c>
      <c r="I37" s="2" t="s">
        <v>716</v>
      </c>
      <c r="J37" s="2" t="s">
        <v>718</v>
      </c>
      <c r="K37" s="2" t="s">
        <v>719</v>
      </c>
      <c r="L37" s="2" t="s">
        <v>704</v>
      </c>
      <c r="M37" s="2" t="s">
        <v>32</v>
      </c>
      <c r="N37" s="2" t="s">
        <v>31</v>
      </c>
      <c r="O37" s="29">
        <v>8448</v>
      </c>
      <c r="P37" s="29">
        <v>11900</v>
      </c>
      <c r="Q37" s="29">
        <v>11048</v>
      </c>
      <c r="R37" s="30">
        <v>6060</v>
      </c>
    </row>
    <row r="38" spans="1:18">
      <c r="A38" s="152" t="s">
        <v>732</v>
      </c>
      <c r="B38" s="2">
        <v>20.2</v>
      </c>
      <c r="C38" s="2">
        <v>12</v>
      </c>
      <c r="D38" s="2">
        <v>10.6</v>
      </c>
      <c r="E38" s="162" t="s">
        <v>923</v>
      </c>
      <c r="F38" s="17" t="e">
        <f>VLOOKUP(E38,'Paste bid here'!A:F,6,FALSE)</f>
        <v>#N/A</v>
      </c>
      <c r="G38" s="2" t="s">
        <v>873</v>
      </c>
      <c r="H38" s="17" t="e">
        <f>VLOOKUP(G38,'Paste bid here'!A:F,6,FALSE)</f>
        <v>#N/A</v>
      </c>
      <c r="I38" s="2" t="s">
        <v>716</v>
      </c>
      <c r="J38" s="2" t="s">
        <v>718</v>
      </c>
      <c r="K38" s="2" t="s">
        <v>719</v>
      </c>
      <c r="L38" s="2" t="s">
        <v>704</v>
      </c>
      <c r="M38" s="2" t="s">
        <v>32</v>
      </c>
      <c r="N38" s="2" t="s">
        <v>31</v>
      </c>
      <c r="O38" s="29">
        <v>10171</v>
      </c>
      <c r="P38" s="29">
        <v>12000</v>
      </c>
      <c r="Q38" s="29">
        <v>11089</v>
      </c>
      <c r="R38" s="30">
        <v>6537</v>
      </c>
    </row>
    <row r="39" spans="1:18">
      <c r="A39" s="152" t="s">
        <v>746</v>
      </c>
      <c r="B39" s="2">
        <v>19.2</v>
      </c>
      <c r="C39" s="2">
        <v>12</v>
      </c>
      <c r="D39" s="2">
        <v>11.7</v>
      </c>
      <c r="E39" s="162" t="s">
        <v>924</v>
      </c>
      <c r="F39" s="17" t="e">
        <f>VLOOKUP(E39,'Paste bid here'!A:F,6,FALSE)</f>
        <v>#N/A</v>
      </c>
      <c r="G39" s="2" t="s">
        <v>875</v>
      </c>
      <c r="H39" s="17" t="e">
        <f>VLOOKUP(G39,'Paste bid here'!A:F,6,FALSE)</f>
        <v>#N/A</v>
      </c>
      <c r="I39" s="2" t="s">
        <v>717</v>
      </c>
      <c r="J39" s="2" t="s">
        <v>720</v>
      </c>
      <c r="K39" s="2" t="s">
        <v>721</v>
      </c>
      <c r="L39" s="2" t="s">
        <v>718</v>
      </c>
      <c r="M39" s="2" t="s">
        <v>722</v>
      </c>
      <c r="N39" s="2" t="s">
        <v>34</v>
      </c>
      <c r="O39" s="29">
        <v>19339</v>
      </c>
      <c r="P39" s="29">
        <v>24000</v>
      </c>
      <c r="Q39" s="29">
        <v>20858</v>
      </c>
      <c r="R39" s="30">
        <v>13979</v>
      </c>
    </row>
    <row r="40" spans="1:18">
      <c r="A40" s="424" t="s">
        <v>359</v>
      </c>
      <c r="B40" s="425"/>
      <c r="C40" s="425"/>
      <c r="D40" s="425"/>
      <c r="E40" s="425"/>
      <c r="F40" s="425"/>
      <c r="G40" s="425"/>
      <c r="H40" s="425"/>
      <c r="I40" s="425"/>
      <c r="J40" s="425"/>
      <c r="K40" s="425"/>
      <c r="L40" s="425"/>
      <c r="M40" s="425"/>
      <c r="N40" s="425"/>
      <c r="O40" s="425"/>
      <c r="P40" s="425"/>
      <c r="Q40" s="425"/>
      <c r="R40" s="426"/>
    </row>
    <row r="41" spans="1:18">
      <c r="A41" s="152" t="s">
        <v>748</v>
      </c>
      <c r="B41" s="2">
        <v>27.3</v>
      </c>
      <c r="C41" s="2">
        <v>15.2</v>
      </c>
      <c r="D41" s="2">
        <v>10.9</v>
      </c>
      <c r="E41" s="2" t="s">
        <v>925</v>
      </c>
      <c r="F41" s="17" t="e">
        <f>VLOOKUP(E41,'Paste bid here'!A:F,6,FALSE)</f>
        <v>#N/A</v>
      </c>
      <c r="G41" s="2" t="s">
        <v>872</v>
      </c>
      <c r="H41" s="17" t="e">
        <f>VLOOKUP(G41,'Paste bid here'!A:F,6,FALSE)</f>
        <v>#N/A</v>
      </c>
      <c r="I41" s="2" t="s">
        <v>716</v>
      </c>
      <c r="J41" s="2" t="s">
        <v>718</v>
      </c>
      <c r="K41" s="2" t="s">
        <v>719</v>
      </c>
      <c r="L41" s="2" t="s">
        <v>704</v>
      </c>
      <c r="M41" s="2" t="s">
        <v>32</v>
      </c>
      <c r="N41" s="2" t="s">
        <v>31</v>
      </c>
      <c r="O41" s="29">
        <v>8100</v>
      </c>
      <c r="P41" s="29">
        <v>11300</v>
      </c>
      <c r="Q41" s="29">
        <v>11300</v>
      </c>
      <c r="R41" s="30">
        <v>6483</v>
      </c>
    </row>
    <row r="42" spans="1:18">
      <c r="A42" s="152" t="s">
        <v>732</v>
      </c>
      <c r="B42" s="2">
        <v>25</v>
      </c>
      <c r="C42" s="2">
        <v>12.7</v>
      </c>
      <c r="D42" s="2">
        <v>10.6</v>
      </c>
      <c r="E42" s="2" t="s">
        <v>926</v>
      </c>
      <c r="F42" s="17" t="e">
        <f>VLOOKUP(E42,'Paste bid here'!A:F,6,FALSE)</f>
        <v>#N/A</v>
      </c>
      <c r="G42" s="2" t="s">
        <v>873</v>
      </c>
      <c r="H42" s="17" t="e">
        <f>VLOOKUP(G42,'Paste bid here'!A:F,6,FALSE)</f>
        <v>#N/A</v>
      </c>
      <c r="I42" s="2" t="s">
        <v>716</v>
      </c>
      <c r="J42" s="2" t="s">
        <v>718</v>
      </c>
      <c r="K42" s="2" t="s">
        <v>719</v>
      </c>
      <c r="L42" s="2" t="s">
        <v>704</v>
      </c>
      <c r="M42" s="2" t="s">
        <v>32</v>
      </c>
      <c r="N42" s="2" t="s">
        <v>31</v>
      </c>
      <c r="O42" s="29">
        <v>8200</v>
      </c>
      <c r="P42" s="29">
        <v>11300</v>
      </c>
      <c r="Q42" s="29">
        <v>11600</v>
      </c>
      <c r="R42" s="30">
        <v>6558</v>
      </c>
    </row>
    <row r="43" spans="1:18">
      <c r="A43" s="152" t="s">
        <v>749</v>
      </c>
      <c r="B43" s="2">
        <v>20.2</v>
      </c>
      <c r="C43" s="2">
        <v>12.5</v>
      </c>
      <c r="D43" s="2">
        <v>10.199999999999999</v>
      </c>
      <c r="E43" s="162" t="s">
        <v>927</v>
      </c>
      <c r="F43" s="17" t="e">
        <f>VLOOKUP(E43,'Paste bid here'!A:F,6,FALSE)</f>
        <v>#N/A</v>
      </c>
      <c r="G43" s="2" t="s">
        <v>874</v>
      </c>
      <c r="H43" s="17" t="e">
        <f>VLOOKUP(G43,'Paste bid here'!A:F,6,FALSE)</f>
        <v>#N/A</v>
      </c>
      <c r="I43" s="2" t="s">
        <v>724</v>
      </c>
      <c r="J43" s="2" t="s">
        <v>725</v>
      </c>
      <c r="K43" s="2" t="s">
        <v>719</v>
      </c>
      <c r="L43" s="2" t="s">
        <v>726</v>
      </c>
      <c r="M43" s="2" t="s">
        <v>727</v>
      </c>
      <c r="N43" s="2" t="s">
        <v>27</v>
      </c>
      <c r="O43" s="29">
        <v>13600</v>
      </c>
      <c r="P43" s="29">
        <v>17500</v>
      </c>
      <c r="Q43" s="29">
        <v>13000</v>
      </c>
      <c r="R43" s="30">
        <v>9107</v>
      </c>
    </row>
    <row r="44" spans="1:18">
      <c r="A44" s="424" t="s">
        <v>996</v>
      </c>
      <c r="B44" s="425"/>
      <c r="C44" s="425"/>
      <c r="D44" s="425"/>
      <c r="E44" s="425"/>
      <c r="F44" s="425"/>
      <c r="G44" s="425"/>
      <c r="H44" s="425"/>
      <c r="I44" s="425"/>
      <c r="J44" s="425"/>
      <c r="K44" s="425"/>
      <c r="L44" s="425"/>
      <c r="M44" s="425"/>
      <c r="N44" s="425"/>
      <c r="O44" s="425"/>
      <c r="P44" s="425"/>
      <c r="Q44" s="425"/>
      <c r="R44" s="426"/>
    </row>
    <row r="45" spans="1:18">
      <c r="A45" s="152" t="s">
        <v>733</v>
      </c>
      <c r="B45" s="2">
        <v>22.4</v>
      </c>
      <c r="C45" s="2">
        <v>12.5</v>
      </c>
      <c r="D45" s="2">
        <v>10.4</v>
      </c>
      <c r="E45" s="2" t="s">
        <v>1214</v>
      </c>
      <c r="F45" s="17" t="e">
        <f>VLOOKUP(E45,'Paste bid here'!A:F,6,FALSE)</f>
        <v>#N/A</v>
      </c>
      <c r="G45" s="2" t="s">
        <v>874</v>
      </c>
      <c r="H45" s="17" t="e">
        <f>VLOOKUP(G45,'Paste bid here'!A:F,6,FALSE)</f>
        <v>#N/A</v>
      </c>
      <c r="I45" s="2" t="s">
        <v>724</v>
      </c>
      <c r="J45" s="2" t="s">
        <v>725</v>
      </c>
      <c r="K45" s="2" t="s">
        <v>719</v>
      </c>
      <c r="L45" s="2" t="s">
        <v>726</v>
      </c>
      <c r="M45" s="2" t="s">
        <v>727</v>
      </c>
      <c r="N45" s="2" t="s">
        <v>27</v>
      </c>
      <c r="O45" s="29">
        <v>14500</v>
      </c>
      <c r="P45" s="29">
        <v>17000</v>
      </c>
      <c r="Q45" s="29">
        <v>14500</v>
      </c>
      <c r="R45" s="30">
        <v>10289</v>
      </c>
    </row>
    <row r="46" spans="1:18">
      <c r="A46" s="427" t="s">
        <v>37</v>
      </c>
      <c r="B46" s="428"/>
      <c r="C46" s="428"/>
      <c r="D46" s="428"/>
      <c r="E46" s="428"/>
      <c r="F46" s="428"/>
      <c r="G46" s="428"/>
      <c r="H46" s="428"/>
      <c r="I46" s="428"/>
      <c r="J46" s="428"/>
      <c r="K46" s="428"/>
      <c r="L46" s="428"/>
      <c r="M46" s="428"/>
      <c r="N46" s="428"/>
      <c r="O46" s="428"/>
      <c r="P46" s="428"/>
      <c r="Q46" s="428"/>
      <c r="R46" s="429"/>
    </row>
    <row r="47" spans="1:18">
      <c r="A47" s="152" t="s">
        <v>739</v>
      </c>
      <c r="B47" s="2">
        <v>21.5</v>
      </c>
      <c r="C47" s="2">
        <v>12.5</v>
      </c>
      <c r="D47" s="2">
        <v>9.1</v>
      </c>
      <c r="E47" s="2" t="s">
        <v>963</v>
      </c>
      <c r="F47" s="17" t="e">
        <f>VLOOKUP(E47,'Paste bid here'!A:F,6,FALSE)</f>
        <v>#N/A</v>
      </c>
      <c r="G47" s="2" t="s">
        <v>889</v>
      </c>
      <c r="H47" s="17" t="e">
        <f>VLOOKUP(G47,'Paste bid here'!A:F,6,FALSE)</f>
        <v>#N/A</v>
      </c>
      <c r="I47" s="2" t="s">
        <v>716</v>
      </c>
      <c r="J47" s="2" t="s">
        <v>718</v>
      </c>
      <c r="K47" s="2" t="s">
        <v>719</v>
      </c>
      <c r="L47" s="2" t="s">
        <v>704</v>
      </c>
      <c r="M47" s="2" t="s">
        <v>752</v>
      </c>
      <c r="N47" s="2" t="s">
        <v>27</v>
      </c>
      <c r="O47" s="83"/>
      <c r="P47" s="29">
        <v>6797</v>
      </c>
      <c r="Q47" s="29">
        <v>8585</v>
      </c>
      <c r="R47" s="30">
        <v>6128</v>
      </c>
    </row>
    <row r="48" spans="1:18">
      <c r="A48" s="152" t="s">
        <v>732</v>
      </c>
      <c r="B48" s="2">
        <v>21.4</v>
      </c>
      <c r="C48" s="2">
        <v>10</v>
      </c>
      <c r="D48" s="2">
        <v>8.6999999999999993</v>
      </c>
      <c r="E48" s="2" t="s">
        <v>932</v>
      </c>
      <c r="F48" s="17" t="e">
        <f>VLOOKUP(E48,'Paste bid here'!A:F,6,FALSE)</f>
        <v>#N/A</v>
      </c>
      <c r="G48" s="2" t="s">
        <v>891</v>
      </c>
      <c r="H48" s="17" t="e">
        <f>VLOOKUP(G48,'Paste bid here'!A:F,6,FALSE)</f>
        <v>#N/A</v>
      </c>
      <c r="I48" s="2" t="s">
        <v>716</v>
      </c>
      <c r="J48" s="2" t="s">
        <v>718</v>
      </c>
      <c r="K48" s="2" t="s">
        <v>719</v>
      </c>
      <c r="L48" s="2" t="s">
        <v>704</v>
      </c>
      <c r="M48" s="2" t="s">
        <v>727</v>
      </c>
      <c r="N48" s="2" t="s">
        <v>27</v>
      </c>
      <c r="O48" s="83"/>
      <c r="P48" s="29">
        <v>6264</v>
      </c>
      <c r="Q48" s="29">
        <v>9325</v>
      </c>
      <c r="R48" s="30">
        <v>4917</v>
      </c>
    </row>
    <row r="49" spans="1:18">
      <c r="A49" s="152" t="s">
        <v>739</v>
      </c>
      <c r="B49" s="2">
        <v>21.7</v>
      </c>
      <c r="C49" s="2">
        <v>12.6</v>
      </c>
      <c r="D49" s="2">
        <v>9.4</v>
      </c>
      <c r="E49" s="2" t="s">
        <v>931</v>
      </c>
      <c r="F49" s="17" t="e">
        <f>VLOOKUP(E49,'Paste bid here'!A:F,6,FALSE)</f>
        <v>#N/A</v>
      </c>
      <c r="G49" s="2" t="s">
        <v>890</v>
      </c>
      <c r="H49" s="17" t="e">
        <f>VLOOKUP(G49,'Paste bid here'!A:F,6,FALSE)</f>
        <v>#N/A</v>
      </c>
      <c r="I49" s="2" t="s">
        <v>716</v>
      </c>
      <c r="J49" s="2" t="s">
        <v>718</v>
      </c>
      <c r="K49" s="2" t="s">
        <v>719</v>
      </c>
      <c r="L49" s="2" t="s">
        <v>704</v>
      </c>
      <c r="M49" s="2" t="s">
        <v>38</v>
      </c>
      <c r="N49" s="2" t="s">
        <v>31</v>
      </c>
      <c r="O49" s="83"/>
      <c r="P49" s="29">
        <v>6459</v>
      </c>
      <c r="Q49" s="29">
        <v>8759</v>
      </c>
      <c r="R49" s="30">
        <v>6483</v>
      </c>
    </row>
    <row r="50" spans="1:18">
      <c r="A50" s="152" t="s">
        <v>732</v>
      </c>
      <c r="B50" s="2">
        <v>21.4</v>
      </c>
      <c r="C50" s="2">
        <v>10.8</v>
      </c>
      <c r="D50" s="2">
        <v>9.1999999999999993</v>
      </c>
      <c r="E50" s="2" t="s">
        <v>933</v>
      </c>
      <c r="F50" s="17" t="e">
        <f>VLOOKUP(E50,'Paste bid here'!A:F,6,FALSE)</f>
        <v>#N/A</v>
      </c>
      <c r="G50" s="2" t="s">
        <v>892</v>
      </c>
      <c r="H50" s="17" t="e">
        <f>VLOOKUP(G50,'Paste bid here'!A:F,6,FALSE)</f>
        <v>#N/A</v>
      </c>
      <c r="I50" s="2" t="s">
        <v>716</v>
      </c>
      <c r="J50" s="2" t="s">
        <v>718</v>
      </c>
      <c r="K50" s="2" t="s">
        <v>719</v>
      </c>
      <c r="L50" s="2" t="s">
        <v>704</v>
      </c>
      <c r="M50" s="2" t="s">
        <v>30</v>
      </c>
      <c r="N50" s="2" t="s">
        <v>31</v>
      </c>
      <c r="O50" s="83"/>
      <c r="P50" s="29">
        <v>7752</v>
      </c>
      <c r="Q50" s="29">
        <v>9427</v>
      </c>
      <c r="R50" s="30">
        <v>4640</v>
      </c>
    </row>
    <row r="51" spans="1:18">
      <c r="A51" s="152" t="s">
        <v>750</v>
      </c>
      <c r="B51" s="2">
        <v>20.3</v>
      </c>
      <c r="C51" s="2">
        <v>11.5</v>
      </c>
      <c r="D51" s="2">
        <v>9.1</v>
      </c>
      <c r="E51" s="2" t="s">
        <v>934</v>
      </c>
      <c r="F51" s="17" t="e">
        <f>VLOOKUP(E51,'Paste bid here'!A:F,6,FALSE)</f>
        <v>#N/A</v>
      </c>
      <c r="G51" s="2" t="s">
        <v>893</v>
      </c>
      <c r="H51" s="17" t="e">
        <f>VLOOKUP(G51,'Paste bid here'!A:F,6,FALSE)</f>
        <v>#N/A</v>
      </c>
      <c r="I51" s="2" t="s">
        <v>724</v>
      </c>
      <c r="J51" s="2" t="s">
        <v>725</v>
      </c>
      <c r="K51" s="2" t="s">
        <v>719</v>
      </c>
      <c r="L51" s="2" t="s">
        <v>726</v>
      </c>
      <c r="M51" s="2" t="s">
        <v>39</v>
      </c>
      <c r="N51" s="2" t="s">
        <v>27</v>
      </c>
      <c r="O51" s="83"/>
      <c r="P51" s="29">
        <v>11493</v>
      </c>
      <c r="Q51" s="29">
        <v>14684</v>
      </c>
      <c r="R51" s="30">
        <v>10539</v>
      </c>
    </row>
    <row r="52" spans="1:18">
      <c r="A52" s="152" t="s">
        <v>751</v>
      </c>
      <c r="B52" s="2">
        <v>18.5</v>
      </c>
      <c r="C52" s="2">
        <v>9.6999999999999993</v>
      </c>
      <c r="D52" s="2">
        <v>9</v>
      </c>
      <c r="E52" s="2" t="s">
        <v>935</v>
      </c>
      <c r="F52" s="17" t="e">
        <f>VLOOKUP(E52,'Paste bid here'!A:F,6,FALSE)</f>
        <v>#N/A</v>
      </c>
      <c r="G52" s="2" t="s">
        <v>894</v>
      </c>
      <c r="H52" s="17" t="e">
        <f>VLOOKUP(G52,'Paste bid here'!A:F,6,FALSE)</f>
        <v>#N/A</v>
      </c>
      <c r="I52" s="2" t="s">
        <v>717</v>
      </c>
      <c r="J52" s="2" t="s">
        <v>720</v>
      </c>
      <c r="K52" s="2" t="s">
        <v>721</v>
      </c>
      <c r="L52" s="2" t="s">
        <v>718</v>
      </c>
      <c r="M52" s="2" t="s">
        <v>727</v>
      </c>
      <c r="N52" s="2" t="s">
        <v>27</v>
      </c>
      <c r="O52" s="83"/>
      <c r="P52" s="29">
        <v>16443</v>
      </c>
      <c r="Q52" s="29">
        <v>19646</v>
      </c>
      <c r="R52" s="30">
        <v>14260</v>
      </c>
    </row>
    <row r="53" spans="1:18">
      <c r="A53" s="412" t="s">
        <v>755</v>
      </c>
      <c r="B53" s="413"/>
      <c r="C53" s="413"/>
      <c r="D53" s="413"/>
      <c r="E53" s="413"/>
      <c r="F53" s="413"/>
      <c r="G53" s="413"/>
      <c r="H53" s="413"/>
      <c r="I53" s="413"/>
      <c r="J53" s="413"/>
      <c r="K53" s="413"/>
      <c r="L53" s="413"/>
      <c r="M53" s="413"/>
      <c r="N53" s="413"/>
      <c r="O53" s="413"/>
      <c r="P53" s="413"/>
      <c r="Q53" s="413"/>
      <c r="R53" s="414"/>
    </row>
    <row r="54" spans="1:18">
      <c r="A54" s="415" t="s">
        <v>1082</v>
      </c>
      <c r="B54" s="416"/>
      <c r="C54" s="416"/>
      <c r="D54" s="416"/>
      <c r="E54" s="416"/>
      <c r="F54" s="416"/>
      <c r="G54" s="416"/>
      <c r="H54" s="416"/>
      <c r="I54" s="416"/>
      <c r="J54" s="416"/>
      <c r="K54" s="416"/>
      <c r="L54" s="416"/>
      <c r="M54" s="416"/>
      <c r="N54" s="416"/>
      <c r="O54" s="416"/>
      <c r="P54" s="416"/>
      <c r="Q54" s="416"/>
      <c r="R54" s="417"/>
    </row>
    <row r="55" spans="1:18">
      <c r="A55" s="418" t="s">
        <v>756</v>
      </c>
      <c r="B55" s="419"/>
      <c r="C55" s="419"/>
      <c r="D55" s="419"/>
      <c r="E55" s="419"/>
      <c r="F55" s="419"/>
      <c r="G55" s="419"/>
      <c r="H55" s="419"/>
      <c r="I55" s="419"/>
      <c r="J55" s="419"/>
      <c r="K55" s="419"/>
      <c r="L55" s="419"/>
      <c r="M55" s="419"/>
      <c r="N55" s="419"/>
      <c r="O55" s="419"/>
      <c r="P55" s="419"/>
      <c r="Q55" s="419"/>
      <c r="R55" s="420"/>
    </row>
    <row r="56" spans="1:18">
      <c r="A56" s="421" t="s">
        <v>41</v>
      </c>
      <c r="B56" s="422"/>
      <c r="C56" s="422"/>
      <c r="D56" s="422"/>
      <c r="E56" s="422"/>
      <c r="F56" s="422"/>
      <c r="G56" s="422"/>
      <c r="H56" s="422"/>
      <c r="I56" s="422"/>
      <c r="J56" s="422"/>
      <c r="K56" s="422"/>
      <c r="L56" s="422"/>
      <c r="M56" s="422"/>
      <c r="N56" s="422"/>
      <c r="O56" s="422"/>
      <c r="P56" s="422"/>
      <c r="Q56" s="422"/>
      <c r="R56" s="423"/>
    </row>
    <row r="57" spans="1:18" ht="15" thickBot="1">
      <c r="A57" s="409" t="s">
        <v>757</v>
      </c>
      <c r="B57" s="410"/>
      <c r="C57" s="410"/>
      <c r="D57" s="410"/>
      <c r="E57" s="410"/>
      <c r="F57" s="410"/>
      <c r="G57" s="410"/>
      <c r="H57" s="410"/>
      <c r="I57" s="410"/>
      <c r="J57" s="410"/>
      <c r="K57" s="410"/>
      <c r="L57" s="410"/>
      <c r="M57" s="410"/>
      <c r="N57" s="410"/>
      <c r="O57" s="410"/>
      <c r="P57" s="410"/>
      <c r="Q57" s="410"/>
      <c r="R57" s="411"/>
    </row>
  </sheetData>
  <mergeCells count="26">
    <mergeCell ref="E1:O1"/>
    <mergeCell ref="F2:F4"/>
    <mergeCell ref="G2:G4"/>
    <mergeCell ref="H2:H4"/>
    <mergeCell ref="J2:J4"/>
    <mergeCell ref="L2:L4"/>
    <mergeCell ref="N2:N4"/>
    <mergeCell ref="I2:I4"/>
    <mergeCell ref="E2:E4"/>
    <mergeCell ref="A31:R31"/>
    <mergeCell ref="A36:R36"/>
    <mergeCell ref="A40:R40"/>
    <mergeCell ref="A46:R46"/>
    <mergeCell ref="A5:R5"/>
    <mergeCell ref="A6:R6"/>
    <mergeCell ref="A11:R11"/>
    <mergeCell ref="A19:R19"/>
    <mergeCell ref="A25:R25"/>
    <mergeCell ref="A30:E30"/>
    <mergeCell ref="F30:R30"/>
    <mergeCell ref="A44:R44"/>
    <mergeCell ref="A57:R57"/>
    <mergeCell ref="A53:R53"/>
    <mergeCell ref="A54:R54"/>
    <mergeCell ref="A55:R55"/>
    <mergeCell ref="A56:R56"/>
  </mergeCells>
  <printOptions horizontalCentered="1" verticalCentered="1"/>
  <pageMargins left="0.15" right="0.15" top="0.15" bottom="0.15" header="0.3" footer="0.3"/>
  <pageSetup scale="5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768A6-5B66-42EF-A255-224FE0547993}">
  <dimension ref="A1:R53"/>
  <sheetViews>
    <sheetView zoomScale="80" zoomScaleNormal="80" workbookViewId="0">
      <pane ySplit="4" topLeftCell="A5" activePane="bottomLeft" state="frozen"/>
      <selection pane="bottomLeft"/>
    </sheetView>
  </sheetViews>
  <sheetFormatPr defaultRowHeight="14.4"/>
  <cols>
    <col min="1" max="1" width="21.33203125" customWidth="1"/>
    <col min="2" max="2" width="20" customWidth="1"/>
    <col min="3" max="3" width="10.77734375" customWidth="1"/>
    <col min="4" max="4" width="20.33203125" customWidth="1"/>
    <col min="5" max="5" width="15.33203125" customWidth="1"/>
    <col min="6" max="6" width="14.33203125" customWidth="1"/>
    <col min="7" max="7" width="11.109375" customWidth="1"/>
    <col min="8" max="8" width="16" customWidth="1"/>
    <col min="9" max="9" width="20.33203125" customWidth="1"/>
    <col min="10" max="10" width="13.77734375" customWidth="1"/>
    <col min="11" max="11" width="21.77734375" customWidth="1"/>
    <col min="12" max="12" width="12.21875" customWidth="1"/>
    <col min="13" max="13" width="19.44140625" customWidth="1"/>
    <col min="14" max="14" width="10.77734375" customWidth="1"/>
    <col min="15" max="15" width="20.5546875" customWidth="1"/>
    <col min="16" max="16" width="14" customWidth="1"/>
    <col min="17" max="17" width="21" customWidth="1"/>
    <col min="18" max="18" width="21.33203125" customWidth="1"/>
  </cols>
  <sheetData>
    <row r="1" spans="1:18" s="15" customFormat="1" ht="34.200000000000003" customHeight="1" thickBot="1">
      <c r="A1" s="25"/>
      <c r="B1" s="459" t="s">
        <v>754</v>
      </c>
      <c r="C1" s="459"/>
      <c r="D1" s="459"/>
      <c r="E1" s="459"/>
      <c r="F1" s="459"/>
      <c r="G1" s="459"/>
      <c r="H1" s="459"/>
      <c r="I1" s="459"/>
      <c r="J1" s="459"/>
      <c r="K1" s="459"/>
      <c r="L1" s="459"/>
      <c r="M1" s="459"/>
      <c r="N1" s="459"/>
      <c r="O1" s="459"/>
      <c r="P1" s="459"/>
      <c r="Q1" s="26"/>
      <c r="R1" s="27" t="s">
        <v>0</v>
      </c>
    </row>
    <row r="2" spans="1:18" ht="14.4" customHeight="1">
      <c r="A2" s="133" t="s">
        <v>6</v>
      </c>
      <c r="B2" s="464" t="s">
        <v>106</v>
      </c>
      <c r="C2" s="442" t="s">
        <v>116</v>
      </c>
      <c r="D2" s="466" t="s">
        <v>45</v>
      </c>
      <c r="E2" s="467"/>
      <c r="F2" s="468"/>
      <c r="G2" s="288" t="s">
        <v>1001</v>
      </c>
      <c r="H2" s="290"/>
      <c r="I2" s="466" t="s">
        <v>46</v>
      </c>
      <c r="J2" s="467"/>
      <c r="K2" s="468"/>
      <c r="L2" s="134" t="s">
        <v>42</v>
      </c>
      <c r="M2" s="133" t="s">
        <v>43</v>
      </c>
      <c r="N2" s="133" t="s">
        <v>44</v>
      </c>
      <c r="O2" s="135"/>
      <c r="P2" s="442" t="s">
        <v>47</v>
      </c>
      <c r="Q2" s="442" t="s">
        <v>48</v>
      </c>
      <c r="R2" s="442" t="s">
        <v>111</v>
      </c>
    </row>
    <row r="3" spans="1:18">
      <c r="A3" s="136" t="s">
        <v>14</v>
      </c>
      <c r="B3" s="465"/>
      <c r="C3" s="443"/>
      <c r="D3" s="469"/>
      <c r="E3" s="470"/>
      <c r="F3" s="471"/>
      <c r="G3" s="460"/>
      <c r="H3" s="461"/>
      <c r="I3" s="472"/>
      <c r="J3" s="470"/>
      <c r="K3" s="471"/>
      <c r="L3" s="137" t="s">
        <v>2</v>
      </c>
      <c r="M3" s="136" t="s">
        <v>2</v>
      </c>
      <c r="N3" s="136" t="s">
        <v>8</v>
      </c>
      <c r="O3" s="136" t="s">
        <v>117</v>
      </c>
      <c r="P3" s="443"/>
      <c r="Q3" s="443"/>
      <c r="R3" s="443"/>
    </row>
    <row r="4" spans="1:18" ht="15" thickBot="1">
      <c r="A4" s="136"/>
      <c r="B4" s="465"/>
      <c r="C4" s="443"/>
      <c r="D4" s="138" t="s">
        <v>694</v>
      </c>
      <c r="E4" s="139" t="s">
        <v>693</v>
      </c>
      <c r="F4" s="140" t="s">
        <v>695</v>
      </c>
      <c r="G4" s="138" t="s">
        <v>49</v>
      </c>
      <c r="H4" s="141" t="s">
        <v>696</v>
      </c>
      <c r="I4" s="142" t="s">
        <v>50</v>
      </c>
      <c r="J4" s="462" t="s">
        <v>15</v>
      </c>
      <c r="K4" s="463"/>
      <c r="L4" s="137" t="s">
        <v>51</v>
      </c>
      <c r="M4" s="136" t="s">
        <v>16</v>
      </c>
      <c r="N4" s="136" t="s">
        <v>16</v>
      </c>
      <c r="O4" s="136"/>
      <c r="P4" s="443"/>
      <c r="Q4" s="443"/>
      <c r="R4" s="443"/>
    </row>
    <row r="5" spans="1:18" ht="15" thickBot="1">
      <c r="A5" s="406" t="s">
        <v>24</v>
      </c>
      <c r="B5" s="407"/>
      <c r="C5" s="407"/>
      <c r="D5" s="407"/>
      <c r="E5" s="407"/>
      <c r="F5" s="407"/>
      <c r="G5" s="407"/>
      <c r="H5" s="407"/>
      <c r="I5" s="407"/>
      <c r="J5" s="407"/>
      <c r="K5" s="407"/>
      <c r="L5" s="407"/>
      <c r="M5" s="407"/>
      <c r="N5" s="407"/>
      <c r="O5" s="407"/>
      <c r="P5" s="407"/>
      <c r="Q5" s="407"/>
      <c r="R5" s="408"/>
    </row>
    <row r="6" spans="1:18">
      <c r="A6" s="507" t="s">
        <v>855</v>
      </c>
      <c r="B6" s="508"/>
      <c r="C6" s="508"/>
      <c r="D6" s="508"/>
      <c r="E6" s="508"/>
      <c r="F6" s="508"/>
      <c r="G6" s="508"/>
      <c r="H6" s="508"/>
      <c r="I6" s="508"/>
      <c r="J6" s="508"/>
      <c r="K6" s="508"/>
      <c r="L6" s="508"/>
      <c r="M6" s="508"/>
      <c r="N6" s="508"/>
      <c r="O6" s="508"/>
      <c r="P6" s="508"/>
      <c r="Q6" s="508"/>
      <c r="R6" s="509"/>
    </row>
    <row r="7" spans="1:18">
      <c r="A7" s="122" t="s">
        <v>878</v>
      </c>
      <c r="B7" s="17" t="e">
        <f>VLOOKUP(A7,'Paste bid here'!A:F,6,FALSE)</f>
        <v>#N/A</v>
      </c>
      <c r="C7" s="2" t="s">
        <v>53</v>
      </c>
      <c r="D7" s="79">
        <v>19000</v>
      </c>
      <c r="E7" s="2">
        <v>13600</v>
      </c>
      <c r="F7" s="2">
        <v>11000</v>
      </c>
      <c r="G7" s="79">
        <v>19000</v>
      </c>
      <c r="H7" s="2">
        <v>24000</v>
      </c>
      <c r="I7" s="2" t="s">
        <v>54</v>
      </c>
      <c r="J7" s="473" t="s">
        <v>55</v>
      </c>
      <c r="K7" s="474"/>
      <c r="L7" s="2" t="s">
        <v>131</v>
      </c>
      <c r="M7" s="2" t="s">
        <v>702</v>
      </c>
      <c r="N7" s="2" t="s">
        <v>703</v>
      </c>
      <c r="O7" s="2" t="s">
        <v>52</v>
      </c>
      <c r="P7" s="2">
        <v>17.5</v>
      </c>
      <c r="Q7" s="2">
        <v>20</v>
      </c>
      <c r="R7" s="4">
        <v>20</v>
      </c>
    </row>
    <row r="8" spans="1:18">
      <c r="A8" s="123" t="s">
        <v>879</v>
      </c>
      <c r="B8" s="17" t="e">
        <f>VLOOKUP(A8,'Paste bid here'!A:F,6,FALSE)</f>
        <v>#N/A</v>
      </c>
      <c r="C8" s="2">
        <v>4</v>
      </c>
      <c r="D8" s="79">
        <v>25000</v>
      </c>
      <c r="E8" s="2">
        <v>17000</v>
      </c>
      <c r="F8" s="2">
        <v>14000</v>
      </c>
      <c r="G8" s="79">
        <v>24000</v>
      </c>
      <c r="H8" s="2">
        <v>32000</v>
      </c>
      <c r="I8" s="2" t="s">
        <v>56</v>
      </c>
      <c r="J8" s="473" t="s">
        <v>698</v>
      </c>
      <c r="K8" s="474"/>
      <c r="L8" s="2" t="s">
        <v>701</v>
      </c>
      <c r="M8" s="2" t="s">
        <v>705</v>
      </c>
      <c r="N8" s="2" t="s">
        <v>131</v>
      </c>
      <c r="O8" s="2" t="s">
        <v>52</v>
      </c>
      <c r="P8" s="2">
        <v>30</v>
      </c>
      <c r="Q8" s="2">
        <v>35</v>
      </c>
      <c r="R8" s="4">
        <v>35</v>
      </c>
    </row>
    <row r="9" spans="1:18">
      <c r="A9" s="123" t="s">
        <v>880</v>
      </c>
      <c r="B9" s="17" t="e">
        <f>VLOOKUP(A9,'Paste bid here'!A:F,6,FALSE)</f>
        <v>#N/A</v>
      </c>
      <c r="C9" s="2">
        <v>5</v>
      </c>
      <c r="D9" s="79">
        <v>36000</v>
      </c>
      <c r="E9" s="2">
        <v>28000</v>
      </c>
      <c r="F9" s="2">
        <v>22400</v>
      </c>
      <c r="G9" s="79">
        <v>30000</v>
      </c>
      <c r="H9" s="2">
        <v>39000</v>
      </c>
      <c r="I9" s="2" t="s">
        <v>58</v>
      </c>
      <c r="J9" s="473" t="s">
        <v>699</v>
      </c>
      <c r="K9" s="474"/>
      <c r="L9" s="2" t="s">
        <v>701</v>
      </c>
      <c r="M9" s="2" t="s">
        <v>705</v>
      </c>
      <c r="N9" s="2" t="s">
        <v>57</v>
      </c>
      <c r="O9" s="2" t="s">
        <v>52</v>
      </c>
      <c r="P9" s="2">
        <v>37</v>
      </c>
      <c r="Q9" s="2">
        <v>40</v>
      </c>
      <c r="R9" s="4">
        <v>40</v>
      </c>
    </row>
    <row r="10" spans="1:18">
      <c r="A10" s="123" t="s">
        <v>881</v>
      </c>
      <c r="B10" s="17" t="e">
        <f>VLOOKUP(A10,'Paste bid here'!A:F,6,FALSE)</f>
        <v>#N/A</v>
      </c>
      <c r="C10" s="2">
        <v>5</v>
      </c>
      <c r="D10" s="79">
        <v>36000</v>
      </c>
      <c r="E10" s="2">
        <v>28000</v>
      </c>
      <c r="F10" s="2">
        <v>22400</v>
      </c>
      <c r="G10" s="79">
        <v>36000</v>
      </c>
      <c r="H10" s="2">
        <v>39000</v>
      </c>
      <c r="I10" s="2" t="s">
        <v>58</v>
      </c>
      <c r="J10" s="473" t="s">
        <v>699</v>
      </c>
      <c r="K10" s="474"/>
      <c r="L10" s="2" t="s">
        <v>701</v>
      </c>
      <c r="M10" s="2" t="s">
        <v>705</v>
      </c>
      <c r="N10" s="2" t="s">
        <v>57</v>
      </c>
      <c r="O10" s="2" t="s">
        <v>33</v>
      </c>
      <c r="P10" s="2">
        <v>37</v>
      </c>
      <c r="Q10" s="2">
        <v>40</v>
      </c>
      <c r="R10" s="4">
        <v>40</v>
      </c>
    </row>
    <row r="11" spans="1:18">
      <c r="A11" s="123" t="s">
        <v>882</v>
      </c>
      <c r="B11" s="17" t="e">
        <f>VLOOKUP(A11,'Paste bid here'!A:F,6,FALSE)</f>
        <v>#N/A</v>
      </c>
      <c r="C11" s="2">
        <v>6</v>
      </c>
      <c r="D11" s="79">
        <v>47000</v>
      </c>
      <c r="E11" s="2">
        <v>30000</v>
      </c>
      <c r="F11" s="2">
        <v>25000</v>
      </c>
      <c r="G11" s="79">
        <v>47000</v>
      </c>
      <c r="H11" s="2">
        <v>45000</v>
      </c>
      <c r="I11" s="2" t="s">
        <v>697</v>
      </c>
      <c r="J11" s="473" t="s">
        <v>700</v>
      </c>
      <c r="K11" s="474"/>
      <c r="L11" s="2" t="s">
        <v>701</v>
      </c>
      <c r="M11" s="2" t="s">
        <v>705</v>
      </c>
      <c r="N11" s="2" t="s">
        <v>706</v>
      </c>
      <c r="O11" s="2" t="s">
        <v>33</v>
      </c>
      <c r="P11" s="2">
        <v>37</v>
      </c>
      <c r="Q11" s="2">
        <v>40</v>
      </c>
      <c r="R11" s="4">
        <v>40</v>
      </c>
    </row>
    <row r="12" spans="1:18">
      <c r="A12" s="123" t="s">
        <v>965</v>
      </c>
      <c r="B12" s="17" t="e">
        <f>VLOOKUP(A12,'Paste bid here'!A:F,6,FALSE)</f>
        <v>#N/A</v>
      </c>
      <c r="C12" s="2">
        <v>6</v>
      </c>
      <c r="D12" s="79">
        <v>47000</v>
      </c>
      <c r="E12" s="2">
        <v>32000</v>
      </c>
      <c r="F12" s="2">
        <v>26400</v>
      </c>
      <c r="G12" s="80">
        <v>51000</v>
      </c>
      <c r="H12" s="2">
        <v>46000</v>
      </c>
      <c r="I12" s="2" t="s">
        <v>697</v>
      </c>
      <c r="J12" s="473" t="s">
        <v>700</v>
      </c>
      <c r="K12" s="474"/>
      <c r="L12" s="2" t="s">
        <v>701</v>
      </c>
      <c r="M12" s="2" t="s">
        <v>705</v>
      </c>
      <c r="N12" s="2" t="s">
        <v>706</v>
      </c>
      <c r="O12" s="2" t="s">
        <v>33</v>
      </c>
      <c r="P12" s="2">
        <v>39.5</v>
      </c>
      <c r="Q12" s="2">
        <v>40</v>
      </c>
      <c r="R12" s="4">
        <v>40</v>
      </c>
    </row>
    <row r="13" spans="1:18">
      <c r="A13" s="504" t="s">
        <v>59</v>
      </c>
      <c r="B13" s="505"/>
      <c r="C13" s="505"/>
      <c r="D13" s="505"/>
      <c r="E13" s="505"/>
      <c r="F13" s="505"/>
      <c r="G13" s="505"/>
      <c r="H13" s="505"/>
      <c r="I13" s="505"/>
      <c r="J13" s="505"/>
      <c r="K13" s="505"/>
      <c r="L13" s="505"/>
      <c r="M13" s="505"/>
      <c r="N13" s="505"/>
      <c r="O13" s="505"/>
      <c r="P13" s="505"/>
      <c r="Q13" s="505"/>
      <c r="R13" s="506"/>
    </row>
    <row r="14" spans="1:18">
      <c r="A14" s="122" t="s">
        <v>883</v>
      </c>
      <c r="B14" s="17" t="e">
        <f>VLOOKUP(A14,'Paste bid here'!A:F,6,FALSE)</f>
        <v>#N/A</v>
      </c>
      <c r="C14" s="2">
        <v>3</v>
      </c>
      <c r="D14" s="81">
        <v>13500</v>
      </c>
      <c r="E14" s="2">
        <v>8200</v>
      </c>
      <c r="F14" s="83"/>
      <c r="G14" s="81">
        <v>18000</v>
      </c>
      <c r="H14" s="2">
        <v>18800</v>
      </c>
      <c r="I14" s="2" t="s">
        <v>54</v>
      </c>
      <c r="J14" s="473" t="s">
        <v>55</v>
      </c>
      <c r="K14" s="474"/>
      <c r="L14" s="2" t="s">
        <v>131</v>
      </c>
      <c r="M14" s="2" t="s">
        <v>702</v>
      </c>
      <c r="N14" s="2" t="s">
        <v>703</v>
      </c>
      <c r="O14" s="2" t="s">
        <v>704</v>
      </c>
      <c r="P14" s="2">
        <v>16</v>
      </c>
      <c r="Q14" s="2">
        <v>20</v>
      </c>
      <c r="R14" s="4">
        <v>20</v>
      </c>
    </row>
    <row r="15" spans="1:18">
      <c r="A15" s="122" t="s">
        <v>884</v>
      </c>
      <c r="B15" s="17" t="e">
        <f>VLOOKUP(A15,'Paste bid here'!A:F,6,FALSE)</f>
        <v>#N/A</v>
      </c>
      <c r="C15" s="2">
        <v>4</v>
      </c>
      <c r="D15" s="81">
        <v>18000</v>
      </c>
      <c r="E15" s="2">
        <v>12000</v>
      </c>
      <c r="F15" s="83"/>
      <c r="G15" s="81">
        <v>24000</v>
      </c>
      <c r="H15" s="2">
        <v>27400</v>
      </c>
      <c r="I15" s="2" t="s">
        <v>56</v>
      </c>
      <c r="J15" s="473" t="s">
        <v>698</v>
      </c>
      <c r="K15" s="474"/>
      <c r="L15" s="2" t="s">
        <v>701</v>
      </c>
      <c r="M15" s="2" t="s">
        <v>705</v>
      </c>
      <c r="N15" s="2" t="s">
        <v>131</v>
      </c>
      <c r="O15" s="2" t="s">
        <v>704</v>
      </c>
      <c r="P15" s="2">
        <v>23</v>
      </c>
      <c r="Q15" s="2">
        <v>25</v>
      </c>
      <c r="R15" s="4">
        <v>25</v>
      </c>
    </row>
    <row r="16" spans="1:18">
      <c r="A16" s="122" t="s">
        <v>885</v>
      </c>
      <c r="B16" s="17" t="e">
        <f>VLOOKUP(A16,'Paste bid here'!A:F,6,FALSE)</f>
        <v>#N/A</v>
      </c>
      <c r="C16" s="2">
        <v>5</v>
      </c>
      <c r="D16" s="81">
        <v>26000</v>
      </c>
      <c r="E16" s="2">
        <v>17500</v>
      </c>
      <c r="F16" s="83"/>
      <c r="G16" s="81">
        <v>30000</v>
      </c>
      <c r="H16" s="2">
        <v>30600</v>
      </c>
      <c r="I16" s="2" t="s">
        <v>58</v>
      </c>
      <c r="J16" s="473" t="s">
        <v>699</v>
      </c>
      <c r="K16" s="474"/>
      <c r="L16" s="2" t="s">
        <v>701</v>
      </c>
      <c r="M16" s="2" t="s">
        <v>705</v>
      </c>
      <c r="N16" s="2" t="s">
        <v>57</v>
      </c>
      <c r="O16" s="2" t="s">
        <v>704</v>
      </c>
      <c r="P16" s="2">
        <v>30.5</v>
      </c>
      <c r="Q16" s="2">
        <v>35</v>
      </c>
      <c r="R16" s="4">
        <v>35</v>
      </c>
    </row>
    <row r="17" spans="1:18">
      <c r="A17" s="123" t="s">
        <v>886</v>
      </c>
      <c r="B17" s="17" t="e">
        <f>VLOOKUP(A17,'Paste bid here'!A:F,6,FALSE)</f>
        <v>#N/A</v>
      </c>
      <c r="C17" s="2">
        <v>5</v>
      </c>
      <c r="D17" s="81">
        <v>26000</v>
      </c>
      <c r="E17" s="2">
        <v>17500</v>
      </c>
      <c r="F17" s="83"/>
      <c r="G17" s="81">
        <v>36000</v>
      </c>
      <c r="H17" s="2">
        <v>30600</v>
      </c>
      <c r="I17" s="2" t="s">
        <v>58</v>
      </c>
      <c r="J17" s="473" t="s">
        <v>699</v>
      </c>
      <c r="K17" s="474"/>
      <c r="L17" s="2" t="s">
        <v>701</v>
      </c>
      <c r="M17" s="2" t="s">
        <v>705</v>
      </c>
      <c r="N17" s="2" t="s">
        <v>57</v>
      </c>
      <c r="O17" s="2" t="s">
        <v>704</v>
      </c>
      <c r="P17" s="2">
        <v>30.5</v>
      </c>
      <c r="Q17" s="2">
        <v>35</v>
      </c>
      <c r="R17" s="4">
        <v>35</v>
      </c>
    </row>
    <row r="18" spans="1:18">
      <c r="A18" s="123" t="s">
        <v>887</v>
      </c>
      <c r="B18" s="17" t="e">
        <f>VLOOKUP(A18,'Paste bid here'!A:F,6,FALSE)</f>
        <v>#N/A</v>
      </c>
      <c r="C18" s="2">
        <v>6</v>
      </c>
      <c r="D18" s="81">
        <v>36000</v>
      </c>
      <c r="E18" s="2">
        <v>27000</v>
      </c>
      <c r="F18" s="83"/>
      <c r="G18" s="81">
        <v>47000</v>
      </c>
      <c r="H18" s="2">
        <v>42000</v>
      </c>
      <c r="I18" s="2" t="s">
        <v>697</v>
      </c>
      <c r="J18" s="473" t="s">
        <v>700</v>
      </c>
      <c r="K18" s="474"/>
      <c r="L18" s="2" t="s">
        <v>701</v>
      </c>
      <c r="M18" s="2" t="s">
        <v>705</v>
      </c>
      <c r="N18" s="2" t="s">
        <v>706</v>
      </c>
      <c r="O18" s="2" t="s">
        <v>704</v>
      </c>
      <c r="P18" s="2">
        <v>34</v>
      </c>
      <c r="Q18" s="2">
        <v>40</v>
      </c>
      <c r="R18" s="4">
        <v>40</v>
      </c>
    </row>
    <row r="19" spans="1:18">
      <c r="A19" s="123" t="s">
        <v>888</v>
      </c>
      <c r="B19" s="17" t="e">
        <f>VLOOKUP(A19,'Paste bid here'!A:F,6,FALSE)</f>
        <v>#N/A</v>
      </c>
      <c r="C19" s="2">
        <v>6</v>
      </c>
      <c r="D19" s="81">
        <v>39000</v>
      </c>
      <c r="E19" s="2">
        <v>27800</v>
      </c>
      <c r="F19" s="83"/>
      <c r="G19" s="82">
        <v>60000</v>
      </c>
      <c r="H19" s="2">
        <v>46000</v>
      </c>
      <c r="I19" s="2" t="s">
        <v>697</v>
      </c>
      <c r="J19" s="473" t="s">
        <v>700</v>
      </c>
      <c r="K19" s="474"/>
      <c r="L19" s="2" t="s">
        <v>701</v>
      </c>
      <c r="M19" s="2" t="s">
        <v>705</v>
      </c>
      <c r="N19" s="2" t="s">
        <v>706</v>
      </c>
      <c r="O19" s="2" t="s">
        <v>704</v>
      </c>
      <c r="P19" s="2">
        <v>36</v>
      </c>
      <c r="Q19" s="2">
        <v>40</v>
      </c>
      <c r="R19" s="4">
        <v>40</v>
      </c>
    </row>
    <row r="20" spans="1:18" ht="15" thickBot="1">
      <c r="A20" s="475" t="s">
        <v>60</v>
      </c>
      <c r="B20" s="476"/>
      <c r="C20" s="476"/>
      <c r="D20" s="476"/>
      <c r="E20" s="476"/>
      <c r="F20" s="476"/>
      <c r="G20" s="476"/>
      <c r="H20" s="476"/>
      <c r="I20" s="476"/>
      <c r="J20" s="476"/>
      <c r="K20" s="476"/>
      <c r="L20" s="476"/>
      <c r="M20" s="476"/>
      <c r="N20" s="476"/>
      <c r="O20" s="476"/>
      <c r="P20" s="476"/>
      <c r="Q20" s="476"/>
      <c r="R20" s="477"/>
    </row>
    <row r="21" spans="1:18">
      <c r="A21" s="482"/>
      <c r="B21" s="483"/>
      <c r="C21" s="483"/>
      <c r="D21" s="483"/>
      <c r="E21" s="483"/>
      <c r="F21" s="483"/>
      <c r="G21" s="483"/>
      <c r="H21" s="483"/>
      <c r="I21" s="483"/>
      <c r="J21" s="483"/>
      <c r="K21" s="483"/>
      <c r="L21" s="483"/>
      <c r="M21" s="483"/>
      <c r="N21" s="483"/>
      <c r="O21" s="483"/>
      <c r="P21" s="483"/>
      <c r="Q21" s="483"/>
      <c r="R21" s="484"/>
    </row>
    <row r="22" spans="1:18">
      <c r="A22" s="485"/>
      <c r="B22" s="486"/>
      <c r="C22" s="486"/>
      <c r="D22" s="486"/>
      <c r="E22" s="486"/>
      <c r="F22" s="486"/>
      <c r="G22" s="486"/>
      <c r="H22" s="486"/>
      <c r="I22" s="486"/>
      <c r="J22" s="486"/>
      <c r="K22" s="486"/>
      <c r="L22" s="486"/>
      <c r="M22" s="486"/>
      <c r="N22" s="486"/>
      <c r="O22" s="486"/>
      <c r="P22" s="486"/>
      <c r="Q22" s="486"/>
      <c r="R22" s="487"/>
    </row>
    <row r="23" spans="1:18">
      <c r="A23" s="485"/>
      <c r="B23" s="486"/>
      <c r="C23" s="486"/>
      <c r="D23" s="486"/>
      <c r="E23" s="486"/>
      <c r="F23" s="486"/>
      <c r="G23" s="486"/>
      <c r="H23" s="486"/>
      <c r="I23" s="486"/>
      <c r="J23" s="486"/>
      <c r="K23" s="486"/>
      <c r="L23" s="486"/>
      <c r="M23" s="486"/>
      <c r="N23" s="486"/>
      <c r="O23" s="486"/>
      <c r="P23" s="486"/>
      <c r="Q23" s="486"/>
      <c r="R23" s="487"/>
    </row>
    <row r="24" spans="1:18">
      <c r="A24" s="485"/>
      <c r="B24" s="486"/>
      <c r="C24" s="486"/>
      <c r="D24" s="486"/>
      <c r="E24" s="486"/>
      <c r="F24" s="486"/>
      <c r="G24" s="486"/>
      <c r="H24" s="486"/>
      <c r="I24" s="486"/>
      <c r="J24" s="486"/>
      <c r="K24" s="486"/>
      <c r="L24" s="486"/>
      <c r="M24" s="486"/>
      <c r="N24" s="486"/>
      <c r="O24" s="486"/>
      <c r="P24" s="486"/>
      <c r="Q24" s="486"/>
      <c r="R24" s="487"/>
    </row>
    <row r="25" spans="1:18">
      <c r="A25" s="485"/>
      <c r="B25" s="486"/>
      <c r="C25" s="486"/>
      <c r="D25" s="486"/>
      <c r="E25" s="486"/>
      <c r="F25" s="486"/>
      <c r="G25" s="486"/>
      <c r="H25" s="486"/>
      <c r="I25" s="486"/>
      <c r="J25" s="486"/>
      <c r="K25" s="486"/>
      <c r="L25" s="486"/>
      <c r="M25" s="486"/>
      <c r="N25" s="486"/>
      <c r="O25" s="486"/>
      <c r="P25" s="486"/>
      <c r="Q25" s="486"/>
      <c r="R25" s="487"/>
    </row>
    <row r="26" spans="1:18">
      <c r="A26" s="485"/>
      <c r="B26" s="486"/>
      <c r="C26" s="486"/>
      <c r="D26" s="486"/>
      <c r="E26" s="486"/>
      <c r="F26" s="486"/>
      <c r="G26" s="486"/>
      <c r="H26" s="486"/>
      <c r="I26" s="486"/>
      <c r="J26" s="486"/>
      <c r="K26" s="486"/>
      <c r="L26" s="486"/>
      <c r="M26" s="486"/>
      <c r="N26" s="486"/>
      <c r="O26" s="486"/>
      <c r="P26" s="486"/>
      <c r="Q26" s="486"/>
      <c r="R26" s="487"/>
    </row>
    <row r="27" spans="1:18">
      <c r="A27" s="485"/>
      <c r="B27" s="486"/>
      <c r="C27" s="486"/>
      <c r="D27" s="486"/>
      <c r="E27" s="486"/>
      <c r="F27" s="486"/>
      <c r="G27" s="486"/>
      <c r="H27" s="486"/>
      <c r="I27" s="486"/>
      <c r="J27" s="486"/>
      <c r="K27" s="486"/>
      <c r="L27" s="486"/>
      <c r="M27" s="486"/>
      <c r="N27" s="486"/>
      <c r="O27" s="486"/>
      <c r="P27" s="486"/>
      <c r="Q27" s="486"/>
      <c r="R27" s="487"/>
    </row>
    <row r="28" spans="1:18">
      <c r="A28" s="485"/>
      <c r="B28" s="486"/>
      <c r="C28" s="486"/>
      <c r="D28" s="486"/>
      <c r="E28" s="486"/>
      <c r="F28" s="486"/>
      <c r="G28" s="486"/>
      <c r="H28" s="486"/>
      <c r="I28" s="486"/>
      <c r="J28" s="486"/>
      <c r="K28" s="486"/>
      <c r="L28" s="486"/>
      <c r="M28" s="486"/>
      <c r="N28" s="486"/>
      <c r="O28" s="486"/>
      <c r="P28" s="486"/>
      <c r="Q28" s="486"/>
      <c r="R28" s="487"/>
    </row>
    <row r="29" spans="1:18">
      <c r="A29" s="485"/>
      <c r="B29" s="486"/>
      <c r="C29" s="486"/>
      <c r="D29" s="486"/>
      <c r="E29" s="486"/>
      <c r="F29" s="486"/>
      <c r="G29" s="486"/>
      <c r="H29" s="486"/>
      <c r="I29" s="486"/>
      <c r="J29" s="486"/>
      <c r="K29" s="486"/>
      <c r="L29" s="486"/>
      <c r="M29" s="486"/>
      <c r="N29" s="486"/>
      <c r="O29" s="486"/>
      <c r="P29" s="486"/>
      <c r="Q29" s="486"/>
      <c r="R29" s="487"/>
    </row>
    <row r="30" spans="1:18">
      <c r="A30" s="485"/>
      <c r="B30" s="486"/>
      <c r="C30" s="486"/>
      <c r="D30" s="486"/>
      <c r="E30" s="486"/>
      <c r="F30" s="486"/>
      <c r="G30" s="486"/>
      <c r="H30" s="486"/>
      <c r="I30" s="486"/>
      <c r="J30" s="486"/>
      <c r="K30" s="486"/>
      <c r="L30" s="486"/>
      <c r="M30" s="486"/>
      <c r="N30" s="486"/>
      <c r="O30" s="486"/>
      <c r="P30" s="486"/>
      <c r="Q30" s="486"/>
      <c r="R30" s="487"/>
    </row>
    <row r="31" spans="1:18">
      <c r="A31" s="485"/>
      <c r="B31" s="486"/>
      <c r="C31" s="486"/>
      <c r="D31" s="486"/>
      <c r="E31" s="486"/>
      <c r="F31" s="486"/>
      <c r="G31" s="486"/>
      <c r="H31" s="486"/>
      <c r="I31" s="486"/>
      <c r="J31" s="486"/>
      <c r="K31" s="486"/>
      <c r="L31" s="486"/>
      <c r="M31" s="486"/>
      <c r="N31" s="486"/>
      <c r="O31" s="486"/>
      <c r="P31" s="486"/>
      <c r="Q31" s="486"/>
      <c r="R31" s="487"/>
    </row>
    <row r="32" spans="1:18">
      <c r="A32" s="485"/>
      <c r="B32" s="486"/>
      <c r="C32" s="486"/>
      <c r="D32" s="486"/>
      <c r="E32" s="486"/>
      <c r="F32" s="486"/>
      <c r="G32" s="486"/>
      <c r="H32" s="486"/>
      <c r="I32" s="486"/>
      <c r="J32" s="486"/>
      <c r="K32" s="486"/>
      <c r="L32" s="486"/>
      <c r="M32" s="486"/>
      <c r="N32" s="486"/>
      <c r="O32" s="486"/>
      <c r="P32" s="486"/>
      <c r="Q32" s="486"/>
      <c r="R32" s="487"/>
    </row>
    <row r="33" spans="1:18" ht="15" thickBot="1">
      <c r="A33" s="488"/>
      <c r="B33" s="489"/>
      <c r="C33" s="489"/>
      <c r="D33" s="489"/>
      <c r="E33" s="489"/>
      <c r="F33" s="489"/>
      <c r="G33" s="489"/>
      <c r="H33" s="489"/>
      <c r="I33" s="489"/>
      <c r="J33" s="489"/>
      <c r="K33" s="489"/>
      <c r="L33" s="489"/>
      <c r="M33" s="489"/>
      <c r="N33" s="489"/>
      <c r="O33" s="489"/>
      <c r="P33" s="489"/>
      <c r="Q33" s="489"/>
      <c r="R33" s="490"/>
    </row>
    <row r="34" spans="1:18" ht="15" thickBot="1">
      <c r="A34" s="453" t="s">
        <v>62</v>
      </c>
      <c r="B34" s="501" t="s">
        <v>115</v>
      </c>
      <c r="C34" s="502"/>
      <c r="D34" s="502"/>
      <c r="E34" s="503"/>
      <c r="F34" s="453" t="s">
        <v>1000</v>
      </c>
      <c r="G34" s="478"/>
      <c r="H34" s="479"/>
      <c r="I34" s="495" t="s">
        <v>143</v>
      </c>
      <c r="J34" s="496"/>
      <c r="K34" s="495" t="s">
        <v>689</v>
      </c>
      <c r="L34" s="496"/>
      <c r="M34" s="495" t="s">
        <v>690</v>
      </c>
      <c r="N34" s="496"/>
      <c r="O34" s="495" t="s">
        <v>61</v>
      </c>
      <c r="P34" s="496"/>
      <c r="Q34" s="497" t="s">
        <v>67</v>
      </c>
      <c r="R34" s="498"/>
    </row>
    <row r="35" spans="1:18" ht="15" thickBot="1">
      <c r="A35" s="454"/>
      <c r="B35" s="491" t="s">
        <v>63</v>
      </c>
      <c r="C35" s="492"/>
      <c r="D35" s="491" t="s">
        <v>64</v>
      </c>
      <c r="E35" s="492"/>
      <c r="F35" s="454"/>
      <c r="G35" s="480"/>
      <c r="H35" s="481"/>
      <c r="I35" s="447" t="s">
        <v>65</v>
      </c>
      <c r="J35" s="448"/>
      <c r="K35" s="447" t="s">
        <v>144</v>
      </c>
      <c r="L35" s="448"/>
      <c r="M35" s="447" t="s">
        <v>144</v>
      </c>
      <c r="N35" s="448"/>
      <c r="O35" s="493" t="s">
        <v>66</v>
      </c>
      <c r="P35" s="494"/>
      <c r="Q35" s="499"/>
      <c r="R35" s="500"/>
    </row>
    <row r="36" spans="1:18">
      <c r="A36" s="35" t="s">
        <v>68</v>
      </c>
      <c r="B36" s="41" t="s">
        <v>958</v>
      </c>
      <c r="C36" s="33" t="e">
        <f>VLOOKUP(B36,'Paste bid here'!A:F,6,FALSE)</f>
        <v>#N/A</v>
      </c>
      <c r="D36" s="41" t="s">
        <v>910</v>
      </c>
      <c r="E36" s="33" t="e">
        <f>VLOOKUP(D36,'Paste bid here'!A:F,6,FALSE)</f>
        <v>#N/A</v>
      </c>
      <c r="F36" s="457"/>
      <c r="G36" s="458"/>
      <c r="H36" s="45"/>
      <c r="I36" s="44" t="s">
        <v>928</v>
      </c>
      <c r="J36" s="33" t="e">
        <f>VLOOKUP(I36,'Paste bid here'!A:F,6,FALSE)</f>
        <v>#N/A</v>
      </c>
      <c r="K36" s="44" t="s">
        <v>921</v>
      </c>
      <c r="L36" s="33" t="e">
        <f>VLOOKUP(K36,'Paste bid here'!A:F,6,FALSE)</f>
        <v>#N/A</v>
      </c>
      <c r="M36" s="44"/>
      <c r="N36" s="46"/>
      <c r="O36" s="44"/>
      <c r="P36" s="46"/>
      <c r="Q36" s="44"/>
      <c r="R36" s="46"/>
    </row>
    <row r="37" spans="1:18">
      <c r="A37" s="36" t="s">
        <v>69</v>
      </c>
      <c r="B37" s="40" t="s">
        <v>936</v>
      </c>
      <c r="C37" s="33" t="e">
        <f>VLOOKUP(B37,'Paste bid here'!A:F,6,FALSE)</f>
        <v>#N/A</v>
      </c>
      <c r="D37" s="40" t="s">
        <v>911</v>
      </c>
      <c r="E37" s="33" t="e">
        <f>VLOOKUP(D37,'Paste bid here'!A:F,6,FALSE)</f>
        <v>#N/A</v>
      </c>
      <c r="F37" s="455" t="s">
        <v>917</v>
      </c>
      <c r="G37" s="456"/>
      <c r="H37" s="34" t="e">
        <f>VLOOKUP(F37,'Paste bid here'!A:F,6,FALSE)</f>
        <v>#N/A</v>
      </c>
      <c r="I37" s="40" t="s">
        <v>929</v>
      </c>
      <c r="J37" s="33" t="e">
        <f>VLOOKUP(I37,'Paste bid here'!A:F,6,FALSE)</f>
        <v>#N/A</v>
      </c>
      <c r="K37" s="40" t="s">
        <v>922</v>
      </c>
      <c r="L37" s="33" t="e">
        <f>VLOOKUP(K37,'Paste bid here'!A:F,6,FALSE)</f>
        <v>#N/A</v>
      </c>
      <c r="M37" s="40" t="s">
        <v>923</v>
      </c>
      <c r="N37" s="34" t="e">
        <f>VLOOKUP(M37,'Paste bid here'!A:F,6,FALSE)</f>
        <v>#N/A</v>
      </c>
      <c r="O37" s="40" t="s">
        <v>925</v>
      </c>
      <c r="P37" s="34" t="e">
        <f>VLOOKUP(O37,'Paste bid here'!A:F,6,FALSE)</f>
        <v>#N/A</v>
      </c>
      <c r="Q37" s="40"/>
      <c r="R37" s="47"/>
    </row>
    <row r="38" spans="1:18" ht="14.4" customHeight="1">
      <c r="A38" s="37" t="s">
        <v>70</v>
      </c>
      <c r="B38" s="41" t="s">
        <v>937</v>
      </c>
      <c r="C38" s="33" t="e">
        <f>VLOOKUP(B38,'Paste bid here'!A:F,6,FALSE)</f>
        <v>#N/A</v>
      </c>
      <c r="D38" s="41" t="s">
        <v>959</v>
      </c>
      <c r="E38" s="33" t="e">
        <f>VLOOKUP(D38,'Paste bid here'!A:F,6,FALSE)</f>
        <v>#N/A</v>
      </c>
      <c r="F38" s="445" t="s">
        <v>917</v>
      </c>
      <c r="G38" s="446"/>
      <c r="H38" s="34" t="e">
        <f>VLOOKUP(F38,'Paste bid here'!A:F,6,FALSE)</f>
        <v>#N/A</v>
      </c>
      <c r="I38" s="41" t="s">
        <v>929</v>
      </c>
      <c r="J38" s="33" t="e">
        <f>VLOOKUP(I38,'Paste bid here'!A:F,6,FALSE)</f>
        <v>#N/A</v>
      </c>
      <c r="K38" s="41" t="s">
        <v>922</v>
      </c>
      <c r="L38" s="33" t="e">
        <f>VLOOKUP(K38,'Paste bid here'!A:F,6,FALSE)</f>
        <v>#N/A</v>
      </c>
      <c r="M38" s="41" t="s">
        <v>923</v>
      </c>
      <c r="N38" s="34" t="e">
        <f>VLOOKUP(M38,'Paste bid here'!A:F,6,FALSE)</f>
        <v>#N/A</v>
      </c>
      <c r="O38" s="41" t="s">
        <v>926</v>
      </c>
      <c r="P38" s="34" t="e">
        <f>VLOOKUP(O38,'Paste bid here'!A:F,6,FALSE)</f>
        <v>#N/A</v>
      </c>
      <c r="Q38" s="41"/>
      <c r="R38" s="42"/>
    </row>
    <row r="39" spans="1:18" ht="14.4" customHeight="1">
      <c r="A39" s="36" t="s">
        <v>1010</v>
      </c>
      <c r="B39" s="40"/>
      <c r="C39" s="34"/>
      <c r="D39" s="40"/>
      <c r="E39" s="34"/>
      <c r="F39" s="110"/>
      <c r="G39" s="111"/>
      <c r="H39" s="34"/>
      <c r="I39" s="40"/>
      <c r="J39" s="34"/>
      <c r="K39" s="40"/>
      <c r="L39" s="34"/>
      <c r="M39" s="40"/>
      <c r="N39" s="34"/>
      <c r="O39" s="40" t="s">
        <v>927</v>
      </c>
      <c r="P39" s="34" t="e">
        <f>VLOOKUP(O39,'Paste bid here'!A:F,6,FALSE)</f>
        <v>#N/A</v>
      </c>
      <c r="Q39" s="40"/>
      <c r="R39" s="47"/>
    </row>
    <row r="40" spans="1:18">
      <c r="A40" s="37" t="s">
        <v>71</v>
      </c>
      <c r="B40" s="41" t="s">
        <v>938</v>
      </c>
      <c r="C40" s="33" t="e">
        <f>VLOOKUP(B40,'Paste bid here'!A:F,6,FALSE)</f>
        <v>#N/A</v>
      </c>
      <c r="D40" s="41" t="s">
        <v>913</v>
      </c>
      <c r="E40" s="33" t="e">
        <f>VLOOKUP(D40,'Paste bid here'!A:F,6,FALSE)</f>
        <v>#N/A</v>
      </c>
      <c r="F40" s="445" t="s">
        <v>918</v>
      </c>
      <c r="G40" s="446"/>
      <c r="H40" s="34" t="e">
        <f>VLOOKUP(F40,'Paste bid here'!A:F,6,FALSE)</f>
        <v>#N/A</v>
      </c>
      <c r="I40" s="41" t="s">
        <v>930</v>
      </c>
      <c r="J40" s="33" t="e">
        <f>VLOOKUP(I40,'Paste bid here'!A:F,6,FALSE)</f>
        <v>#N/A</v>
      </c>
      <c r="K40" s="41" t="s">
        <v>962</v>
      </c>
      <c r="L40" s="33" t="e">
        <f>VLOOKUP(K40,'Paste bid here'!A:F,6,FALSE)</f>
        <v>#N/A</v>
      </c>
      <c r="M40" s="41" t="s">
        <v>1117</v>
      </c>
      <c r="N40" s="34" t="e">
        <f>VLOOKUP(M40,'Paste bid here'!A:F,6,FALSE)</f>
        <v>#N/A</v>
      </c>
      <c r="O40" s="41"/>
      <c r="P40" s="33"/>
      <c r="Q40" s="41" t="s">
        <v>852</v>
      </c>
      <c r="R40" s="33" t="e">
        <f>VLOOKUP(Q40,'Paste bid here'!A:F,6,FALSE)</f>
        <v>#N/A</v>
      </c>
    </row>
    <row r="41" spans="1:18">
      <c r="A41" s="36" t="s">
        <v>72</v>
      </c>
      <c r="B41" s="40"/>
      <c r="C41" s="47"/>
      <c r="D41" s="40" t="s">
        <v>914</v>
      </c>
      <c r="E41" s="33" t="e">
        <f>VLOOKUP(D41,'Paste bid here'!A:F,6,FALSE)</f>
        <v>#N/A</v>
      </c>
      <c r="F41" s="455" t="s">
        <v>919</v>
      </c>
      <c r="G41" s="456"/>
      <c r="H41" s="34" t="e">
        <f>VLOOKUP(F41,'Paste bid here'!A:F,6,FALSE)</f>
        <v>#N/A</v>
      </c>
      <c r="I41" s="40"/>
      <c r="J41" s="47"/>
      <c r="K41" s="40"/>
      <c r="L41" s="34"/>
      <c r="M41" s="40" t="s">
        <v>924</v>
      </c>
      <c r="N41" s="34" t="e">
        <f>VLOOKUP(M41,'Paste bid here'!A:F,6,FALSE)</f>
        <v>#N/A</v>
      </c>
      <c r="O41" s="40"/>
      <c r="P41" s="34"/>
      <c r="Q41" s="40" t="s">
        <v>853</v>
      </c>
      <c r="R41" s="33" t="e">
        <f>VLOOKUP(Q41,'Paste bid here'!A:F,6,FALSE)</f>
        <v>#N/A</v>
      </c>
    </row>
    <row r="42" spans="1:18">
      <c r="A42" s="37" t="s">
        <v>73</v>
      </c>
      <c r="B42" s="41"/>
      <c r="C42" s="42"/>
      <c r="D42" s="41" t="s">
        <v>915</v>
      </c>
      <c r="E42" s="33" t="e">
        <f>VLOOKUP(D42,'Paste bid here'!A:F,6,FALSE)</f>
        <v>#N/A</v>
      </c>
      <c r="F42" s="445"/>
      <c r="G42" s="452"/>
      <c r="H42" s="43"/>
      <c r="I42" s="41"/>
      <c r="J42" s="42"/>
      <c r="K42" s="41"/>
      <c r="L42" s="42"/>
      <c r="M42" s="41"/>
      <c r="N42" s="42"/>
      <c r="O42" s="41"/>
      <c r="P42" s="42"/>
      <c r="Q42" s="41" t="s">
        <v>854</v>
      </c>
      <c r="R42" s="33" t="e">
        <f>VLOOKUP(Q42,'Paste bid here'!A:F,6,FALSE)</f>
        <v>#N/A</v>
      </c>
    </row>
    <row r="43" spans="1:18">
      <c r="A43" s="127" t="s">
        <v>712</v>
      </c>
      <c r="B43" s="124"/>
      <c r="C43" s="126"/>
      <c r="D43" s="124" t="s">
        <v>960</v>
      </c>
      <c r="E43" s="33" t="e">
        <f>VLOOKUP(D43,'Paste bid here'!A:F,6,FALSE)</f>
        <v>#N/A</v>
      </c>
      <c r="F43" s="129"/>
      <c r="G43" s="130"/>
      <c r="H43" s="125"/>
      <c r="I43" s="124"/>
      <c r="J43" s="126"/>
      <c r="K43" s="124"/>
      <c r="L43" s="126"/>
      <c r="M43" s="124"/>
      <c r="N43" s="126"/>
      <c r="O43" s="124"/>
      <c r="P43" s="126"/>
      <c r="Q43" s="124"/>
      <c r="R43" s="128"/>
    </row>
    <row r="44" spans="1:18">
      <c r="A44" s="37" t="s">
        <v>74</v>
      </c>
      <c r="B44" s="41"/>
      <c r="C44" s="42"/>
      <c r="D44" s="41" t="s">
        <v>916</v>
      </c>
      <c r="E44" s="33" t="e">
        <f>VLOOKUP(D44,'Paste bid here'!A:F,6,FALSE)</f>
        <v>#N/A</v>
      </c>
      <c r="F44" s="445"/>
      <c r="G44" s="452"/>
      <c r="H44" s="43"/>
      <c r="I44" s="41"/>
      <c r="J44" s="42"/>
      <c r="K44" s="41"/>
      <c r="L44" s="42"/>
      <c r="M44" s="41"/>
      <c r="N44" s="42"/>
      <c r="O44" s="41"/>
      <c r="P44" s="42"/>
      <c r="Q44" s="41" t="s">
        <v>994</v>
      </c>
      <c r="R44" s="33" t="e">
        <f>VLOOKUP(Q44,'Paste bid here'!A:F,6,FALSE)</f>
        <v>#N/A</v>
      </c>
    </row>
    <row r="45" spans="1:18" ht="15" thickBot="1">
      <c r="A45" s="449" t="s">
        <v>40</v>
      </c>
      <c r="B45" s="450"/>
      <c r="C45" s="450"/>
      <c r="D45" s="450"/>
      <c r="E45" s="450"/>
      <c r="F45" s="450"/>
      <c r="G45" s="450"/>
      <c r="H45" s="450"/>
      <c r="I45" s="450"/>
      <c r="J45" s="450"/>
      <c r="K45" s="450"/>
      <c r="L45" s="450"/>
      <c r="M45" s="450"/>
      <c r="N45" s="450"/>
      <c r="O45" s="450"/>
      <c r="P45" s="450"/>
      <c r="Q45" s="450"/>
      <c r="R45" s="451"/>
    </row>
    <row r="46" spans="1:18">
      <c r="A46" s="112" t="s">
        <v>75</v>
      </c>
      <c r="B46" s="113"/>
      <c r="C46" s="113"/>
      <c r="D46" s="113"/>
      <c r="E46" s="113"/>
      <c r="F46" s="113"/>
      <c r="G46" s="113"/>
      <c r="H46" s="113"/>
      <c r="I46" s="113"/>
      <c r="J46" s="113"/>
      <c r="K46" s="113"/>
      <c r="L46" s="113"/>
      <c r="M46" s="113"/>
      <c r="N46" s="113"/>
      <c r="O46" s="113"/>
      <c r="P46" s="113"/>
      <c r="Q46" s="113"/>
      <c r="R46" s="114"/>
    </row>
    <row r="47" spans="1:18">
      <c r="A47" s="115" t="s">
        <v>707</v>
      </c>
      <c r="B47" s="131"/>
      <c r="C47" s="131"/>
      <c r="D47" s="131"/>
      <c r="E47" s="131"/>
      <c r="F47" s="131"/>
      <c r="G47" s="131"/>
      <c r="H47" s="131"/>
      <c r="I47" s="131"/>
      <c r="J47" s="131"/>
      <c r="K47" s="131"/>
      <c r="L47" s="131"/>
      <c r="M47" s="131"/>
      <c r="N47" s="131"/>
      <c r="O47" s="131"/>
      <c r="P47" s="131"/>
      <c r="Q47" s="131"/>
      <c r="R47" s="116"/>
    </row>
    <row r="48" spans="1:18">
      <c r="A48" s="115" t="s">
        <v>76</v>
      </c>
      <c r="B48" s="131"/>
      <c r="C48" s="131"/>
      <c r="D48" s="131"/>
      <c r="E48" s="131"/>
      <c r="F48" s="131"/>
      <c r="G48" s="131"/>
      <c r="H48" s="131"/>
      <c r="I48" s="131"/>
      <c r="J48" s="131"/>
      <c r="K48" s="131"/>
      <c r="L48" s="131"/>
      <c r="M48" s="131"/>
      <c r="N48" s="131"/>
      <c r="O48" s="131"/>
      <c r="P48" s="131"/>
      <c r="Q48" s="131"/>
      <c r="R48" s="116"/>
    </row>
    <row r="49" spans="1:18" ht="14.4" customHeight="1">
      <c r="A49" s="117" t="s">
        <v>708</v>
      </c>
      <c r="B49" s="132"/>
      <c r="C49" s="132"/>
      <c r="D49" s="132"/>
      <c r="E49" s="132"/>
      <c r="F49" s="132"/>
      <c r="G49" s="132"/>
      <c r="H49" s="132"/>
      <c r="I49" s="132"/>
      <c r="J49" s="132"/>
      <c r="K49" s="132"/>
      <c r="L49" s="132"/>
      <c r="M49" s="132"/>
      <c r="N49" s="132"/>
      <c r="O49" s="132"/>
      <c r="P49" s="132"/>
      <c r="Q49" s="132"/>
      <c r="R49" s="118"/>
    </row>
    <row r="50" spans="1:18">
      <c r="A50" s="115" t="s">
        <v>709</v>
      </c>
      <c r="B50" s="131"/>
      <c r="C50" s="131"/>
      <c r="D50" s="131"/>
      <c r="E50" s="131"/>
      <c r="F50" s="131"/>
      <c r="G50" s="131"/>
      <c r="H50" s="131"/>
      <c r="I50" s="131"/>
      <c r="J50" s="131"/>
      <c r="K50" s="131"/>
      <c r="L50" s="131"/>
      <c r="M50" s="131"/>
      <c r="N50" s="131"/>
      <c r="O50" s="131"/>
      <c r="P50" s="131"/>
      <c r="Q50" s="131"/>
      <c r="R50" s="116"/>
    </row>
    <row r="51" spans="1:18">
      <c r="A51" s="115" t="s">
        <v>710</v>
      </c>
      <c r="B51" s="131"/>
      <c r="C51" s="131"/>
      <c r="D51" s="131"/>
      <c r="E51" s="131"/>
      <c r="F51" s="131"/>
      <c r="G51" s="131"/>
      <c r="H51" s="131"/>
      <c r="I51" s="131"/>
      <c r="J51" s="131"/>
      <c r="K51" s="131"/>
      <c r="L51" s="131"/>
      <c r="M51" s="131"/>
      <c r="N51" s="131"/>
      <c r="O51" s="131"/>
      <c r="P51" s="131"/>
      <c r="Q51" s="131"/>
      <c r="R51" s="116"/>
    </row>
    <row r="52" spans="1:18" ht="15" thickBot="1">
      <c r="A52" s="119" t="s">
        <v>711</v>
      </c>
      <c r="B52" s="120"/>
      <c r="C52" s="120"/>
      <c r="D52" s="120"/>
      <c r="E52" s="120"/>
      <c r="F52" s="120"/>
      <c r="G52" s="120"/>
      <c r="H52" s="120"/>
      <c r="I52" s="120"/>
      <c r="J52" s="120"/>
      <c r="K52" s="120"/>
      <c r="L52" s="120"/>
      <c r="M52" s="120"/>
      <c r="N52" s="120"/>
      <c r="O52" s="120"/>
      <c r="P52" s="120"/>
      <c r="Q52" s="120"/>
      <c r="R52" s="121"/>
    </row>
    <row r="53" spans="1:18">
      <c r="R53" s="19" t="e">
        <f>#REF!</f>
        <v>#REF!</v>
      </c>
    </row>
  </sheetData>
  <mergeCells count="49">
    <mergeCell ref="Q2:Q4"/>
    <mergeCell ref="R2:R4"/>
    <mergeCell ref="Q34:R35"/>
    <mergeCell ref="J7:K7"/>
    <mergeCell ref="A5:R5"/>
    <mergeCell ref="B34:E34"/>
    <mergeCell ref="J8:K8"/>
    <mergeCell ref="J14:K14"/>
    <mergeCell ref="J15:K15"/>
    <mergeCell ref="J9:K9"/>
    <mergeCell ref="J10:K10"/>
    <mergeCell ref="J11:K11"/>
    <mergeCell ref="J12:K12"/>
    <mergeCell ref="A13:R13"/>
    <mergeCell ref="A6:R6"/>
    <mergeCell ref="K35:L35"/>
    <mergeCell ref="J16:K16"/>
    <mergeCell ref="A20:R20"/>
    <mergeCell ref="F34:H35"/>
    <mergeCell ref="A21:R33"/>
    <mergeCell ref="J17:K17"/>
    <mergeCell ref="B35:C35"/>
    <mergeCell ref="D35:E35"/>
    <mergeCell ref="J18:K18"/>
    <mergeCell ref="J19:K19"/>
    <mergeCell ref="O35:P35"/>
    <mergeCell ref="M35:N35"/>
    <mergeCell ref="M34:N34"/>
    <mergeCell ref="O34:P34"/>
    <mergeCell ref="I34:J34"/>
    <mergeCell ref="K34:L34"/>
    <mergeCell ref="B1:P1"/>
    <mergeCell ref="G2:H3"/>
    <mergeCell ref="J4:K4"/>
    <mergeCell ref="B2:B4"/>
    <mergeCell ref="C2:C4"/>
    <mergeCell ref="D2:F3"/>
    <mergeCell ref="I2:K3"/>
    <mergeCell ref="P2:P4"/>
    <mergeCell ref="F38:G38"/>
    <mergeCell ref="I35:J35"/>
    <mergeCell ref="A45:R45"/>
    <mergeCell ref="F42:G42"/>
    <mergeCell ref="F44:G44"/>
    <mergeCell ref="A34:A35"/>
    <mergeCell ref="F40:G40"/>
    <mergeCell ref="F41:G41"/>
    <mergeCell ref="F37:G37"/>
    <mergeCell ref="F36:G36"/>
  </mergeCells>
  <printOptions horizontalCentered="1"/>
  <pageMargins left="0.15" right="0.15" top="0.15" bottom="0.15" header="0.3" footer="0.3"/>
  <pageSetup scale="44"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A700-E0B7-4350-8C3F-DC07FB76271B}">
  <dimension ref="A1:C1"/>
  <sheetViews>
    <sheetView workbookViewId="0">
      <selection activeCell="A2" sqref="A2"/>
    </sheetView>
  </sheetViews>
  <sheetFormatPr defaultRowHeight="14.4"/>
  <cols>
    <col min="1" max="1" width="25.88671875" bestFit="1" customWidth="1"/>
  </cols>
  <sheetData>
    <row r="1" spans="1:3">
      <c r="A1" s="103" t="s">
        <v>867</v>
      </c>
      <c r="B1" s="104" t="s">
        <v>866</v>
      </c>
      <c r="C1" t="s">
        <v>865</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00523-F7D1-42F7-B46A-69A3D5B10B41}">
  <ds:schemaRefs>
    <ds:schemaRef ds:uri="http://schemas.microsoft.com/DataMashup"/>
  </ds:schemaRefs>
</ds:datastoreItem>
</file>

<file path=docMetadata/LabelInfo.xml><?xml version="1.0" encoding="utf-8"?>
<clbl:labelList xmlns:clbl="http://schemas.microsoft.com/office/2020/mipLabelMetadata">
  <clbl:label id="{3c2f8435-994c-4552-8fe8-2aec2d0822e4}" enabled="0" method="" siteId="{3c2f8435-994c-4552-8fe8-2aec2d0822e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GAS FURNACES</vt:lpstr>
      <vt:lpstr>FAN COILS &amp; HEAT STRIPS</vt:lpstr>
      <vt:lpstr>EVAP COILS</vt:lpstr>
      <vt:lpstr>AIR CONDITIONERS</vt:lpstr>
      <vt:lpstr>HEAT PUMPS</vt:lpstr>
      <vt:lpstr>ACCESSORIES</vt:lpstr>
      <vt:lpstr>MOBILE HOME APPROVED</vt:lpstr>
      <vt:lpstr>CROSSOVER SYSTEMS</vt:lpstr>
      <vt:lpstr>DUCTLESS Single-Zone</vt:lpstr>
      <vt:lpstr>DUCTLESS Multi-Zone</vt:lpstr>
      <vt:lpstr>Paste bid here</vt:lpstr>
      <vt:lpstr>ACCESSORIES!Print_Area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tyler.morris1@ferguson.com</dc:creator>
  <cp:lastModifiedBy>Brian Deuchar</cp:lastModifiedBy>
  <cp:lastPrinted>2026-01-26T17:45:10Z</cp:lastPrinted>
  <dcterms:created xsi:type="dcterms:W3CDTF">2022-12-06T18:00:50Z</dcterms:created>
  <dcterms:modified xsi:type="dcterms:W3CDTF">2026-01-26T17:49:37Z</dcterms:modified>
</cp:coreProperties>
</file>