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<sst xmlns="http://schemas.openxmlformats.org/spreadsheetml/2006/main" count="38" uniqueCount="37">
  <si>
    <t>Наименование сценария</t>
  </si>
  <si>
    <t>1. AS IS</t>
  </si>
  <si>
    <t>Параметры сценария</t>
  </si>
  <si>
    <t>Количество поступающих заказов в день, шт.</t>
  </si>
  <si>
    <t>Средняя маржа по заказу, руб.</t>
  </si>
  <si>
    <t>Стоимость доставки, руб.</t>
  </si>
  <si>
    <t>Зарплата Менеджера, руб. в час</t>
  </si>
  <si>
    <t>Зарплата Кладовщика, руб. в месяц</t>
  </si>
  <si>
    <t>Зарплата Курьера, руб. за доставку</t>
  </si>
  <si>
    <t>Транспортные расходы Курьера, руб. за доставку</t>
  </si>
  <si>
    <t>Количество Менеджеров, чел.</t>
  </si>
  <si>
    <t>Количество Курьеров, чел.</t>
  </si>
  <si>
    <t>Доходы (Продуктивность)</t>
  </si>
  <si>
    <t>Количество полученных заказов, шт. в месяц</t>
  </si>
  <si>
    <t>Количество успешно исполненных заказов, шт. в месяц</t>
  </si>
  <si>
    <t>Количество отказов покупателей от заказа при получении, шт. в месяц</t>
  </si>
  <si>
    <t>Маржинальная прибыль, руб. в месяц</t>
  </si>
  <si>
    <t>Затраты (Себестоимость)</t>
  </si>
  <si>
    <t>Постоянные издержки</t>
  </si>
  <si>
    <t>Аренда склада, руб. в месяц</t>
  </si>
  <si>
    <t>Реклама, руб. в месяц</t>
  </si>
  <si>
    <t>Иные постоянные издержки, руб. в месяц</t>
  </si>
  <si>
    <t>Переменные издержки</t>
  </si>
  <si>
    <t>Зарплата Менеджеров, руб. в месяц</t>
  </si>
  <si>
    <t xml:space="preserve">Зарплата Курьеров, руб. в месяц </t>
  </si>
  <si>
    <t>Транспортные расходы Курьеров, руб. в месяц</t>
  </si>
  <si>
    <t xml:space="preserve">Эффективность 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</si>
  <si>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</si>
  <si>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</si>
  <si>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</si>
  <si>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</si>
  <si>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</si>
  <si>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Максимальное среднее время ожидания ресурса, мин.
Какой Ресурс
На какой Операции</t>
  </si>
  <si>
    <t>Средняя загрузка Менеджера, % от рабочего времени</t>
  </si>
  <si>
    <t>Средняя загрузка Курьера, % от рабочего времени</t>
  </si>
  <si>
    <t>Доля отказов от заказов при получении, % от общего количества заказов</t>
  </si>
  <si>
    <t>Выводы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</si>
</sst>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₽&quot;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b/>
      <sz val="16.0"/>
      <color rgb="FFFFFFFF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8A0BB"/>
        <bgColor rgb="FFF8A0BB"/>
      </patternFill>
    </fill>
    <fill>
      <patternFill patternType="solid">
        <fgColor rgb="FFFFCCCC"/>
        <bgColor rgb="FFFFCCCC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3" fontId="1" numFmtId="0" xfId="0" applyAlignment="1" applyFill="1" applyFont="1">
      <alignment horizontal="left" vertical="bottom"/>
    </xf>
    <xf borderId="0" fillId="3" fontId="4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164" xfId="0" applyAlignment="1" applyFont="1" applyNumberFormat="1">
      <alignment horizontal="left" vertical="bottom"/>
    </xf>
    <xf borderId="0" fillId="4" fontId="1" numFmtId="0" xfId="0" applyAlignment="1" applyFill="1" applyFont="1">
      <alignment horizontal="left" vertical="bottom"/>
    </xf>
    <xf borderId="0" fillId="4" fontId="4" numFmtId="164" xfId="0" applyAlignment="1" applyFont="1" applyNumberFormat="1">
      <alignment horizontal="left" vertical="bottom"/>
    </xf>
    <xf borderId="0" fillId="5" fontId="1" numFmtId="0" xfId="0" applyAlignment="1" applyFill="1" applyFont="1">
      <alignment horizontal="left" vertical="bottom"/>
    </xf>
    <xf borderId="0" fillId="6" fontId="1" numFmtId="0" xfId="0" applyAlignment="1" applyFill="1" applyFont="1">
      <alignment horizontal="left" vertical="bottom"/>
    </xf>
    <xf borderId="0" fillId="6" fontId="4" numFmtId="164" xfId="0" applyAlignment="1" applyFont="1" applyNumberFormat="1">
      <alignment horizontal="left" vertical="bottom"/>
    </xf>
    <xf borderId="0" fillId="7" fontId="1" numFmtId="0" xfId="0" applyAlignment="1" applyFill="1" applyFont="1">
      <alignment horizontal="left" vertical="bottom"/>
    </xf>
    <xf borderId="0" fillId="7" fontId="4" numFmtId="164" xfId="0" applyAlignment="1" applyFont="1" applyNumberFormat="1">
      <alignment horizontal="left" vertical="bottom"/>
    </xf>
    <xf borderId="0" fillId="5" fontId="1" numFmtId="164" xfId="0" applyAlignment="1" applyFont="1" applyNumberFormat="1">
      <alignment horizontal="left" vertical="bottom"/>
    </xf>
    <xf borderId="0" fillId="8" fontId="1" numFmtId="0" xfId="0" applyAlignment="1" applyFill="1" applyFont="1">
      <alignment horizontal="left" vertical="bottom"/>
    </xf>
    <xf borderId="0" fillId="0" fontId="1" numFmtId="10" xfId="0" applyAlignment="1" applyFont="1" applyNumberFormat="1">
      <alignment horizontal="left" vertical="bottom"/>
    </xf>
    <xf borderId="0" fillId="0" fontId="5" numFmtId="10" xfId="0" applyAlignment="1" applyFont="1" applyNumberFormat="1">
      <alignment horizontal="left" vertical="bottom"/>
    </xf>
    <xf borderId="0" fillId="0" fontId="5" numFmtId="0" xfId="0" applyAlignment="1" applyFont="1">
      <alignment horizontal="left" shrinkToFit="0" vertical="bottom" wrapText="1"/>
    </xf>
    <xf borderId="0" fillId="5" fontId="1" numFmtId="10" xfId="0" applyAlignment="1" applyFont="1" applyNumberFormat="1">
      <alignment horizontal="left" vertical="bottom"/>
    </xf>
    <xf borderId="0" fillId="9" fontId="1" numFmtId="0" xfId="0" applyAlignment="1" applyFill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65.88"/>
    <col customWidth="1" min="3" max="3" width="29.0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2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/>
      <c r="B3" s="6" t="s">
        <v>3</v>
      </c>
      <c r="C3" s="7">
        <v>10.0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/>
      <c r="B4" s="6" t="s">
        <v>4</v>
      </c>
      <c r="C4" s="8">
        <v>1000.0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/>
      <c r="B5" s="6" t="s">
        <v>5</v>
      </c>
      <c r="C5" s="8">
        <v>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6" t="s">
        <v>6</v>
      </c>
      <c r="C6" s="8">
        <v>300.0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6" t="s">
        <v>7</v>
      </c>
      <c r="C7" s="8">
        <v>30000.0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6" t="s">
        <v>8</v>
      </c>
      <c r="C8" s="8">
        <v>200.0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6" t="s">
        <v>9</v>
      </c>
      <c r="C9" s="8">
        <v>50.0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6" t="s">
        <v>10</v>
      </c>
      <c r="C10" s="7">
        <v>1.0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 t="s">
        <v>11</v>
      </c>
      <c r="C11" s="7">
        <v>1.0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/>
      <c r="B12" s="9" t="s">
        <v>12</v>
      </c>
      <c r="C12" s="10">
        <f>C16</f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 t="s">
        <v>13</v>
      </c>
      <c r="C13" s="7">
        <v>300.0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6" t="s">
        <v>14</v>
      </c>
      <c r="C14" s="1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6" t="s">
        <v>15</v>
      </c>
      <c r="C15" s="1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6" t="s">
        <v>16</v>
      </c>
      <c r="C16" s="8">
        <f>C4*(C14+C5)</f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/>
      <c r="B17" s="12" t="s">
        <v>17</v>
      </c>
      <c r="C17" s="13">
        <f>C18+C23</f>
        <v>70000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4"/>
      <c r="B18" s="14" t="s">
        <v>18</v>
      </c>
      <c r="C18" s="15">
        <v>70000.0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6" t="s">
        <v>7</v>
      </c>
      <c r="C19" s="8">
        <v>30000.0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6" t="s">
        <v>19</v>
      </c>
      <c r="C20" s="8">
        <v>10000.0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6" t="s">
        <v>20</v>
      </c>
      <c r="C21" s="8">
        <v>10000.0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6" t="s">
        <v>21</v>
      </c>
      <c r="C22" s="8">
        <v>20000.0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4"/>
      <c r="B23" s="14" t="s">
        <v>22</v>
      </c>
      <c r="C23" s="15">
        <f>SUM(C24:C26)</f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 t="s">
        <v>23</v>
      </c>
      <c r="C24" s="1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 t="s">
        <v>24</v>
      </c>
      <c r="C25" s="1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 t="s">
        <v>25</v>
      </c>
      <c r="C26" s="1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7"/>
      <c r="B27" s="17" t="s">
        <v>26</v>
      </c>
      <c r="C27" s="1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 t="s">
        <v>27</v>
      </c>
      <c r="C28" s="8">
        <f>C12-C17</f>
        <v>-70000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 t="s">
        <v>28</v>
      </c>
      <c r="C29" s="8">
        <f>C28/C13</f>
        <v>-233.3333333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18" t="s">
        <v>29</v>
      </c>
      <c r="C30" s="19">
        <f>C29/C4</f>
        <v>-0.2333333333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 t="s">
        <v>30</v>
      </c>
      <c r="C31" s="8">
        <f>C17/C13</f>
        <v>233.3333333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 t="s">
        <v>31</v>
      </c>
      <c r="C32" s="1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20" t="s">
        <v>32</v>
      </c>
      <c r="C33" s="1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 t="s">
        <v>33</v>
      </c>
      <c r="C34" s="2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 t="s">
        <v>34</v>
      </c>
      <c r="C35" s="2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18" t="s">
        <v>35</v>
      </c>
      <c r="C36" s="19">
        <f>C15/C13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2"/>
      <c r="B37" s="22" t="s">
        <v>36</v>
      </c>
      <c r="C37" s="2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