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1445" activeTab="2"/>
  </bookViews>
  <sheets>
    <sheet name="01" sheetId="1" r:id="rId1"/>
    <sheet name="02" sheetId="2" r:id="rId2"/>
    <sheet name="03" sheetId="3" r:id="rId3"/>
    <sheet name="Лист2" sheetId="4" r:id="rId4"/>
  </sheets>
  <calcPr calcId="145621"/>
</workbook>
</file>

<file path=xl/calcChain.xml><?xml version="1.0" encoding="utf-8"?>
<calcChain xmlns="http://schemas.openxmlformats.org/spreadsheetml/2006/main">
  <c r="F3" i="4" l="1"/>
  <c r="F21" i="4"/>
  <c r="F45" i="4"/>
  <c r="F69" i="4"/>
  <c r="F93" i="4"/>
  <c r="F76" i="4"/>
  <c r="F22" i="4"/>
  <c r="F46" i="4"/>
  <c r="F70" i="4"/>
  <c r="F32" i="4"/>
  <c r="F11" i="4"/>
  <c r="F35" i="4"/>
  <c r="F59" i="4"/>
  <c r="F83" i="4"/>
  <c r="F28" i="4"/>
  <c r="F92" i="4"/>
  <c r="E84" i="4"/>
  <c r="E93" i="4"/>
  <c r="E79" i="4"/>
  <c r="E66" i="4"/>
  <c r="E73" i="4"/>
  <c r="E57" i="4"/>
  <c r="E59" i="4"/>
  <c r="E42" i="4"/>
  <c r="E51" i="4"/>
  <c r="E36" i="4"/>
  <c r="E19" i="4"/>
  <c r="E28" i="4"/>
  <c r="E11" i="4"/>
  <c r="E16" i="4"/>
  <c r="E7" i="4"/>
  <c r="E44" i="4"/>
  <c r="E26" i="4"/>
  <c r="E8" i="4"/>
  <c r="E13" i="4"/>
  <c r="E9" i="4"/>
  <c r="E29" i="4"/>
  <c r="F94" i="4"/>
  <c r="F25" i="4"/>
  <c r="F49" i="4"/>
  <c r="F73" i="4"/>
  <c r="F16" i="4"/>
  <c r="F84" i="4"/>
  <c r="F26" i="4"/>
  <c r="F50" i="4"/>
  <c r="F74" i="4"/>
  <c r="F44" i="4"/>
  <c r="F15" i="4"/>
  <c r="F39" i="4"/>
  <c r="F63" i="4"/>
  <c r="F87" i="4"/>
  <c r="F36" i="4"/>
  <c r="F4" i="4"/>
  <c r="E88" i="4"/>
  <c r="E86" i="4"/>
  <c r="E81" i="4"/>
  <c r="E70" i="4"/>
  <c r="E64" i="4"/>
  <c r="E61" i="4"/>
  <c r="E56" i="4"/>
  <c r="E46" i="4"/>
  <c r="E40" i="4"/>
  <c r="E14" i="4"/>
  <c r="E27" i="4"/>
  <c r="E3" i="4"/>
  <c r="E18" i="4"/>
  <c r="F5" i="4"/>
  <c r="F29" i="4"/>
  <c r="F53" i="4"/>
  <c r="F77" i="4"/>
  <c r="F24" i="4"/>
  <c r="F6" i="4"/>
  <c r="F30" i="4"/>
  <c r="F54" i="4"/>
  <c r="F78" i="4"/>
  <c r="F56" i="4"/>
  <c r="F19" i="4"/>
  <c r="F43" i="4"/>
  <c r="F67" i="4"/>
  <c r="F91" i="4"/>
  <c r="F52" i="4"/>
  <c r="E83" i="4"/>
  <c r="E92" i="4"/>
  <c r="E74" i="4"/>
  <c r="E76" i="4"/>
  <c r="E69" i="4"/>
  <c r="E68" i="4"/>
  <c r="E54" i="4"/>
  <c r="E41" i="4"/>
  <c r="E50" i="4"/>
  <c r="E31" i="4"/>
  <c r="E21" i="4"/>
  <c r="E4" i="4"/>
  <c r="F9" i="4"/>
  <c r="F33" i="4"/>
  <c r="F57" i="4"/>
  <c r="F81" i="4"/>
  <c r="F40" i="4"/>
  <c r="F10" i="4"/>
  <c r="F34" i="4"/>
  <c r="F58" i="4"/>
  <c r="F82" i="4"/>
  <c r="F72" i="4"/>
  <c r="F23" i="4"/>
  <c r="F47" i="4"/>
  <c r="F71" i="4"/>
  <c r="F8" i="4"/>
  <c r="F64" i="4"/>
  <c r="E87" i="4"/>
  <c r="E90" i="4"/>
  <c r="E78" i="4"/>
  <c r="E80" i="4"/>
  <c r="E63" i="4"/>
  <c r="E72" i="4"/>
  <c r="E58" i="4"/>
  <c r="E45" i="4"/>
  <c r="E48" i="4"/>
  <c r="E35" i="4"/>
  <c r="E37" i="4"/>
  <c r="E30" i="4"/>
  <c r="E25" i="4"/>
  <c r="E17" i="4"/>
  <c r="E6" i="4"/>
  <c r="F13" i="4"/>
  <c r="F37" i="4"/>
  <c r="F61" i="4"/>
  <c r="F85" i="4"/>
  <c r="F48" i="4"/>
  <c r="F14" i="4"/>
  <c r="F38" i="4"/>
  <c r="F62" i="4"/>
  <c r="F86" i="4"/>
  <c r="F88" i="4"/>
  <c r="F27" i="4"/>
  <c r="F51" i="4"/>
  <c r="F75" i="4"/>
  <c r="F12" i="4"/>
  <c r="F68" i="4"/>
  <c r="E91" i="4"/>
  <c r="E85" i="4"/>
  <c r="E82" i="4"/>
  <c r="E77" i="4"/>
  <c r="E67" i="4"/>
  <c r="E65" i="4"/>
  <c r="E60" i="4"/>
  <c r="E49" i="4"/>
  <c r="E43" i="4"/>
  <c r="E39" i="4"/>
  <c r="E20" i="4"/>
  <c r="F17" i="4"/>
  <c r="F41" i="4"/>
  <c r="F65" i="4"/>
  <c r="F89" i="4"/>
  <c r="F60" i="4"/>
  <c r="F18" i="4"/>
  <c r="F42" i="4"/>
  <c r="F66" i="4"/>
  <c r="F90" i="4"/>
  <c r="F7" i="4"/>
  <c r="F31" i="4"/>
  <c r="F55" i="4"/>
  <c r="F79" i="4"/>
  <c r="F20" i="4"/>
  <c r="F80" i="4"/>
  <c r="E94" i="4"/>
  <c r="E89" i="4"/>
  <c r="E75" i="4"/>
  <c r="E62" i="4"/>
  <c r="E71" i="4"/>
  <c r="E53" i="4"/>
  <c r="E55" i="4"/>
  <c r="E52" i="4"/>
  <c r="E47" i="4"/>
  <c r="E32" i="4"/>
  <c r="E38" i="4"/>
  <c r="E24" i="4"/>
  <c r="E22" i="4"/>
  <c r="E12" i="4"/>
  <c r="E10" i="4"/>
  <c r="E23" i="4"/>
  <c r="E15" i="4"/>
  <c r="E33" i="4"/>
  <c r="E5" i="4"/>
  <c r="E34" i="4"/>
</calcChain>
</file>

<file path=xl/sharedStrings.xml><?xml version="1.0" encoding="utf-8"?>
<sst xmlns="http://schemas.openxmlformats.org/spreadsheetml/2006/main" count="1641" uniqueCount="139">
  <si>
    <t>00000000000000000 Доходы бюджета - ИТОГО</t>
  </si>
  <si>
    <t>10000000000000000 НАЛОГОВЫЕ И НЕНАЛОГОВЫЕ ДОХОДЫ</t>
  </si>
  <si>
    <t>10500000000000000 НАЛОГИ НА СОВОКУПНЫЙ ДОХОД</t>
  </si>
  <si>
    <t>10900000000000000 ЗАДОЛЖЕННОСТЬ И ПЕРЕРАСЧЕТЫ ПО ОТМЕНЕННЫМ НАЛОГАМ, СБОРАМ И ИНЫМ ОБЯЗАТЕЛЬНЫМ ПЛАТЕЖАМ</t>
  </si>
  <si>
    <t>11100000000000000 ДОХОДЫ ОТ ИСПОЛЬЗОВАНИЯ ИМУЩЕСТВА, НАХОДЯЩЕГОСЯ В ГОСУДАРСТВЕННОЙ И МУНИЦИПАЛЬНОЙ СОБСТВЕННОСТИ</t>
  </si>
  <si>
    <t>11300000000000000 ДОХОДЫ ОТ ОКАЗАНИЯ ПЛАТНЫХ УСЛУГ И КОМПЕНСАЦИИ ЗАТРАТ ГОСУДАРСТВА</t>
  </si>
  <si>
    <t>11400000000000000 ДОХОДЫ ОТ ПРОДАЖИ МАТЕРИАЛЬНЫХ И НЕМАТЕРИАЛЬНЫХ АКТИВОВ</t>
  </si>
  <si>
    <t>11600000000000000 ШТРАФЫ, САНКЦИИ, ВОЗМЕЩЕНИЕ УЩЕРБА</t>
  </si>
  <si>
    <t>11700000000000000 ПРОЧИЕ НЕНАЛОГОВЫЕ ДОХОДЫ</t>
  </si>
  <si>
    <t>20000000000000000 БЕЗВОЗМЕЗДНЫЕ ПОСТУПЛЕНИЯ</t>
  </si>
  <si>
    <t>10101000000000110 Налог на прибыль организаций</t>
  </si>
  <si>
    <t>10102000010000110 Налог на доходы физических лиц</t>
  </si>
  <si>
    <t>10300000000000000 НАЛОГИ НА ТОВАРЫ (РАБОТЫ, УСЛУГИ), РЕАЛИЗУЕМЫЕ НА ТЕРРИТОРИИ РОССИЙСКОЙ ФЕДЕРАЦИИ</t>
  </si>
  <si>
    <t>10600000000000000 НАЛОГИ НА ИМУЩЕСТВО</t>
  </si>
  <si>
    <t>10700000000000000 НАЛОГИ, СБОРЫ И РЕГУЛЯРНЫЕ ПЛАТЕЖИ ЗА ПОЛЬЗОВАНИЕ ПРИРОДНЫМИ РЕСУРСАМИ</t>
  </si>
  <si>
    <t>10800000000000000 ГОСУДАРСТВЕННАЯ ПОШЛИНА</t>
  </si>
  <si>
    <t>11200000000000000 ПЛАТЕЖИ ПРИ ПОЛЬЗОВАНИИ ПРИРОДНЫМИ РЕСУРСАМИ</t>
  </si>
  <si>
    <t>11500000000000000 АДМИНИСТРАТИВНЫЕ ПЛАТЕЖИ И СБОРЫ</t>
  </si>
  <si>
    <t>10400000000000000 НАЛОГИ НА ТОВАРЫ, ВВОЗИМЫЕ НА ТЕРРИТОРИЮ РОССИЙСКОЙ ФЕДЕРАЦИИ</t>
  </si>
  <si>
    <t/>
  </si>
  <si>
    <t>Отчетная дата</t>
  </si>
  <si>
    <t>2024-01-01</t>
  </si>
  <si>
    <t>Итог</t>
  </si>
  <si>
    <t>Дальневосточный федеральный округ</t>
  </si>
  <si>
    <t>Амурская область</t>
  </si>
  <si>
    <t>Еврейская автономная область</t>
  </si>
  <si>
    <t>Забайкальский край</t>
  </si>
  <si>
    <t>Камчатский край</t>
  </si>
  <si>
    <t>Магаданская область</t>
  </si>
  <si>
    <t>Приморский край</t>
  </si>
  <si>
    <t>Республика Бурятия</t>
  </si>
  <si>
    <t>Республика Саха (Якутия)</t>
  </si>
  <si>
    <t>Сахалинская область</t>
  </si>
  <si>
    <t>Хабаровский край</t>
  </si>
  <si>
    <t>Чукотский автономный округ</t>
  </si>
  <si>
    <t>Приволжский федеральный округ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</si>
  <si>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</si>
  <si>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</si>
  <si>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</si>
  <si>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</si>
  <si>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Пермский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</si>
  <si>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</si>
  <si>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</si>
  <si>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</si>
  <si>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</si>
  <si>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Самарская область</t>
  </si>
  <si>
    <t>Саратовская область</t>
  </si>
  <si>
    <t>Удмуртская Республика</t>
  </si>
  <si>
    <t>Ульяновская область</t>
  </si>
  <si>
    <t>Чувашская Республика</t>
  </si>
  <si>
    <t>Северо-Западный федеральный округ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</si>
  <si>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</si>
  <si>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</si>
  <si>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</si>
  <si>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</si>
  <si>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</si>
  <si>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Ненецкий автономный округ</t>
  </si>
  <si>
    <t>Новгородская область</t>
  </si>
  <si>
    <t>Псковская область</t>
  </si>
  <si>
    <t>Республика Карелия</t>
  </si>
  <si>
    <t>Республика Коми</t>
  </si>
  <si>
    <t>г. Санкт-Петербург</t>
  </si>
  <si>
    <t>Северо-Кавказский федеральный округ</t>
  </si>
  <si>
    <t>Кабардино-Балкарская Республика</t>
  </si>
  <si>
    <t>Карачаево-Черкесская Республика</t>
  </si>
  <si>
    <t>Республика Дагестан</t>
  </si>
  <si>
    <t>Республика Ингушетия</t>
  </si>
  <si>
    <t>Республика Северная Осетия-Алания</t>
  </si>
  <si>
    <t>Ставропольский край</t>
  </si>
  <si>
    <t>Чеченская Республика</t>
  </si>
  <si>
    <t>Сибирский федеральный округ</t>
  </si>
  <si>
    <t>Алтайский край</t>
  </si>
  <si>
    <t>Иркутская область</t>
  </si>
  <si>
    <t>Кемеровская область - Кузбасс</t>
  </si>
  <si>
    <t>Красноярский край</t>
  </si>
  <si>
    <t>Новосибирская область</t>
  </si>
  <si>
    <t>Омская область</t>
  </si>
  <si>
    <t>Республика Горный Алтай</t>
  </si>
  <si>
    <t>Республика Тыва</t>
  </si>
  <si>
    <t>Республика Хакасия</t>
  </si>
  <si>
    <t>Томская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</si>
  <si>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</si>
  <si>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</si>
  <si>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</si>
  <si>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</si>
  <si>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</si>
  <si>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Челябинская область</t>
  </si>
  <si>
    <t>Ямало-Ненецкий автономный округ</t>
  </si>
  <si>
    <t>Федеральный округ не определен</t>
  </si>
  <si>
    <t>Донецкая Народная Республика</t>
  </si>
  <si>
    <t>Запорожская область</t>
  </si>
  <si>
    <t>Луганская Народная Республика</t>
  </si>
  <si>
    <t>Херсонская область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</si>
  <si>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</si>
  <si>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</si>
  <si>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</si>
  <si>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</si>
  <si>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</si>
  <si>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</si>
  <si>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</si>
  <si>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</si>
  <si>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</si>
  <si>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</si>
  <si>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</si>
  <si>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</si>
  <si>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</si>
  <si>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</si>
  <si>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</si>
  <si>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</si>
  <si>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</si>
  <si>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</si>
  <si>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Байконур</t>
  </si>
  <si>
    <t>г. Москва</t>
  </si>
  <si>
    <t>Южный федеральный округ</t>
  </si>
  <si>
    <t>Астраханская область</t>
  </si>
  <si>
    <t>Волгоградская область</t>
  </si>
  <si>
    <t>Краснодарский край</t>
  </si>
  <si>
    <t>Республика Адыгея (Адыгея)</t>
  </si>
  <si>
    <t>Республика Калмыкия</t>
  </si>
  <si>
    <t>Республика Крым</t>
  </si>
  <si>
    <t>Ростовская область</t>
  </si>
  <si>
    <t>Федеральная территория «Сириус»</t>
  </si>
  <si>
    <t>г. Севастополь</t>
  </si>
  <si>
    <t>Федеральный округ</t>
  </si>
  <si>
    <t>Регион</t>
  </si>
  <si>
    <t>Код региона</t>
  </si>
  <si>
    <t>2024-02-01</t>
  </si>
  <si>
    <t>2024-03-01</t>
  </si>
  <si>
    <t>фев-янв</t>
  </si>
  <si>
    <t>мар-фев</t>
  </si>
  <si>
    <t>апр-мар</t>
  </si>
  <si>
    <t>май-апр</t>
  </si>
  <si>
    <t>июн-май</t>
  </si>
  <si>
    <t>июл-июн</t>
  </si>
  <si>
    <t>авг-июл</t>
  </si>
  <si>
    <t>сен-авг</t>
  </si>
  <si>
    <t>окт-сен</t>
  </si>
  <si>
    <t>ноя-окт</t>
  </si>
  <si>
    <t>дек-ноя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</si>
</sst>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EFECE6"/>
      </patternFill>
    </fill>
    <fill>
      <patternFill patternType="none">
        <bgColor indexed="9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0"/>
      </top>
      <bottom/>
      <diagonal/>
    </border>
    <border>
      <left style="medium">
        <color indexed="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3" borderId="2" xfId="0" applyFill="1" applyBorder="1" applyAlignment="1">
      <alignment vertical="top" wrapText="1"/>
    </xf>
    <xf numFmtId="4" fontId="0" fillId="4" borderId="2" xfId="0" applyNumberFormat="1" applyFill="1" applyBorder="1" applyAlignment="1">
      <alignment vertical="top" wrapText="1"/>
    </xf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3" borderId="6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4" borderId="5" xfId="0" applyNumberFormat="1" applyFont="1" applyFill="1" applyBorder="1"/>
    <xf numFmtId="0" fontId="0" fillId="3" borderId="2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vertical="top" wrapText="1"/>
    </xf>
    <xf numFmtId="2" fontId="0" fillId="3" borderId="1" xfId="0" applyNumberFormat="1" applyFill="1" applyBorder="1" applyAlignment="1">
      <alignment vertical="top" wrapText="1"/>
    </xf>
    <xf numFmtId="2" fontId="0" fillId="2" borderId="4" xfId="0" applyNumberFormat="1" applyFont="1" applyFill="1" applyBorder="1"/>
    <xf numFmtId="2" fontId="0" fillId="0" borderId="0" xfId="0" applyNumberFormat="1"/>
    <xf numFmtId="0" fontId="0" fillId="3" borderId="2" xfId="0" applyNumberForma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zoomScale="55" zoomScaleNormal="55" workbookViewId="0"/>
  </sheetViews>
  <sheetFormatPr defaultRowHeight="15" x14ac:dyDescent="0.25"/>
  <cols>
    <col min="1" max="4" width="28.7109375" customWidth="1"/>
    <col min="5" max="23" width="25.7109375" customWidth="1"/>
  </cols>
  <sheetData>
    <row r="1" spans="1:24" ht="45" customHeight="1" x14ac:dyDescent="0.25">
      <c r="A1" s="6" t="s">
        <v>123</v>
      </c>
      <c r="B1" s="6" t="s">
        <v>124</v>
      </c>
      <c r="C1" s="6" t="s">
        <v>125</v>
      </c>
      <c r="D1" s="7" t="s">
        <v>20</v>
      </c>
      <c r="E1" s="2" t="s">
        <v>0</v>
      </c>
      <c r="F1" s="2" t="s">
        <v>1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2</v>
      </c>
      <c r="L1" s="2" t="s">
        <v>13</v>
      </c>
      <c r="M1" s="2" t="s">
        <v>14</v>
      </c>
      <c r="N1" s="2" t="s">
        <v>15</v>
      </c>
      <c r="O1" s="2" t="s">
        <v>3</v>
      </c>
      <c r="P1" s="2" t="s">
        <v>4</v>
      </c>
      <c r="Q1" s="2" t="s">
        <v>16</v>
      </c>
      <c r="R1" s="2" t="s">
        <v>5</v>
      </c>
      <c r="S1" s="2" t="s">
        <v>6</v>
      </c>
      <c r="T1" s="2" t="s">
        <v>17</v>
      </c>
      <c r="U1" s="2" t="s">
        <v>7</v>
      </c>
      <c r="V1" s="2" t="s">
        <v>8</v>
      </c>
      <c r="W1" s="2" t="s">
        <v>9</v>
      </c>
      <c r="X1" s="5"/>
    </row>
    <row r="2" spans="1:24" x14ac:dyDescent="0.25">
      <c r="A2" s="8" t="s">
        <v>22</v>
      </c>
      <c r="B2" s="8"/>
      <c r="C2" s="8">
        <v>1</v>
      </c>
      <c r="D2" s="8"/>
      <c r="E2" s="3">
        <v>44650150146664.5</v>
      </c>
      <c r="F2" s="3">
        <v>35832151960703.43</v>
      </c>
      <c r="G2" s="3">
        <v>12007859031537.039</v>
      </c>
      <c r="H2" s="3">
        <v>12759145771835.061</v>
      </c>
      <c r="I2" s="3">
        <v>2379552516000.5801</v>
      </c>
      <c r="J2" s="3">
        <v>249044843.47999999</v>
      </c>
      <c r="K2" s="3">
        <v>2067576515663.2</v>
      </c>
      <c r="L2" s="3">
        <v>3366281145683.9399</v>
      </c>
      <c r="M2" s="3">
        <v>400253385972.41998</v>
      </c>
      <c r="N2" s="3">
        <v>95498013118.639999</v>
      </c>
      <c r="O2" s="3">
        <v>11475957539.620001</v>
      </c>
      <c r="P2" s="3">
        <v>1449761978155.6201</v>
      </c>
      <c r="Q2" s="3">
        <v>105727891326.36</v>
      </c>
      <c r="R2" s="3">
        <v>244845318003.07001</v>
      </c>
      <c r="S2" s="3">
        <v>377198746011.25</v>
      </c>
      <c r="T2" s="3">
        <v>5130710697.3999996</v>
      </c>
      <c r="U2" s="3">
        <v>424448199007.95001</v>
      </c>
      <c r="V2" s="3">
        <v>137120256547.88</v>
      </c>
      <c r="W2" s="3">
        <v>8817998185961.0703</v>
      </c>
      <c r="X2" s="5"/>
    </row>
    <row r="3" spans="1:24" ht="30" x14ac:dyDescent="0.25">
      <c r="A3" s="2" t="s">
        <v>23</v>
      </c>
      <c r="B3" s="2" t="s">
        <v>24</v>
      </c>
      <c r="C3" s="18">
        <v>10000000</v>
      </c>
      <c r="D3" s="2" t="s">
        <v>21</v>
      </c>
      <c r="E3" s="3">
        <v>260243899064.85999</v>
      </c>
      <c r="F3" s="3">
        <v>203735767759.26001</v>
      </c>
      <c r="G3" s="3">
        <v>56742835676.660004</v>
      </c>
      <c r="H3" s="3">
        <v>77061188996.699997</v>
      </c>
      <c r="I3" s="3">
        <v>11787096216.139999</v>
      </c>
      <c r="J3" s="1" t="s">
        <v>19</v>
      </c>
      <c r="K3" s="3">
        <v>9912614490.6200008</v>
      </c>
      <c r="L3" s="3">
        <v>24683820661.959999</v>
      </c>
      <c r="M3" s="3">
        <v>9676000358.3999996</v>
      </c>
      <c r="N3" s="3">
        <v>587341222.36000001</v>
      </c>
      <c r="O3" s="3">
        <v>131334.46</v>
      </c>
      <c r="P3" s="3">
        <v>4533679419.2200003</v>
      </c>
      <c r="Q3" s="3">
        <v>659598930.29999995</v>
      </c>
      <c r="R3" s="3">
        <v>3201710483.54</v>
      </c>
      <c r="S3" s="3">
        <v>1525500310.3599999</v>
      </c>
      <c r="T3" s="3">
        <v>9084255.8000000007</v>
      </c>
      <c r="U3" s="3">
        <v>3124312306.6399999</v>
      </c>
      <c r="V3" s="3">
        <v>230853096.09999999</v>
      </c>
      <c r="W3" s="3">
        <v>56508131305.599998</v>
      </c>
      <c r="X3" s="5"/>
    </row>
    <row r="4" spans="1:24" ht="30" x14ac:dyDescent="0.25">
      <c r="A4" s="2" t="s">
        <v>23</v>
      </c>
      <c r="B4" s="2" t="s">
        <v>25</v>
      </c>
      <c r="C4" s="18">
        <v>99000000</v>
      </c>
      <c r="D4" s="2" t="s">
        <v>21</v>
      </c>
      <c r="E4" s="3">
        <v>49451797948.139999</v>
      </c>
      <c r="F4" s="3">
        <v>25007435534.080002</v>
      </c>
      <c r="G4" s="3">
        <v>3652046156.1999998</v>
      </c>
      <c r="H4" s="3">
        <v>9894566717.9400005</v>
      </c>
      <c r="I4" s="3">
        <v>2236172331.1399999</v>
      </c>
      <c r="J4" s="1" t="s">
        <v>19</v>
      </c>
      <c r="K4" s="3">
        <v>1178796696.5</v>
      </c>
      <c r="L4" s="3">
        <v>4815369694.8400002</v>
      </c>
      <c r="M4" s="3">
        <v>669374521.36000001</v>
      </c>
      <c r="N4" s="3">
        <v>93794214.359999999</v>
      </c>
      <c r="O4" s="3">
        <v>2269.6</v>
      </c>
      <c r="P4" s="3">
        <v>1263325464.3599999</v>
      </c>
      <c r="Q4" s="3">
        <v>438965877.5</v>
      </c>
      <c r="R4" s="3">
        <v>233139565.38</v>
      </c>
      <c r="S4" s="3">
        <v>61933815.640000001</v>
      </c>
      <c r="T4" s="3">
        <v>-1116450.3799999999</v>
      </c>
      <c r="U4" s="3">
        <v>439614787.12</v>
      </c>
      <c r="V4" s="3">
        <v>31449872.52</v>
      </c>
      <c r="W4" s="3">
        <v>24444362414.060001</v>
      </c>
      <c r="X4" s="5"/>
    </row>
    <row r="5" spans="1:24" ht="30" x14ac:dyDescent="0.25">
      <c r="A5" s="2" t="s">
        <v>23</v>
      </c>
      <c r="B5" s="2" t="s">
        <v>26</v>
      </c>
      <c r="C5" s="18">
        <v>76000000</v>
      </c>
      <c r="D5" s="2" t="s">
        <v>21</v>
      </c>
      <c r="E5" s="3">
        <v>291023429320.09998</v>
      </c>
      <c r="F5" s="3">
        <v>183684729833.76001</v>
      </c>
      <c r="G5" s="3">
        <v>53600429085</v>
      </c>
      <c r="H5" s="3">
        <v>70107396304.080002</v>
      </c>
      <c r="I5" s="3">
        <v>18906460343.580002</v>
      </c>
      <c r="J5" s="1" t="s">
        <v>19</v>
      </c>
      <c r="K5" s="3">
        <v>7520699068.8800001</v>
      </c>
      <c r="L5" s="3">
        <v>14495991924.02</v>
      </c>
      <c r="M5" s="3">
        <v>9550506049.1599998</v>
      </c>
      <c r="N5" s="3">
        <v>607274686</v>
      </c>
      <c r="O5" s="3">
        <v>-16549.82</v>
      </c>
      <c r="P5" s="3">
        <v>4058357152.3400002</v>
      </c>
      <c r="Q5" s="3">
        <v>777718480.72000003</v>
      </c>
      <c r="R5" s="3">
        <v>1057169640.6799999</v>
      </c>
      <c r="S5" s="3">
        <v>473675132.80000001</v>
      </c>
      <c r="T5" s="3">
        <v>6673724.2000000002</v>
      </c>
      <c r="U5" s="3">
        <v>2178856508</v>
      </c>
      <c r="V5" s="3">
        <v>343538284.12</v>
      </c>
      <c r="W5" s="3">
        <v>107338699486.34</v>
      </c>
      <c r="X5" s="5"/>
    </row>
    <row r="6" spans="1:24" ht="30" x14ac:dyDescent="0.25">
      <c r="A6" s="2" t="s">
        <v>23</v>
      </c>
      <c r="B6" s="2" t="s">
        <v>27</v>
      </c>
      <c r="C6" s="18">
        <v>30000000</v>
      </c>
      <c r="D6" s="2" t="s">
        <v>21</v>
      </c>
      <c r="E6" s="3">
        <v>261705751433.64001</v>
      </c>
      <c r="F6" s="3">
        <v>113322622210.22</v>
      </c>
      <c r="G6" s="3">
        <v>9847866782.7399998</v>
      </c>
      <c r="H6" s="3">
        <v>59061601432.800003</v>
      </c>
      <c r="I6" s="3">
        <v>5921822942.9799995</v>
      </c>
      <c r="J6" s="1" t="s">
        <v>19</v>
      </c>
      <c r="K6" s="3">
        <v>8285035035.6400003</v>
      </c>
      <c r="L6" s="3">
        <v>9354436617.3799992</v>
      </c>
      <c r="M6" s="3">
        <v>14520003199.08</v>
      </c>
      <c r="N6" s="3">
        <v>301020894.68000001</v>
      </c>
      <c r="O6" s="3">
        <v>7409.32</v>
      </c>
      <c r="P6" s="3">
        <v>2855499137.6599998</v>
      </c>
      <c r="Q6" s="3">
        <v>388829968.42000002</v>
      </c>
      <c r="R6" s="3">
        <v>507394757.89999998</v>
      </c>
      <c r="S6" s="3">
        <v>521546746.89999998</v>
      </c>
      <c r="T6" s="3">
        <v>374577.6</v>
      </c>
      <c r="U6" s="3">
        <v>1695190702.3399999</v>
      </c>
      <c r="V6" s="3">
        <v>61992004.780000001</v>
      </c>
      <c r="W6" s="3">
        <v>148383129223.42001</v>
      </c>
      <c r="X6" s="5"/>
    </row>
    <row r="7" spans="1:24" ht="30" x14ac:dyDescent="0.25">
      <c r="A7" s="2" t="s">
        <v>23</v>
      </c>
      <c r="B7" s="2" t="s">
        <v>28</v>
      </c>
      <c r="C7" s="18">
        <v>44000000</v>
      </c>
      <c r="D7" s="2" t="s">
        <v>21</v>
      </c>
      <c r="E7" s="3">
        <v>126672723674.94</v>
      </c>
      <c r="F7" s="3">
        <v>89651366037.770004</v>
      </c>
      <c r="G7" s="3">
        <v>24787729438.18</v>
      </c>
      <c r="H7" s="3">
        <v>31001931145.740002</v>
      </c>
      <c r="I7" s="3">
        <v>2724891821.2199998</v>
      </c>
      <c r="J7" s="1" t="s">
        <v>19</v>
      </c>
      <c r="K7" s="3">
        <v>3380399741.98</v>
      </c>
      <c r="L7" s="3">
        <v>8161260377.3400002</v>
      </c>
      <c r="M7" s="3">
        <v>13735786187.620001</v>
      </c>
      <c r="N7" s="3">
        <v>164954219.94</v>
      </c>
      <c r="O7" s="3">
        <v>218.36</v>
      </c>
      <c r="P7" s="3">
        <v>2230638324.2399998</v>
      </c>
      <c r="Q7" s="3">
        <v>263189165.59999999</v>
      </c>
      <c r="R7" s="3">
        <v>2037159697.95</v>
      </c>
      <c r="S7" s="3">
        <v>197233553.56</v>
      </c>
      <c r="T7" s="3">
        <v>-4199.16</v>
      </c>
      <c r="U7" s="3">
        <v>828255250.22000003</v>
      </c>
      <c r="V7" s="3">
        <v>110499585.06</v>
      </c>
      <c r="W7" s="3">
        <v>37021357637.169998</v>
      </c>
      <c r="X7" s="5"/>
    </row>
    <row r="8" spans="1:24" ht="30" x14ac:dyDescent="0.25">
      <c r="A8" s="2" t="s">
        <v>23</v>
      </c>
      <c r="B8" s="2" t="s">
        <v>29</v>
      </c>
      <c r="C8" s="18">
        <v>5000000</v>
      </c>
      <c r="D8" s="2" t="s">
        <v>21</v>
      </c>
      <c r="E8" s="3">
        <v>514910503750.38</v>
      </c>
      <c r="F8" s="3">
        <v>414302453381.21997</v>
      </c>
      <c r="G8" s="3">
        <v>101145796304.12</v>
      </c>
      <c r="H8" s="3">
        <v>174021916160.60001</v>
      </c>
      <c r="I8" s="3">
        <v>33042152329.540001</v>
      </c>
      <c r="J8" s="1" t="s">
        <v>19</v>
      </c>
      <c r="K8" s="3">
        <v>32999152251.080002</v>
      </c>
      <c r="L8" s="3">
        <v>40736652547.599998</v>
      </c>
      <c r="M8" s="3">
        <v>7175802749.5</v>
      </c>
      <c r="N8" s="3">
        <v>1586572398.8399999</v>
      </c>
      <c r="O8" s="3">
        <v>-89637.68</v>
      </c>
      <c r="P8" s="3">
        <v>10531199710.799999</v>
      </c>
      <c r="Q8" s="3">
        <v>1475043361.8800001</v>
      </c>
      <c r="R8" s="3">
        <v>1869766495.76</v>
      </c>
      <c r="S8" s="3">
        <v>4147190735.3200002</v>
      </c>
      <c r="T8" s="3">
        <v>7835245.9400000004</v>
      </c>
      <c r="U8" s="3">
        <v>4393431980.1999998</v>
      </c>
      <c r="V8" s="3">
        <v>1170030747.72</v>
      </c>
      <c r="W8" s="3">
        <v>100608050369.16</v>
      </c>
      <c r="X8" s="5"/>
    </row>
    <row r="9" spans="1:24" ht="30" x14ac:dyDescent="0.25">
      <c r="A9" s="2" t="s">
        <v>23</v>
      </c>
      <c r="B9" s="2" t="s">
        <v>30</v>
      </c>
      <c r="C9" s="18">
        <v>81000000</v>
      </c>
      <c r="D9" s="2" t="s">
        <v>21</v>
      </c>
      <c r="E9" s="3">
        <v>264652865301.26001</v>
      </c>
      <c r="F9" s="3">
        <v>123470629100.88</v>
      </c>
      <c r="G9" s="3">
        <v>34388816133.160004</v>
      </c>
      <c r="H9" s="3">
        <v>48246219396</v>
      </c>
      <c r="I9" s="3">
        <v>11783983093</v>
      </c>
      <c r="J9" s="1" t="s">
        <v>19</v>
      </c>
      <c r="K9" s="3">
        <v>7055817674.6599998</v>
      </c>
      <c r="L9" s="3">
        <v>11525513923.6</v>
      </c>
      <c r="M9" s="3">
        <v>3977985212.8400002</v>
      </c>
      <c r="N9" s="3">
        <v>538390666.51999998</v>
      </c>
      <c r="O9" s="3">
        <v>-101234</v>
      </c>
      <c r="P9" s="3">
        <v>2197071944.5799999</v>
      </c>
      <c r="Q9" s="3">
        <v>723121565.74000001</v>
      </c>
      <c r="R9" s="3">
        <v>405449446.01999998</v>
      </c>
      <c r="S9" s="3">
        <v>362986670</v>
      </c>
      <c r="T9" s="3">
        <v>10868894</v>
      </c>
      <c r="U9" s="3">
        <v>1943140197.3199999</v>
      </c>
      <c r="V9" s="3">
        <v>311365517.44</v>
      </c>
      <c r="W9" s="3">
        <v>141182236200.38</v>
      </c>
      <c r="X9" s="5"/>
    </row>
    <row r="10" spans="1:24" ht="30" x14ac:dyDescent="0.25">
      <c r="A10" s="2" t="s">
        <v>23</v>
      </c>
      <c r="B10" s="2" t="s">
        <v>31</v>
      </c>
      <c r="C10" s="18">
        <v>98000000</v>
      </c>
      <c r="D10" s="2" t="s">
        <v>21</v>
      </c>
      <c r="E10" s="3">
        <v>778546712136.66003</v>
      </c>
      <c r="F10" s="3">
        <v>526339313253.02002</v>
      </c>
      <c r="G10" s="3">
        <v>178767274435.20001</v>
      </c>
      <c r="H10" s="3">
        <v>128457783773.2</v>
      </c>
      <c r="I10" s="3">
        <v>21708598685.279999</v>
      </c>
      <c r="J10" s="1" t="s">
        <v>19</v>
      </c>
      <c r="K10" s="3">
        <v>9554186193.7800007</v>
      </c>
      <c r="L10" s="3">
        <v>39021702251</v>
      </c>
      <c r="M10" s="3">
        <v>99197457848.080002</v>
      </c>
      <c r="N10" s="3">
        <v>828647471.17999995</v>
      </c>
      <c r="O10" s="3">
        <v>-912800.52</v>
      </c>
      <c r="P10" s="3">
        <v>25552121379.919998</v>
      </c>
      <c r="Q10" s="3">
        <v>14971114431.280001</v>
      </c>
      <c r="R10" s="3">
        <v>2025528773.0799999</v>
      </c>
      <c r="S10" s="3">
        <v>478101451.30000001</v>
      </c>
      <c r="T10" s="3">
        <v>38516961.899999999</v>
      </c>
      <c r="U10" s="3">
        <v>2657013373.4400001</v>
      </c>
      <c r="V10" s="3">
        <v>3082141774.9000001</v>
      </c>
      <c r="W10" s="3">
        <v>252207398883.64001</v>
      </c>
      <c r="X10" s="5"/>
    </row>
    <row r="11" spans="1:24" ht="30" x14ac:dyDescent="0.25">
      <c r="A11" s="2" t="s">
        <v>23</v>
      </c>
      <c r="B11" s="2" t="s">
        <v>32</v>
      </c>
      <c r="C11" s="18">
        <v>64000000</v>
      </c>
      <c r="D11" s="2" t="s">
        <v>21</v>
      </c>
      <c r="E11" s="3">
        <v>530568404198.88</v>
      </c>
      <c r="F11" s="3">
        <v>492755543132.29999</v>
      </c>
      <c r="G11" s="3">
        <v>250649310854.48001</v>
      </c>
      <c r="H11" s="3">
        <v>75513624705.240005</v>
      </c>
      <c r="I11" s="3">
        <v>7961136651.3400002</v>
      </c>
      <c r="J11" s="1" t="s">
        <v>19</v>
      </c>
      <c r="K11" s="3">
        <v>11667138340.6</v>
      </c>
      <c r="L11" s="3">
        <v>20800803179.52</v>
      </c>
      <c r="M11" s="3">
        <v>10330191138.32</v>
      </c>
      <c r="N11" s="3">
        <v>552448954.84000003</v>
      </c>
      <c r="O11" s="3">
        <v>-98280.22</v>
      </c>
      <c r="P11" s="3">
        <v>16907142433.719999</v>
      </c>
      <c r="Q11" s="3">
        <v>242199985.24000001</v>
      </c>
      <c r="R11" s="3">
        <v>2398297126.5799999</v>
      </c>
      <c r="S11" s="3">
        <v>91697003705.899994</v>
      </c>
      <c r="T11" s="3">
        <v>213632</v>
      </c>
      <c r="U11" s="3">
        <v>3658965508.02</v>
      </c>
      <c r="V11" s="3">
        <v>377165196.72000003</v>
      </c>
      <c r="W11" s="3">
        <v>37812861066.580002</v>
      </c>
      <c r="X11" s="5"/>
    </row>
    <row r="12" spans="1:24" ht="30" x14ac:dyDescent="0.25">
      <c r="A12" s="2" t="s">
        <v>23</v>
      </c>
      <c r="B12" s="2" t="s">
        <v>33</v>
      </c>
      <c r="C12" s="18">
        <v>8000000</v>
      </c>
      <c r="D12" s="2" t="s">
        <v>21</v>
      </c>
      <c r="E12" s="3">
        <v>389625786509.44</v>
      </c>
      <c r="F12" s="3">
        <v>310344024990.46002</v>
      </c>
      <c r="G12" s="3">
        <v>67367963513.440002</v>
      </c>
      <c r="H12" s="3">
        <v>123404285893.16</v>
      </c>
      <c r="I12" s="3">
        <v>29493254760.240002</v>
      </c>
      <c r="J12" s="1" t="s">
        <v>19</v>
      </c>
      <c r="K12" s="3">
        <v>20423179381.799999</v>
      </c>
      <c r="L12" s="3">
        <v>35592377519.940002</v>
      </c>
      <c r="M12" s="3">
        <v>14592752036.9</v>
      </c>
      <c r="N12" s="3">
        <v>1044048198.66</v>
      </c>
      <c r="O12" s="3">
        <v>-34008.9</v>
      </c>
      <c r="P12" s="3">
        <v>9347044640.8199997</v>
      </c>
      <c r="Q12" s="3">
        <v>1869609674.6199999</v>
      </c>
      <c r="R12" s="3">
        <v>2367273988.1399999</v>
      </c>
      <c r="S12" s="3">
        <v>1963647635.4200001</v>
      </c>
      <c r="T12" s="3">
        <v>19513839.5</v>
      </c>
      <c r="U12" s="3">
        <v>2875600763.8200002</v>
      </c>
      <c r="V12" s="3">
        <v>-16492847.1</v>
      </c>
      <c r="W12" s="3">
        <v>79281761518.979996</v>
      </c>
      <c r="X12" s="5"/>
    </row>
    <row r="13" spans="1:24" ht="30" x14ac:dyDescent="0.25">
      <c r="A13" s="2" t="s">
        <v>23</v>
      </c>
      <c r="B13" s="2" t="s">
        <v>34</v>
      </c>
      <c r="C13" s="18">
        <v>77000000</v>
      </c>
      <c r="D13" s="2" t="s">
        <v>21</v>
      </c>
      <c r="E13" s="3">
        <v>118642149585.5</v>
      </c>
      <c r="F13" s="3">
        <v>52627340521.339996</v>
      </c>
      <c r="G13" s="3">
        <v>22498941202.459999</v>
      </c>
      <c r="H13" s="3">
        <v>16976352667.18</v>
      </c>
      <c r="I13" s="3">
        <v>1057941439</v>
      </c>
      <c r="J13" s="1" t="s">
        <v>19</v>
      </c>
      <c r="K13" s="3">
        <v>365659349.38</v>
      </c>
      <c r="L13" s="3">
        <v>2820726107.7800002</v>
      </c>
      <c r="M13" s="3">
        <v>7167121659.1599998</v>
      </c>
      <c r="N13" s="3">
        <v>43781282.539999999</v>
      </c>
      <c r="O13" s="3">
        <v>8</v>
      </c>
      <c r="P13" s="3">
        <v>1071468224.86</v>
      </c>
      <c r="Q13" s="3">
        <v>165190248.66</v>
      </c>
      <c r="R13" s="3">
        <v>146044981.36000001</v>
      </c>
      <c r="S13" s="3">
        <v>197760451.52000001</v>
      </c>
      <c r="T13" s="1" t="s">
        <v>19</v>
      </c>
      <c r="U13" s="3">
        <v>113170974.08</v>
      </c>
      <c r="V13" s="3">
        <v>3181925.36</v>
      </c>
      <c r="W13" s="3">
        <v>66014809064.160004</v>
      </c>
      <c r="X13" s="5"/>
    </row>
    <row r="14" spans="1:24" ht="30" x14ac:dyDescent="0.25">
      <c r="A14" s="2" t="s">
        <v>35</v>
      </c>
      <c r="B14" s="2" t="s">
        <v>36</v>
      </c>
      <c r="C14" s="18">
        <v>33000000</v>
      </c>
      <c r="D14" s="2" t="s">
        <v>21</v>
      </c>
      <c r="E14" s="3">
        <v>222085978013.84</v>
      </c>
      <c r="F14" s="3">
        <v>146475148960.07999</v>
      </c>
      <c r="G14" s="3">
        <v>28399295900.959999</v>
      </c>
      <c r="H14" s="3">
        <v>55312902981.220001</v>
      </c>
      <c r="I14" s="3">
        <v>21516123401.66</v>
      </c>
      <c r="J14" s="1" t="s">
        <v>19</v>
      </c>
      <c r="K14" s="3">
        <v>13307732362.08</v>
      </c>
      <c r="L14" s="3">
        <v>13105714966.639999</v>
      </c>
      <c r="M14" s="3">
        <v>247882031.58000001</v>
      </c>
      <c r="N14" s="3">
        <v>730570206.88</v>
      </c>
      <c r="O14" s="3">
        <v>31322.02</v>
      </c>
      <c r="P14" s="3">
        <v>3597370122.9000001</v>
      </c>
      <c r="Q14" s="3">
        <v>2960973483.7199998</v>
      </c>
      <c r="R14" s="3">
        <v>3920569905.3200002</v>
      </c>
      <c r="S14" s="3">
        <v>837417699.13999999</v>
      </c>
      <c r="T14" s="3">
        <v>12906540.800000001</v>
      </c>
      <c r="U14" s="3">
        <v>2223944214</v>
      </c>
      <c r="V14" s="3">
        <v>301713821.16000003</v>
      </c>
      <c r="W14" s="3">
        <v>75610829053.759995</v>
      </c>
      <c r="X14" s="5"/>
    </row>
    <row r="15" spans="1:24" ht="30" x14ac:dyDescent="0.25">
      <c r="A15" s="2" t="s">
        <v>35</v>
      </c>
      <c r="B15" s="2" t="s">
        <v>37</v>
      </c>
      <c r="C15" s="18">
        <v>22000000</v>
      </c>
      <c r="D15" s="2" t="s">
        <v>21</v>
      </c>
      <c r="E15" s="3">
        <v>793607945986.78003</v>
      </c>
      <c r="F15" s="3">
        <v>660730084592.23999</v>
      </c>
      <c r="G15" s="3">
        <v>244208962975.67999</v>
      </c>
      <c r="H15" s="3">
        <v>231216862197.17999</v>
      </c>
      <c r="I15" s="3">
        <v>62969695583.879997</v>
      </c>
      <c r="J15" s="1" t="s">
        <v>19</v>
      </c>
      <c r="K15" s="3">
        <v>37310411425.860001</v>
      </c>
      <c r="L15" s="3">
        <v>47765924971.580002</v>
      </c>
      <c r="M15" s="3">
        <v>504626712.80000001</v>
      </c>
      <c r="N15" s="3">
        <v>1852651851.3800001</v>
      </c>
      <c r="O15" s="3">
        <v>59413.599999999999</v>
      </c>
      <c r="P15" s="3">
        <v>17889495722.720001</v>
      </c>
      <c r="Q15" s="3">
        <v>1692705301.4400001</v>
      </c>
      <c r="R15" s="3">
        <v>4317528666</v>
      </c>
      <c r="S15" s="3">
        <v>3357832838.6199999</v>
      </c>
      <c r="T15" s="3">
        <v>22297145</v>
      </c>
      <c r="U15" s="3">
        <v>6829653755.8599997</v>
      </c>
      <c r="V15" s="3">
        <v>791376030.63999999</v>
      </c>
      <c r="W15" s="3">
        <v>132877861394.53999</v>
      </c>
      <c r="X15" s="5"/>
    </row>
    <row r="16" spans="1:24" ht="30" x14ac:dyDescent="0.25">
      <c r="A16" s="2" t="s">
        <v>35</v>
      </c>
      <c r="B16" s="2" t="s">
        <v>38</v>
      </c>
      <c r="C16" s="18">
        <v>53000000</v>
      </c>
      <c r="D16" s="2" t="s">
        <v>21</v>
      </c>
      <c r="E16" s="3">
        <v>352181044124.88</v>
      </c>
      <c r="F16" s="3">
        <v>278855778679.78003</v>
      </c>
      <c r="G16" s="3">
        <v>93573441636.899994</v>
      </c>
      <c r="H16" s="3">
        <v>87760331717.580002</v>
      </c>
      <c r="I16" s="3">
        <v>28773114781.900002</v>
      </c>
      <c r="J16" s="1" t="s">
        <v>19</v>
      </c>
      <c r="K16" s="3">
        <v>12136777336.32</v>
      </c>
      <c r="L16" s="3">
        <v>34878977581.459999</v>
      </c>
      <c r="M16" s="3">
        <v>2862628293.0999999</v>
      </c>
      <c r="N16" s="3">
        <v>1137633115.7</v>
      </c>
      <c r="O16" s="3">
        <v>235104.9</v>
      </c>
      <c r="P16" s="3">
        <v>10260096443.52</v>
      </c>
      <c r="Q16" s="3">
        <v>927955933.12</v>
      </c>
      <c r="R16" s="3">
        <v>869202082.36000001</v>
      </c>
      <c r="S16" s="3">
        <v>1945000030.8399999</v>
      </c>
      <c r="T16" s="3">
        <v>7752777</v>
      </c>
      <c r="U16" s="3">
        <v>3518495342.1199999</v>
      </c>
      <c r="V16" s="3">
        <v>204136502.96000001</v>
      </c>
      <c r="W16" s="3">
        <v>73325265445.100006</v>
      </c>
      <c r="X16" s="5"/>
    </row>
    <row r="17" spans="1:24" ht="30" x14ac:dyDescent="0.25">
      <c r="A17" s="2" t="s">
        <v>35</v>
      </c>
      <c r="B17" s="2" t="s">
        <v>39</v>
      </c>
      <c r="C17" s="18">
        <v>56000000</v>
      </c>
      <c r="D17" s="2" t="s">
        <v>21</v>
      </c>
      <c r="E17" s="3">
        <v>205993131071.97</v>
      </c>
      <c r="F17" s="3">
        <v>142492736098.20999</v>
      </c>
      <c r="G17" s="3">
        <v>27144120422.32</v>
      </c>
      <c r="H17" s="3">
        <v>51739247527.639999</v>
      </c>
      <c r="I17" s="3">
        <v>20865825511.279999</v>
      </c>
      <c r="J17" s="1" t="s">
        <v>19</v>
      </c>
      <c r="K17" s="3">
        <v>14869895616.42</v>
      </c>
      <c r="L17" s="3">
        <v>16674331222.059999</v>
      </c>
      <c r="M17" s="3">
        <v>121813580.16</v>
      </c>
      <c r="N17" s="3">
        <v>591408875.29999995</v>
      </c>
      <c r="O17" s="3">
        <v>54945.78</v>
      </c>
      <c r="P17" s="3">
        <v>4972467836.2700005</v>
      </c>
      <c r="Q17" s="3">
        <v>514949525.16000003</v>
      </c>
      <c r="R17" s="3">
        <v>537905715.13999999</v>
      </c>
      <c r="S17" s="3">
        <v>1921331557.1800001</v>
      </c>
      <c r="T17" s="3">
        <v>32696064.5</v>
      </c>
      <c r="U17" s="3">
        <v>2440298403.7800002</v>
      </c>
      <c r="V17" s="3">
        <v>66389295.219999999</v>
      </c>
      <c r="W17" s="3">
        <v>63500394973.760002</v>
      </c>
      <c r="X17" s="5"/>
    </row>
    <row r="18" spans="1:24" ht="30" x14ac:dyDescent="0.25">
      <c r="A18" s="2" t="s">
        <v>35</v>
      </c>
      <c r="B18" s="2" t="s">
        <v>40</v>
      </c>
      <c r="C18" s="18">
        <v>57000000</v>
      </c>
      <c r="D18" s="2" t="s">
        <v>21</v>
      </c>
      <c r="E18" s="3">
        <v>582392315730.57996</v>
      </c>
      <c r="F18" s="3">
        <v>497364433225.71997</v>
      </c>
      <c r="G18" s="3">
        <v>187494871691.84</v>
      </c>
      <c r="H18" s="3">
        <v>157055169502.44</v>
      </c>
      <c r="I18" s="3">
        <v>31360509276.959999</v>
      </c>
      <c r="J18" s="1" t="s">
        <v>19</v>
      </c>
      <c r="K18" s="3">
        <v>25344256752.939999</v>
      </c>
      <c r="L18" s="3">
        <v>49069765450.260002</v>
      </c>
      <c r="M18" s="3">
        <v>3115764447.1999998</v>
      </c>
      <c r="N18" s="3">
        <v>1667426690.98</v>
      </c>
      <c r="O18" s="3">
        <v>453932.82</v>
      </c>
      <c r="P18" s="3">
        <v>13094371985.42</v>
      </c>
      <c r="Q18" s="3">
        <v>4133997290.5599999</v>
      </c>
      <c r="R18" s="3">
        <v>16947899046.440001</v>
      </c>
      <c r="S18" s="3">
        <v>2447037678.9000001</v>
      </c>
      <c r="T18" s="3">
        <v>5376992</v>
      </c>
      <c r="U18" s="3">
        <v>4529665261.2200003</v>
      </c>
      <c r="V18" s="3">
        <v>1097867225.74</v>
      </c>
      <c r="W18" s="3">
        <v>85027882504.860001</v>
      </c>
      <c r="X18" s="5"/>
    </row>
    <row r="19" spans="1:24" ht="30" x14ac:dyDescent="0.25">
      <c r="A19" s="2" t="s">
        <v>35</v>
      </c>
      <c r="B19" s="2" t="s">
        <v>41</v>
      </c>
      <c r="C19" s="18">
        <v>80000000</v>
      </c>
      <c r="D19" s="2" t="s">
        <v>21</v>
      </c>
      <c r="E19" s="3">
        <v>677562671875.68005</v>
      </c>
      <c r="F19" s="3">
        <v>514304476602.38</v>
      </c>
      <c r="G19" s="3">
        <v>148833195129.39999</v>
      </c>
      <c r="H19" s="3">
        <v>170949450344.73999</v>
      </c>
      <c r="I19" s="3">
        <v>66860550662.099998</v>
      </c>
      <c r="J19" s="1" t="s">
        <v>19</v>
      </c>
      <c r="K19" s="3">
        <v>31807073177.639999</v>
      </c>
      <c r="L19" s="3">
        <v>36391627194.32</v>
      </c>
      <c r="M19" s="3">
        <v>2527087122.0799999</v>
      </c>
      <c r="N19" s="3">
        <v>2533521976.52</v>
      </c>
      <c r="O19" s="3">
        <v>-528468.47999999998</v>
      </c>
      <c r="P19" s="3">
        <v>35038123802.68</v>
      </c>
      <c r="Q19" s="3">
        <v>1322529259.2</v>
      </c>
      <c r="R19" s="3">
        <v>2270444997.1799998</v>
      </c>
      <c r="S19" s="3">
        <v>6498330150.8000002</v>
      </c>
      <c r="T19" s="3">
        <v>60573286</v>
      </c>
      <c r="U19" s="3">
        <v>8612390646.2000008</v>
      </c>
      <c r="V19" s="3">
        <v>600107322</v>
      </c>
      <c r="W19" s="3">
        <v>163258195273.29999</v>
      </c>
      <c r="X19" s="5"/>
    </row>
    <row r="20" spans="1:24" ht="30" x14ac:dyDescent="0.25">
      <c r="A20" s="2" t="s">
        <v>35</v>
      </c>
      <c r="B20" s="2" t="s">
        <v>42</v>
      </c>
      <c r="C20" s="18">
        <v>88000000</v>
      </c>
      <c r="D20" s="2" t="s">
        <v>21</v>
      </c>
      <c r="E20" s="3">
        <v>127231199702.2</v>
      </c>
      <c r="F20" s="3">
        <v>74386447720.399994</v>
      </c>
      <c r="G20" s="3">
        <v>14082152286.42</v>
      </c>
      <c r="H20" s="3">
        <v>27949133553.34</v>
      </c>
      <c r="I20" s="3">
        <v>13025858236.540001</v>
      </c>
      <c r="J20" s="1" t="s">
        <v>19</v>
      </c>
      <c r="K20" s="3">
        <v>6115080489.6999998</v>
      </c>
      <c r="L20" s="3">
        <v>6310335358.6199999</v>
      </c>
      <c r="M20" s="3">
        <v>78230968.819999993</v>
      </c>
      <c r="N20" s="3">
        <v>382952576.45999998</v>
      </c>
      <c r="O20" s="3">
        <v>8974.42</v>
      </c>
      <c r="P20" s="3">
        <v>2969755660.0999999</v>
      </c>
      <c r="Q20" s="3">
        <v>568699018.82000005</v>
      </c>
      <c r="R20" s="3">
        <v>477474015.92000002</v>
      </c>
      <c r="S20" s="3">
        <v>717343276.86000001</v>
      </c>
      <c r="T20" s="3">
        <v>688600</v>
      </c>
      <c r="U20" s="3">
        <v>1679364254.52</v>
      </c>
      <c r="V20" s="3">
        <v>29370449.859999999</v>
      </c>
      <c r="W20" s="3">
        <v>52844751981.800003</v>
      </c>
      <c r="X20" s="5"/>
    </row>
    <row r="21" spans="1:24" ht="30" x14ac:dyDescent="0.25">
      <c r="A21" s="2" t="s">
        <v>35</v>
      </c>
      <c r="B21" s="2" t="s">
        <v>43</v>
      </c>
      <c r="C21" s="18">
        <v>89000000</v>
      </c>
      <c r="D21" s="2" t="s">
        <v>21</v>
      </c>
      <c r="E21" s="3">
        <v>140462892756.28</v>
      </c>
      <c r="F21" s="3">
        <v>86884677207.520004</v>
      </c>
      <c r="G21" s="3">
        <v>15416679091.879999</v>
      </c>
      <c r="H21" s="3">
        <v>30824452712.700001</v>
      </c>
      <c r="I21" s="3">
        <v>19206145513.959999</v>
      </c>
      <c r="J21" s="1" t="s">
        <v>19</v>
      </c>
      <c r="K21" s="3">
        <v>6345768322.5200005</v>
      </c>
      <c r="L21" s="3">
        <v>9987513679.1000004</v>
      </c>
      <c r="M21" s="3">
        <v>99048205.079999998</v>
      </c>
      <c r="N21" s="3">
        <v>346698208.92000002</v>
      </c>
      <c r="O21" s="3">
        <v>36582.339999999997</v>
      </c>
      <c r="P21" s="3">
        <v>1738268025.9200001</v>
      </c>
      <c r="Q21" s="3">
        <v>233786262.56</v>
      </c>
      <c r="R21" s="3">
        <v>412115181</v>
      </c>
      <c r="S21" s="3">
        <v>847220847.67999995</v>
      </c>
      <c r="T21" s="3">
        <v>240200</v>
      </c>
      <c r="U21" s="3">
        <v>1353872904.8</v>
      </c>
      <c r="V21" s="3">
        <v>72831469.060000002</v>
      </c>
      <c r="W21" s="3">
        <v>53578215548.760002</v>
      </c>
      <c r="X21" s="5"/>
    </row>
    <row r="22" spans="1:24" ht="30" x14ac:dyDescent="0.25">
      <c r="A22" s="2" t="s">
        <v>35</v>
      </c>
      <c r="B22" s="2" t="s">
        <v>44</v>
      </c>
      <c r="C22" s="18">
        <v>92000000</v>
      </c>
      <c r="D22" s="2" t="s">
        <v>21</v>
      </c>
      <c r="E22" s="3">
        <v>1131412710588.3799</v>
      </c>
      <c r="F22" s="3">
        <v>962292183319.81995</v>
      </c>
      <c r="G22" s="3">
        <v>365803077142.91998</v>
      </c>
      <c r="H22" s="3">
        <v>282901231690.78003</v>
      </c>
      <c r="I22" s="3">
        <v>83915772494.440002</v>
      </c>
      <c r="J22" s="1" t="s">
        <v>19</v>
      </c>
      <c r="K22" s="3">
        <v>47779623011.519997</v>
      </c>
      <c r="L22" s="3">
        <v>111477768583.46001</v>
      </c>
      <c r="M22" s="3">
        <v>297876929.19999999</v>
      </c>
      <c r="N22" s="3">
        <v>2750997340.4400001</v>
      </c>
      <c r="O22" s="3">
        <v>894911.6</v>
      </c>
      <c r="P22" s="3">
        <v>39641366318.099998</v>
      </c>
      <c r="Q22" s="3">
        <v>979550172.63999999</v>
      </c>
      <c r="R22" s="3">
        <v>8825066809.2600002</v>
      </c>
      <c r="S22" s="3">
        <v>6303099401.3400002</v>
      </c>
      <c r="T22" s="3">
        <v>3203461.54</v>
      </c>
      <c r="U22" s="3">
        <v>10759036149.42</v>
      </c>
      <c r="V22" s="3">
        <v>853618903.15999997</v>
      </c>
      <c r="W22" s="3">
        <v>169120527268.56</v>
      </c>
      <c r="X22" s="5"/>
    </row>
    <row r="23" spans="1:24" ht="30" x14ac:dyDescent="0.25">
      <c r="A23" s="2" t="s">
        <v>35</v>
      </c>
      <c r="B23" s="2" t="s">
        <v>45</v>
      </c>
      <c r="C23" s="18">
        <v>36000000</v>
      </c>
      <c r="D23" s="2" t="s">
        <v>21</v>
      </c>
      <c r="E23" s="3">
        <v>673319324543.83997</v>
      </c>
      <c r="F23" s="3">
        <v>568762231613.69995</v>
      </c>
      <c r="G23" s="3">
        <v>182224495098.22</v>
      </c>
      <c r="H23" s="3">
        <v>192790593772.72</v>
      </c>
      <c r="I23" s="3">
        <v>63580012112.940002</v>
      </c>
      <c r="J23" s="1" t="s">
        <v>19</v>
      </c>
      <c r="K23" s="3">
        <v>34049580423.139999</v>
      </c>
      <c r="L23" s="3">
        <v>61125397567.580002</v>
      </c>
      <c r="M23" s="3">
        <v>543942222.24000001</v>
      </c>
      <c r="N23" s="3">
        <v>1850431308.26</v>
      </c>
      <c r="O23" s="3">
        <v>9220802.2400000002</v>
      </c>
      <c r="P23" s="3">
        <v>17032509725.059999</v>
      </c>
      <c r="Q23" s="3">
        <v>866983141.91999996</v>
      </c>
      <c r="R23" s="3">
        <v>3242049496.3000002</v>
      </c>
      <c r="S23" s="3">
        <v>2633813504</v>
      </c>
      <c r="T23" s="3">
        <v>6524200</v>
      </c>
      <c r="U23" s="3">
        <v>8023869399.4200001</v>
      </c>
      <c r="V23" s="3">
        <v>782808839.65999997</v>
      </c>
      <c r="W23" s="3">
        <v>104557092930.14</v>
      </c>
      <c r="X23" s="5"/>
    </row>
    <row r="24" spans="1:24" ht="30" x14ac:dyDescent="0.25">
      <c r="A24" s="2" t="s">
        <v>35</v>
      </c>
      <c r="B24" s="2" t="s">
        <v>46</v>
      </c>
      <c r="C24" s="18">
        <v>63000000</v>
      </c>
      <c r="D24" s="2" t="s">
        <v>21</v>
      </c>
      <c r="E24" s="3">
        <v>406744251806.15997</v>
      </c>
      <c r="F24" s="3">
        <v>281743398778.85999</v>
      </c>
      <c r="G24" s="3">
        <v>78008366974.339996</v>
      </c>
      <c r="H24" s="3">
        <v>105079903627.38</v>
      </c>
      <c r="I24" s="3">
        <v>30910340161.040001</v>
      </c>
      <c r="J24" s="1" t="s">
        <v>19</v>
      </c>
      <c r="K24" s="3">
        <v>19813775691</v>
      </c>
      <c r="L24" s="3">
        <v>31675230205.740002</v>
      </c>
      <c r="M24" s="3">
        <v>496038445.69999999</v>
      </c>
      <c r="N24" s="3">
        <v>1340304319.5999999</v>
      </c>
      <c r="O24" s="3">
        <v>40977.699999999997</v>
      </c>
      <c r="P24" s="3">
        <v>4940203132.9799995</v>
      </c>
      <c r="Q24" s="3">
        <v>492700404.07999998</v>
      </c>
      <c r="R24" s="3">
        <v>2802425757.1999998</v>
      </c>
      <c r="S24" s="3">
        <v>1774476551.6400001</v>
      </c>
      <c r="T24" s="3">
        <v>38580423.740000002</v>
      </c>
      <c r="U24" s="3">
        <v>4282457969.3800001</v>
      </c>
      <c r="V24" s="3">
        <v>88554137.340000004</v>
      </c>
      <c r="W24" s="3">
        <v>125000853027.3</v>
      </c>
      <c r="X24" s="5"/>
    </row>
    <row r="25" spans="1:24" ht="30" x14ac:dyDescent="0.25">
      <c r="A25" s="2" t="s">
        <v>35</v>
      </c>
      <c r="B25" s="2" t="s">
        <v>47</v>
      </c>
      <c r="C25" s="18">
        <v>94000000</v>
      </c>
      <c r="D25" s="2" t="s">
        <v>21</v>
      </c>
      <c r="E25" s="3">
        <v>261895137024</v>
      </c>
      <c r="F25" s="3">
        <v>201037842068.48001</v>
      </c>
      <c r="G25" s="3">
        <v>55232605174.419998</v>
      </c>
      <c r="H25" s="3">
        <v>77446660214.259995</v>
      </c>
      <c r="I25" s="3">
        <v>19186495630.939999</v>
      </c>
      <c r="J25" s="1" t="s">
        <v>19</v>
      </c>
      <c r="K25" s="3">
        <v>17310819466.700001</v>
      </c>
      <c r="L25" s="3">
        <v>21492707812.540001</v>
      </c>
      <c r="M25" s="3">
        <v>133998142.06</v>
      </c>
      <c r="N25" s="3">
        <v>804608789.91999996</v>
      </c>
      <c r="O25" s="3">
        <v>-23084.04</v>
      </c>
      <c r="P25" s="3">
        <v>2910439169.48</v>
      </c>
      <c r="Q25" s="3">
        <v>886680988.08000004</v>
      </c>
      <c r="R25" s="3">
        <v>1049978384.2</v>
      </c>
      <c r="S25" s="3">
        <v>1134177472.1199999</v>
      </c>
      <c r="T25" s="3">
        <v>981000</v>
      </c>
      <c r="U25" s="3">
        <v>2685549671.2199998</v>
      </c>
      <c r="V25" s="3">
        <v>762163236.58000004</v>
      </c>
      <c r="W25" s="3">
        <v>60857294955.519997</v>
      </c>
      <c r="X25" s="5"/>
    </row>
    <row r="26" spans="1:24" ht="30" x14ac:dyDescent="0.25">
      <c r="A26" s="2" t="s">
        <v>35</v>
      </c>
      <c r="B26" s="2" t="s">
        <v>48</v>
      </c>
      <c r="C26" s="18">
        <v>73000000</v>
      </c>
      <c r="D26" s="2" t="s">
        <v>21</v>
      </c>
      <c r="E26" s="3">
        <v>213443182853.01999</v>
      </c>
      <c r="F26" s="3">
        <v>168220612545.5</v>
      </c>
      <c r="G26" s="3">
        <v>37007194851.68</v>
      </c>
      <c r="H26" s="3">
        <v>53104580001.32</v>
      </c>
      <c r="I26" s="3">
        <v>47686892159.260002</v>
      </c>
      <c r="J26" s="1" t="s">
        <v>19</v>
      </c>
      <c r="K26" s="3">
        <v>10124707464.42</v>
      </c>
      <c r="L26" s="3">
        <v>12257783175.6</v>
      </c>
      <c r="M26" s="3">
        <v>163611679.25999999</v>
      </c>
      <c r="N26" s="3">
        <v>591096375.24000001</v>
      </c>
      <c r="O26" s="3">
        <v>-892670.7</v>
      </c>
      <c r="P26" s="3">
        <v>1742886137.22</v>
      </c>
      <c r="Q26" s="3">
        <v>416006767.63999999</v>
      </c>
      <c r="R26" s="3">
        <v>917361830.91999996</v>
      </c>
      <c r="S26" s="3">
        <v>1032209252.3200001</v>
      </c>
      <c r="T26" s="3">
        <v>2346620</v>
      </c>
      <c r="U26" s="3">
        <v>3122784083.6999998</v>
      </c>
      <c r="V26" s="3">
        <v>52044817.619999997</v>
      </c>
      <c r="W26" s="3">
        <v>45222570307.519997</v>
      </c>
      <c r="X26" s="5"/>
    </row>
    <row r="27" spans="1:24" ht="30" x14ac:dyDescent="0.25">
      <c r="A27" s="2" t="s">
        <v>35</v>
      </c>
      <c r="B27" s="2" t="s">
        <v>49</v>
      </c>
      <c r="C27" s="18">
        <v>97000000</v>
      </c>
      <c r="D27" s="2" t="s">
        <v>21</v>
      </c>
      <c r="E27" s="3">
        <v>213028693803.32001</v>
      </c>
      <c r="F27" s="3">
        <v>135503884594.89999</v>
      </c>
      <c r="G27" s="3">
        <v>34468472699.099998</v>
      </c>
      <c r="H27" s="3">
        <v>48225265899.440002</v>
      </c>
      <c r="I27" s="3">
        <v>15011050106.700001</v>
      </c>
      <c r="J27" s="1" t="s">
        <v>19</v>
      </c>
      <c r="K27" s="3">
        <v>12044081859.639999</v>
      </c>
      <c r="L27" s="3">
        <v>11408187246.34</v>
      </c>
      <c r="M27" s="3">
        <v>105316240.36</v>
      </c>
      <c r="N27" s="3">
        <v>612839461.29999995</v>
      </c>
      <c r="O27" s="3">
        <v>-2712.66</v>
      </c>
      <c r="P27" s="3">
        <v>7151379319.9200001</v>
      </c>
      <c r="Q27" s="3">
        <v>283704449.42000002</v>
      </c>
      <c r="R27" s="3">
        <v>1646394438.0799999</v>
      </c>
      <c r="S27" s="3">
        <v>1849238325.48</v>
      </c>
      <c r="T27" s="3">
        <v>847280</v>
      </c>
      <c r="U27" s="3">
        <v>2277686358.5599999</v>
      </c>
      <c r="V27" s="3">
        <v>419423623.22000003</v>
      </c>
      <c r="W27" s="3">
        <v>77524809208.419998</v>
      </c>
      <c r="X27" s="5"/>
    </row>
    <row r="28" spans="1:24" ht="30" x14ac:dyDescent="0.25">
      <c r="A28" s="2" t="s">
        <v>50</v>
      </c>
      <c r="B28" s="2" t="s">
        <v>51</v>
      </c>
      <c r="C28" s="18">
        <v>11000000</v>
      </c>
      <c r="D28" s="2" t="s">
        <v>21</v>
      </c>
      <c r="E28" s="3">
        <v>303178280234.76001</v>
      </c>
      <c r="F28" s="3">
        <v>215577667938.44</v>
      </c>
      <c r="G28" s="3">
        <v>54274428539.440002</v>
      </c>
      <c r="H28" s="3">
        <v>81425172387.720001</v>
      </c>
      <c r="I28" s="3">
        <v>21563848205.66</v>
      </c>
      <c r="J28" s="1" t="s">
        <v>19</v>
      </c>
      <c r="K28" s="3">
        <v>12768302595.879999</v>
      </c>
      <c r="L28" s="3">
        <v>23738869005.040001</v>
      </c>
      <c r="M28" s="3">
        <v>11215869530.92</v>
      </c>
      <c r="N28" s="3">
        <v>683438802.32000005</v>
      </c>
      <c r="O28" s="3">
        <v>129902.74</v>
      </c>
      <c r="P28" s="3">
        <v>2556434990.1799998</v>
      </c>
      <c r="Q28" s="3">
        <v>3409810913.98</v>
      </c>
      <c r="R28" s="3">
        <v>1123810441.9400001</v>
      </c>
      <c r="S28" s="3">
        <v>917950201.22000003</v>
      </c>
      <c r="T28" s="3">
        <v>1421660</v>
      </c>
      <c r="U28" s="3">
        <v>1700574552.6600001</v>
      </c>
      <c r="V28" s="3">
        <v>197606208.74000001</v>
      </c>
      <c r="W28" s="3">
        <v>87600612296.320007</v>
      </c>
      <c r="X28" s="5"/>
    </row>
    <row r="29" spans="1:24" ht="30" x14ac:dyDescent="0.25">
      <c r="A29" s="2" t="s">
        <v>50</v>
      </c>
      <c r="B29" s="2" t="s">
        <v>52</v>
      </c>
      <c r="C29" s="18">
        <v>19000000</v>
      </c>
      <c r="D29" s="2" t="s">
        <v>21</v>
      </c>
      <c r="E29" s="3">
        <v>327909644938.59998</v>
      </c>
      <c r="F29" s="3">
        <v>281444296184.90002</v>
      </c>
      <c r="G29" s="3">
        <v>107105767994.48</v>
      </c>
      <c r="H29" s="3">
        <v>72142977825.460007</v>
      </c>
      <c r="I29" s="3">
        <v>28112201856.779999</v>
      </c>
      <c r="J29" s="1" t="s">
        <v>19</v>
      </c>
      <c r="K29" s="3">
        <v>10923942167.9</v>
      </c>
      <c r="L29" s="3">
        <v>37402187084.639999</v>
      </c>
      <c r="M29" s="3">
        <v>161833464.19999999</v>
      </c>
      <c r="N29" s="3">
        <v>714218692.08000004</v>
      </c>
      <c r="O29" s="3">
        <v>38472.78</v>
      </c>
      <c r="P29" s="3">
        <v>15520226950.200001</v>
      </c>
      <c r="Q29" s="3">
        <v>3374704034.5999999</v>
      </c>
      <c r="R29" s="3">
        <v>1236214603.52</v>
      </c>
      <c r="S29" s="3">
        <v>1262768760.6600001</v>
      </c>
      <c r="T29" s="3">
        <v>12894976.02</v>
      </c>
      <c r="U29" s="3">
        <v>3428328367.2600002</v>
      </c>
      <c r="V29" s="3">
        <v>45990934.32</v>
      </c>
      <c r="W29" s="3">
        <v>46465348753.699997</v>
      </c>
      <c r="X29" s="5"/>
    </row>
    <row r="30" spans="1:24" ht="30" x14ac:dyDescent="0.25">
      <c r="A30" s="2" t="s">
        <v>50</v>
      </c>
      <c r="B30" s="2" t="s">
        <v>53</v>
      </c>
      <c r="C30" s="18">
        <v>27000000</v>
      </c>
      <c r="D30" s="2" t="s">
        <v>21</v>
      </c>
      <c r="E30" s="3">
        <v>265689711691.39001</v>
      </c>
      <c r="F30" s="3">
        <v>188813020320.44</v>
      </c>
      <c r="G30" s="3">
        <v>39719364574.459999</v>
      </c>
      <c r="H30" s="3">
        <v>70290479190.880005</v>
      </c>
      <c r="I30" s="3">
        <v>17263060834.68</v>
      </c>
      <c r="J30" s="1" t="s">
        <v>19</v>
      </c>
      <c r="K30" s="3">
        <v>25317454036.200001</v>
      </c>
      <c r="L30" s="3">
        <v>21775289480.68</v>
      </c>
      <c r="M30" s="3">
        <v>632733751.27999997</v>
      </c>
      <c r="N30" s="3">
        <v>841184837.79999995</v>
      </c>
      <c r="O30" s="3">
        <v>15629602.98</v>
      </c>
      <c r="P30" s="3">
        <v>7354505279.0200005</v>
      </c>
      <c r="Q30" s="3">
        <v>663940617.17999995</v>
      </c>
      <c r="R30" s="3">
        <v>929792032.51999998</v>
      </c>
      <c r="S30" s="3">
        <v>1860747638.8599999</v>
      </c>
      <c r="T30" s="3">
        <v>115792132.34</v>
      </c>
      <c r="U30" s="3">
        <v>1650968963.54</v>
      </c>
      <c r="V30" s="3">
        <v>382077348.01999998</v>
      </c>
      <c r="W30" s="3">
        <v>76876691370.949997</v>
      </c>
      <c r="X30" s="5"/>
    </row>
    <row r="31" spans="1:24" ht="30" x14ac:dyDescent="0.25">
      <c r="A31" s="2" t="s">
        <v>50</v>
      </c>
      <c r="B31" s="2" t="s">
        <v>54</v>
      </c>
      <c r="C31" s="18">
        <v>41000000</v>
      </c>
      <c r="D31" s="2" t="s">
        <v>21</v>
      </c>
      <c r="E31" s="3">
        <v>612176009146.21997</v>
      </c>
      <c r="F31" s="3">
        <v>564802021619.92004</v>
      </c>
      <c r="G31" s="3">
        <v>248940946326.48001</v>
      </c>
      <c r="H31" s="3">
        <v>149766616368.14001</v>
      </c>
      <c r="I31" s="3">
        <v>29853824349.119999</v>
      </c>
      <c r="J31" s="1" t="s">
        <v>19</v>
      </c>
      <c r="K31" s="3">
        <v>23080094064.599998</v>
      </c>
      <c r="L31" s="3">
        <v>76481620774.160004</v>
      </c>
      <c r="M31" s="3">
        <v>2567995524.54</v>
      </c>
      <c r="N31" s="3">
        <v>1390820834.9200001</v>
      </c>
      <c r="O31" s="3">
        <v>586366.06000000006</v>
      </c>
      <c r="P31" s="3">
        <v>17070042562.959999</v>
      </c>
      <c r="Q31" s="3">
        <v>1235187472.7</v>
      </c>
      <c r="R31" s="3">
        <v>3236573344.3800001</v>
      </c>
      <c r="S31" s="3">
        <v>7973721956.8800001</v>
      </c>
      <c r="T31" s="3">
        <v>23440590.800000001</v>
      </c>
      <c r="U31" s="3">
        <v>3971180515</v>
      </c>
      <c r="V31" s="3">
        <v>-790629430.82000005</v>
      </c>
      <c r="W31" s="3">
        <v>47373987526.300003</v>
      </c>
      <c r="X31" s="5"/>
    </row>
    <row r="32" spans="1:24" ht="30" x14ac:dyDescent="0.25">
      <c r="A32" s="2" t="s">
        <v>50</v>
      </c>
      <c r="B32" s="2" t="s">
        <v>55</v>
      </c>
      <c r="C32" s="18">
        <v>47000000</v>
      </c>
      <c r="D32" s="2" t="s">
        <v>21</v>
      </c>
      <c r="E32" s="3">
        <v>302929192037.90002</v>
      </c>
      <c r="F32" s="3">
        <v>267064966023.72</v>
      </c>
      <c r="G32" s="3">
        <v>113163441952.24001</v>
      </c>
      <c r="H32" s="3">
        <v>101592123530.74001</v>
      </c>
      <c r="I32" s="3">
        <v>10355019973.620001</v>
      </c>
      <c r="J32" s="1" t="s">
        <v>19</v>
      </c>
      <c r="K32" s="3">
        <v>6412489074.96</v>
      </c>
      <c r="L32" s="3">
        <v>11319069733.24</v>
      </c>
      <c r="M32" s="3">
        <v>12285024857.9</v>
      </c>
      <c r="N32" s="3">
        <v>536522838.54000002</v>
      </c>
      <c r="O32" s="3">
        <v>17909.939999999999</v>
      </c>
      <c r="P32" s="3">
        <v>5998170641.6800003</v>
      </c>
      <c r="Q32" s="3">
        <v>644710552.98000002</v>
      </c>
      <c r="R32" s="3">
        <v>1537262581.6400001</v>
      </c>
      <c r="S32" s="3">
        <v>532969833.57999998</v>
      </c>
      <c r="T32" s="3">
        <v>3155922</v>
      </c>
      <c r="U32" s="3">
        <v>2571084730.3600001</v>
      </c>
      <c r="V32" s="3">
        <v>113901890.3</v>
      </c>
      <c r="W32" s="3">
        <v>35864226014.18</v>
      </c>
      <c r="X32" s="5"/>
    </row>
    <row r="33" spans="1:24" ht="30" x14ac:dyDescent="0.25">
      <c r="A33" s="2" t="s">
        <v>50</v>
      </c>
      <c r="B33" s="2" t="s">
        <v>56</v>
      </c>
      <c r="C33" s="18">
        <v>11800000</v>
      </c>
      <c r="D33" s="2" t="s">
        <v>21</v>
      </c>
      <c r="E33" s="3">
        <v>58470347571.239998</v>
      </c>
      <c r="F33" s="3">
        <v>51404217237.519997</v>
      </c>
      <c r="G33" s="3">
        <v>8502037932.6599998</v>
      </c>
      <c r="H33" s="3">
        <v>6885616923.8400002</v>
      </c>
      <c r="I33" s="3">
        <v>1115184475.04</v>
      </c>
      <c r="J33" s="1" t="s">
        <v>19</v>
      </c>
      <c r="K33" s="3">
        <v>283718707.68000001</v>
      </c>
      <c r="L33" s="3">
        <v>12263549619.120001</v>
      </c>
      <c r="M33" s="3">
        <v>256938157.28</v>
      </c>
      <c r="N33" s="3">
        <v>24311893.440000001</v>
      </c>
      <c r="O33" s="3">
        <v>286.26</v>
      </c>
      <c r="P33" s="3">
        <v>3031697479.7199998</v>
      </c>
      <c r="Q33" s="3">
        <v>223433218.24000001</v>
      </c>
      <c r="R33" s="3">
        <v>180544482.03999999</v>
      </c>
      <c r="S33" s="3">
        <v>18307509549.68</v>
      </c>
      <c r="T33" s="3">
        <v>13724134</v>
      </c>
      <c r="U33" s="3">
        <v>226513017.59999999</v>
      </c>
      <c r="V33" s="3">
        <v>89437360.920000002</v>
      </c>
      <c r="W33" s="3">
        <v>7066130333.7200003</v>
      </c>
      <c r="X33" s="5"/>
    </row>
    <row r="34" spans="1:24" ht="30" x14ac:dyDescent="0.25">
      <c r="A34" s="2" t="s">
        <v>50</v>
      </c>
      <c r="B34" s="2" t="s">
        <v>57</v>
      </c>
      <c r="C34" s="18">
        <v>49000000</v>
      </c>
      <c r="D34" s="2" t="s">
        <v>21</v>
      </c>
      <c r="E34" s="3">
        <v>155056181309.73999</v>
      </c>
      <c r="F34" s="3">
        <v>111956285846.67999</v>
      </c>
      <c r="G34" s="3">
        <v>44098383668.419998</v>
      </c>
      <c r="H34" s="3">
        <v>29799397562.720001</v>
      </c>
      <c r="I34" s="3">
        <v>14790117752.48</v>
      </c>
      <c r="J34" s="1" t="s">
        <v>19</v>
      </c>
      <c r="K34" s="3">
        <v>5293026916.8000002</v>
      </c>
      <c r="L34" s="3">
        <v>10135473262.200001</v>
      </c>
      <c r="M34" s="3">
        <v>121263847.78</v>
      </c>
      <c r="N34" s="3">
        <v>371179260.16000003</v>
      </c>
      <c r="O34" s="3">
        <v>37651.96</v>
      </c>
      <c r="P34" s="3">
        <v>4096721829.96</v>
      </c>
      <c r="Q34" s="3">
        <v>1094654597.98</v>
      </c>
      <c r="R34" s="3">
        <v>218776587.66</v>
      </c>
      <c r="S34" s="3">
        <v>626556259.27999997</v>
      </c>
      <c r="T34" s="3">
        <v>795266.4</v>
      </c>
      <c r="U34" s="3">
        <v>1177002668.4000001</v>
      </c>
      <c r="V34" s="3">
        <v>132898714.48</v>
      </c>
      <c r="W34" s="3">
        <v>43099895463.059998</v>
      </c>
      <c r="X34" s="5"/>
    </row>
    <row r="35" spans="1:24" ht="30" x14ac:dyDescent="0.25">
      <c r="A35" s="2" t="s">
        <v>50</v>
      </c>
      <c r="B35" s="2" t="s">
        <v>58</v>
      </c>
      <c r="C35" s="18">
        <v>58000000</v>
      </c>
      <c r="D35" s="2" t="s">
        <v>21</v>
      </c>
      <c r="E35" s="3">
        <v>140433030200.98001</v>
      </c>
      <c r="F35" s="3">
        <v>78219670895.919998</v>
      </c>
      <c r="G35" s="3">
        <v>14075549148.18</v>
      </c>
      <c r="H35" s="3">
        <v>29132623998.66</v>
      </c>
      <c r="I35" s="3">
        <v>18141851180.380001</v>
      </c>
      <c r="J35" s="1" t="s">
        <v>19</v>
      </c>
      <c r="K35" s="3">
        <v>5645025165.1999998</v>
      </c>
      <c r="L35" s="3">
        <v>6350263496.96</v>
      </c>
      <c r="M35" s="3">
        <v>110564189.59999999</v>
      </c>
      <c r="N35" s="3">
        <v>342691837.33999997</v>
      </c>
      <c r="O35" s="3">
        <v>24422.38</v>
      </c>
      <c r="P35" s="3">
        <v>1948020555.6600001</v>
      </c>
      <c r="Q35" s="3">
        <v>493622832.01999998</v>
      </c>
      <c r="R35" s="3">
        <v>556437201.08000004</v>
      </c>
      <c r="S35" s="3">
        <v>356679823.51999998</v>
      </c>
      <c r="T35" s="3">
        <v>3176101.96</v>
      </c>
      <c r="U35" s="3">
        <v>1019019253.66</v>
      </c>
      <c r="V35" s="3">
        <v>44121689.32</v>
      </c>
      <c r="W35" s="3">
        <v>62213359305.059998</v>
      </c>
      <c r="X35" s="5"/>
    </row>
    <row r="36" spans="1:24" ht="30" x14ac:dyDescent="0.25">
      <c r="A36" s="2" t="s">
        <v>50</v>
      </c>
      <c r="B36" s="2" t="s">
        <v>59</v>
      </c>
      <c r="C36" s="18">
        <v>86000000</v>
      </c>
      <c r="D36" s="2" t="s">
        <v>21</v>
      </c>
      <c r="E36" s="3">
        <v>175129072507.73999</v>
      </c>
      <c r="F36" s="3">
        <v>108037705567.46001</v>
      </c>
      <c r="G36" s="3">
        <v>20747781845.060001</v>
      </c>
      <c r="H36" s="3">
        <v>39748306463.18</v>
      </c>
      <c r="I36" s="3">
        <v>15598586920.66</v>
      </c>
      <c r="J36" s="1" t="s">
        <v>19</v>
      </c>
      <c r="K36" s="3">
        <v>8051671708.3199997</v>
      </c>
      <c r="L36" s="3">
        <v>9096777177.6399994</v>
      </c>
      <c r="M36" s="3">
        <v>5232214681.3199997</v>
      </c>
      <c r="N36" s="3">
        <v>431798434.36000001</v>
      </c>
      <c r="O36" s="3">
        <v>19734.740000000002</v>
      </c>
      <c r="P36" s="3">
        <v>2492458285.46</v>
      </c>
      <c r="Q36" s="3">
        <v>2652056625.1999998</v>
      </c>
      <c r="R36" s="3">
        <v>1746610361.8</v>
      </c>
      <c r="S36" s="3">
        <v>834117803.51999998</v>
      </c>
      <c r="T36" s="3">
        <v>2166630</v>
      </c>
      <c r="U36" s="3">
        <v>1341355111.8599999</v>
      </c>
      <c r="V36" s="3">
        <v>61783784.340000004</v>
      </c>
      <c r="W36" s="3">
        <v>67091366940.279999</v>
      </c>
      <c r="X36" s="5"/>
    </row>
    <row r="37" spans="1:24" ht="30" x14ac:dyDescent="0.25">
      <c r="A37" s="2" t="s">
        <v>50</v>
      </c>
      <c r="B37" s="2" t="s">
        <v>60</v>
      </c>
      <c r="C37" s="18">
        <v>87000000</v>
      </c>
      <c r="D37" s="2" t="s">
        <v>21</v>
      </c>
      <c r="E37" s="3">
        <v>262340716706.72</v>
      </c>
      <c r="F37" s="3">
        <v>230834313304.29999</v>
      </c>
      <c r="G37" s="3">
        <v>73849686084.320007</v>
      </c>
      <c r="H37" s="3">
        <v>66223225893.519997</v>
      </c>
      <c r="I37" s="3">
        <v>12722397676.26</v>
      </c>
      <c r="J37" s="1" t="s">
        <v>19</v>
      </c>
      <c r="K37" s="3">
        <v>5266938620.4200001</v>
      </c>
      <c r="L37" s="3">
        <v>56645829142.540001</v>
      </c>
      <c r="M37" s="3">
        <v>1305965975.8</v>
      </c>
      <c r="N37" s="3">
        <v>598324558.12</v>
      </c>
      <c r="O37" s="3">
        <v>-2522.46</v>
      </c>
      <c r="P37" s="3">
        <v>7219881078.3199997</v>
      </c>
      <c r="Q37" s="3">
        <v>3683404636.3600001</v>
      </c>
      <c r="R37" s="3">
        <v>477704591.36000001</v>
      </c>
      <c r="S37" s="3">
        <v>725841681.53999996</v>
      </c>
      <c r="T37" s="3">
        <v>410620</v>
      </c>
      <c r="U37" s="3">
        <v>2085639590.1199999</v>
      </c>
      <c r="V37" s="3">
        <v>29065678.079999998</v>
      </c>
      <c r="W37" s="3">
        <v>31506403402.419998</v>
      </c>
      <c r="X37" s="5"/>
    </row>
    <row r="38" spans="1:24" ht="30" x14ac:dyDescent="0.25">
      <c r="A38" s="2" t="s">
        <v>50</v>
      </c>
      <c r="B38" s="2" t="s">
        <v>61</v>
      </c>
      <c r="C38" s="18">
        <v>40000000</v>
      </c>
      <c r="D38" s="2" t="s">
        <v>21</v>
      </c>
      <c r="E38" s="3">
        <v>2299857319888.48</v>
      </c>
      <c r="F38" s="3">
        <v>2221827818449.6802</v>
      </c>
      <c r="G38" s="3">
        <v>760428878499.30005</v>
      </c>
      <c r="H38" s="3">
        <v>883241132236.80005</v>
      </c>
      <c r="I38" s="3">
        <v>74885309537.800003</v>
      </c>
      <c r="J38" s="1" t="s">
        <v>19</v>
      </c>
      <c r="K38" s="3">
        <v>151981454530.84</v>
      </c>
      <c r="L38" s="3">
        <v>153961196353.22</v>
      </c>
      <c r="M38" s="3">
        <v>18555973.18</v>
      </c>
      <c r="N38" s="3">
        <v>3931348026.1599998</v>
      </c>
      <c r="O38" s="3">
        <v>482534.18</v>
      </c>
      <c r="P38" s="3">
        <v>110370306506.62</v>
      </c>
      <c r="Q38" s="3">
        <v>327298405.74000001</v>
      </c>
      <c r="R38" s="3">
        <v>33531492082.66</v>
      </c>
      <c r="S38" s="3">
        <v>24233603927.259998</v>
      </c>
      <c r="T38" s="3">
        <v>11916834</v>
      </c>
      <c r="U38" s="3">
        <v>24529624624.18</v>
      </c>
      <c r="V38" s="3">
        <v>375218377.74000001</v>
      </c>
      <c r="W38" s="3">
        <v>78029501438.800003</v>
      </c>
      <c r="X38" s="5"/>
    </row>
    <row r="39" spans="1:24" ht="30" x14ac:dyDescent="0.25">
      <c r="A39" s="2" t="s">
        <v>62</v>
      </c>
      <c r="B39" s="2" t="s">
        <v>63</v>
      </c>
      <c r="C39" s="18">
        <v>83000000</v>
      </c>
      <c r="D39" s="2" t="s">
        <v>21</v>
      </c>
      <c r="E39" s="3">
        <v>139981918826.78</v>
      </c>
      <c r="F39" s="3">
        <v>49607842818.779999</v>
      </c>
      <c r="G39" s="3">
        <v>5581800250.6000004</v>
      </c>
      <c r="H39" s="3">
        <v>16880608620.5</v>
      </c>
      <c r="I39" s="3">
        <v>8488581939.6999998</v>
      </c>
      <c r="J39" s="1" t="s">
        <v>19</v>
      </c>
      <c r="K39" s="3">
        <v>3607819551.3800001</v>
      </c>
      <c r="L39" s="3">
        <v>5183573780.8199997</v>
      </c>
      <c r="M39" s="3">
        <v>30957203.059999999</v>
      </c>
      <c r="N39" s="3">
        <v>405895790.56</v>
      </c>
      <c r="O39" s="3">
        <v>1939756.06</v>
      </c>
      <c r="P39" s="3">
        <v>5063157602.3199997</v>
      </c>
      <c r="Q39" s="3">
        <v>56699480.299999997</v>
      </c>
      <c r="R39" s="3">
        <v>1597924700.52</v>
      </c>
      <c r="S39" s="3">
        <v>603242923.01999998</v>
      </c>
      <c r="T39" s="3">
        <v>314262</v>
      </c>
      <c r="U39" s="3">
        <v>1901158091.1800001</v>
      </c>
      <c r="V39" s="3">
        <v>204168866.75999999</v>
      </c>
      <c r="W39" s="3">
        <v>90374076008</v>
      </c>
      <c r="X39" s="5"/>
    </row>
    <row r="40" spans="1:24" ht="30" x14ac:dyDescent="0.25">
      <c r="A40" s="2" t="s">
        <v>62</v>
      </c>
      <c r="B40" s="2" t="s">
        <v>64</v>
      </c>
      <c r="C40" s="18">
        <v>91000000</v>
      </c>
      <c r="D40" s="2" t="s">
        <v>21</v>
      </c>
      <c r="E40" s="3">
        <v>79802537853.520004</v>
      </c>
      <c r="F40" s="3">
        <v>28286559338.18</v>
      </c>
      <c r="G40" s="3">
        <v>4392272819.6999998</v>
      </c>
      <c r="H40" s="3">
        <v>10553875642.82</v>
      </c>
      <c r="I40" s="3">
        <v>4476976434.8199997</v>
      </c>
      <c r="J40" s="1" t="s">
        <v>19</v>
      </c>
      <c r="K40" s="3">
        <v>2778032849.96</v>
      </c>
      <c r="L40" s="3">
        <v>3469874907.4400001</v>
      </c>
      <c r="M40" s="3">
        <v>212288282.06</v>
      </c>
      <c r="N40" s="3">
        <v>202600354.88</v>
      </c>
      <c r="O40" s="3">
        <v>41269.58</v>
      </c>
      <c r="P40" s="3">
        <v>1183512638.3800001</v>
      </c>
      <c r="Q40" s="3">
        <v>94503923.780000001</v>
      </c>
      <c r="R40" s="3">
        <v>122570318.52</v>
      </c>
      <c r="S40" s="3">
        <v>139288524.36000001</v>
      </c>
      <c r="T40" s="3">
        <v>122730.2</v>
      </c>
      <c r="U40" s="3">
        <v>654929466</v>
      </c>
      <c r="V40" s="3">
        <v>5669175.6799999997</v>
      </c>
      <c r="W40" s="3">
        <v>51515978515.339996</v>
      </c>
      <c r="X40" s="5"/>
    </row>
    <row r="41" spans="1:24" ht="30" x14ac:dyDescent="0.25">
      <c r="A41" s="2" t="s">
        <v>62</v>
      </c>
      <c r="B41" s="2" t="s">
        <v>65</v>
      </c>
      <c r="C41" s="18">
        <v>82000000</v>
      </c>
      <c r="D41" s="2" t="s">
        <v>21</v>
      </c>
      <c r="E41" s="3">
        <v>387659280829.84003</v>
      </c>
      <c r="F41" s="3">
        <v>113883461923.10001</v>
      </c>
      <c r="G41" s="3">
        <v>14151984775.940001</v>
      </c>
      <c r="H41" s="3">
        <v>44457025272.199997</v>
      </c>
      <c r="I41" s="3">
        <v>23673363297.540001</v>
      </c>
      <c r="J41" s="1" t="s">
        <v>19</v>
      </c>
      <c r="K41" s="3">
        <v>3892072504.3400002</v>
      </c>
      <c r="L41" s="3">
        <v>13486900281.299999</v>
      </c>
      <c r="M41" s="3">
        <v>67845592.359999999</v>
      </c>
      <c r="N41" s="3">
        <v>754441935.65999997</v>
      </c>
      <c r="O41" s="3">
        <v>11947994.98</v>
      </c>
      <c r="P41" s="3">
        <v>3322787311.3000002</v>
      </c>
      <c r="Q41" s="3">
        <v>54155553.240000002</v>
      </c>
      <c r="R41" s="3">
        <v>1659671204.9400001</v>
      </c>
      <c r="S41" s="3">
        <v>3027480438.2199998</v>
      </c>
      <c r="T41" s="3">
        <v>469278.66</v>
      </c>
      <c r="U41" s="3">
        <v>4976963648.4200001</v>
      </c>
      <c r="V41" s="3">
        <v>346352834</v>
      </c>
      <c r="W41" s="3">
        <v>273775818906.73999</v>
      </c>
      <c r="X41" s="5"/>
    </row>
    <row r="42" spans="1:24" ht="30" x14ac:dyDescent="0.25">
      <c r="A42" s="2" t="s">
        <v>62</v>
      </c>
      <c r="B42" s="2" t="s">
        <v>66</v>
      </c>
      <c r="C42" s="18">
        <v>26000000</v>
      </c>
      <c r="D42" s="2" t="s">
        <v>21</v>
      </c>
      <c r="E42" s="3">
        <v>80139616958.300003</v>
      </c>
      <c r="F42" s="3">
        <v>14837383352.059999</v>
      </c>
      <c r="G42" s="3">
        <v>1175288370.98</v>
      </c>
      <c r="H42" s="3">
        <v>7319570130.6400003</v>
      </c>
      <c r="I42" s="3">
        <v>2725916997.8600001</v>
      </c>
      <c r="J42" s="1" t="s">
        <v>19</v>
      </c>
      <c r="K42" s="3">
        <v>507830085.66000003</v>
      </c>
      <c r="L42" s="3">
        <v>2072454089.1800001</v>
      </c>
      <c r="M42" s="3">
        <v>2746195.94</v>
      </c>
      <c r="N42" s="3">
        <v>107477684.34</v>
      </c>
      <c r="O42" s="3">
        <v>13477.58</v>
      </c>
      <c r="P42" s="3">
        <v>335780290.12</v>
      </c>
      <c r="Q42" s="3">
        <v>9164127.5800000001</v>
      </c>
      <c r="R42" s="3">
        <v>60586291.200000003</v>
      </c>
      <c r="S42" s="3">
        <v>36653638.479999997</v>
      </c>
      <c r="T42" s="3">
        <v>8800</v>
      </c>
      <c r="U42" s="3">
        <v>488984761.54000002</v>
      </c>
      <c r="V42" s="3">
        <v>-5091589.04</v>
      </c>
      <c r="W42" s="3">
        <v>65302233606.239998</v>
      </c>
      <c r="X42" s="5"/>
    </row>
    <row r="43" spans="1:24" ht="30" x14ac:dyDescent="0.25">
      <c r="A43" s="2" t="s">
        <v>62</v>
      </c>
      <c r="B43" s="2" t="s">
        <v>67</v>
      </c>
      <c r="C43" s="18">
        <v>90000000</v>
      </c>
      <c r="D43" s="2" t="s">
        <v>21</v>
      </c>
      <c r="E43" s="3">
        <v>117820755446.66</v>
      </c>
      <c r="F43" s="3">
        <v>48991847669.800003</v>
      </c>
      <c r="G43" s="3">
        <v>7022852670.5799999</v>
      </c>
      <c r="H43" s="3">
        <v>19138987595.720001</v>
      </c>
      <c r="I43" s="3">
        <v>8111251622.1199999</v>
      </c>
      <c r="J43" s="1" t="s">
        <v>19</v>
      </c>
      <c r="K43" s="3">
        <v>4097803731.5799999</v>
      </c>
      <c r="L43" s="3">
        <v>5706925092.1999998</v>
      </c>
      <c r="M43" s="3">
        <v>93429048.560000002</v>
      </c>
      <c r="N43" s="3">
        <v>378328625.18000001</v>
      </c>
      <c r="O43" s="3">
        <v>440658.38</v>
      </c>
      <c r="P43" s="3">
        <v>2806413542.7399998</v>
      </c>
      <c r="Q43" s="3">
        <v>24202485.52</v>
      </c>
      <c r="R43" s="3">
        <v>374679958.80000001</v>
      </c>
      <c r="S43" s="3">
        <v>246021856.16</v>
      </c>
      <c r="T43" s="3">
        <v>723000</v>
      </c>
      <c r="U43" s="3">
        <v>965249586.20000005</v>
      </c>
      <c r="V43" s="3">
        <v>24538196.059999999</v>
      </c>
      <c r="W43" s="3">
        <v>68828907776.860001</v>
      </c>
      <c r="X43" s="5"/>
    </row>
    <row r="44" spans="1:24" ht="30" x14ac:dyDescent="0.25">
      <c r="A44" s="2" t="s">
        <v>62</v>
      </c>
      <c r="B44" s="2" t="s">
        <v>68</v>
      </c>
      <c r="C44" s="18">
        <v>7000000</v>
      </c>
      <c r="D44" s="2" t="s">
        <v>21</v>
      </c>
      <c r="E44" s="3">
        <v>435851931162.47998</v>
      </c>
      <c r="F44" s="3">
        <v>291902950094.73999</v>
      </c>
      <c r="G44" s="3">
        <v>77161078838.380005</v>
      </c>
      <c r="H44" s="3">
        <v>97076066459.699997</v>
      </c>
      <c r="I44" s="3">
        <v>29734327665</v>
      </c>
      <c r="J44" s="1" t="s">
        <v>19</v>
      </c>
      <c r="K44" s="3">
        <v>28018597430</v>
      </c>
      <c r="L44" s="3">
        <v>31973309521.619999</v>
      </c>
      <c r="M44" s="3">
        <v>236091260.97999999</v>
      </c>
      <c r="N44" s="3">
        <v>1492861370.1400001</v>
      </c>
      <c r="O44" s="3">
        <v>547826.24</v>
      </c>
      <c r="P44" s="3">
        <v>15800376461.219999</v>
      </c>
      <c r="Q44" s="3">
        <v>272208693.63999999</v>
      </c>
      <c r="R44" s="3">
        <v>2508427833.7199998</v>
      </c>
      <c r="S44" s="3">
        <v>1287807922.8800001</v>
      </c>
      <c r="T44" s="3">
        <v>1583064677.5999999</v>
      </c>
      <c r="U44" s="3">
        <v>4452532334.6999998</v>
      </c>
      <c r="V44" s="3">
        <v>305651798.92000002</v>
      </c>
      <c r="W44" s="3">
        <v>143948981067.73999</v>
      </c>
      <c r="X44" s="5"/>
    </row>
    <row r="45" spans="1:24" ht="30" x14ac:dyDescent="0.25">
      <c r="A45" s="2" t="s">
        <v>62</v>
      </c>
      <c r="B45" s="2" t="s">
        <v>69</v>
      </c>
      <c r="C45" s="18">
        <v>96000000</v>
      </c>
      <c r="D45" s="2" t="s">
        <v>21</v>
      </c>
      <c r="E45" s="3">
        <v>310052489293.71997</v>
      </c>
      <c r="F45" s="3">
        <v>55771640235.440002</v>
      </c>
      <c r="G45" s="3">
        <v>3350464842.7800002</v>
      </c>
      <c r="H45" s="3">
        <v>28631468988.779999</v>
      </c>
      <c r="I45" s="3">
        <v>9689609687.2600002</v>
      </c>
      <c r="J45" s="1" t="s">
        <v>19</v>
      </c>
      <c r="K45" s="3">
        <v>3392873864.8000002</v>
      </c>
      <c r="L45" s="3">
        <v>7043846809.5200005</v>
      </c>
      <c r="M45" s="3">
        <v>16529707.48</v>
      </c>
      <c r="N45" s="3">
        <v>391680564.68000001</v>
      </c>
      <c r="O45" s="3">
        <v>1131647.22</v>
      </c>
      <c r="P45" s="3">
        <v>1340867205.76</v>
      </c>
      <c r="Q45" s="3">
        <v>26080223.02</v>
      </c>
      <c r="R45" s="3">
        <v>66561766.600000001</v>
      </c>
      <c r="S45" s="3">
        <v>175908203.63999999</v>
      </c>
      <c r="T45" s="1" t="s">
        <v>19</v>
      </c>
      <c r="U45" s="3">
        <v>1612890966.78</v>
      </c>
      <c r="V45" s="3">
        <v>31725757.120000001</v>
      </c>
      <c r="W45" s="3">
        <v>254280849058.28</v>
      </c>
      <c r="X45" s="5"/>
    </row>
    <row r="46" spans="1:24" ht="30" x14ac:dyDescent="0.25">
      <c r="A46" s="2" t="s">
        <v>70</v>
      </c>
      <c r="B46" s="2" t="s">
        <v>71</v>
      </c>
      <c r="C46" s="18">
        <v>1000000</v>
      </c>
      <c r="D46" s="2" t="s">
        <v>21</v>
      </c>
      <c r="E46" s="3">
        <v>384778696767.21997</v>
      </c>
      <c r="F46" s="3">
        <v>250706404478.17999</v>
      </c>
      <c r="G46" s="3">
        <v>60251444652.300003</v>
      </c>
      <c r="H46" s="3">
        <v>88260592038.520004</v>
      </c>
      <c r="I46" s="3">
        <v>37099304211.779999</v>
      </c>
      <c r="J46" s="1" t="s">
        <v>19</v>
      </c>
      <c r="K46" s="3">
        <v>21035133410.48</v>
      </c>
      <c r="L46" s="3">
        <v>21089575365.779999</v>
      </c>
      <c r="M46" s="3">
        <v>1159419274.3399999</v>
      </c>
      <c r="N46" s="3">
        <v>1152883871.7</v>
      </c>
      <c r="O46" s="3">
        <v>152254.85999999999</v>
      </c>
      <c r="P46" s="3">
        <v>12645912200.08</v>
      </c>
      <c r="Q46" s="3">
        <v>526272127.38</v>
      </c>
      <c r="R46" s="3">
        <v>2241574784.9400001</v>
      </c>
      <c r="S46" s="3">
        <v>1830594412.96</v>
      </c>
      <c r="T46" s="3">
        <v>109377137</v>
      </c>
      <c r="U46" s="3">
        <v>3109092989.6599998</v>
      </c>
      <c r="V46" s="3">
        <v>195075746.40000001</v>
      </c>
      <c r="W46" s="3">
        <v>134072292289.03999</v>
      </c>
      <c r="X46" s="5"/>
    </row>
    <row r="47" spans="1:24" ht="30" x14ac:dyDescent="0.25">
      <c r="A47" s="2" t="s">
        <v>70</v>
      </c>
      <c r="B47" s="2" t="s">
        <v>72</v>
      </c>
      <c r="C47" s="18">
        <v>25000000</v>
      </c>
      <c r="D47" s="2" t="s">
        <v>21</v>
      </c>
      <c r="E47" s="3">
        <v>652833197608.21997</v>
      </c>
      <c r="F47" s="3">
        <v>557650664968.07996</v>
      </c>
      <c r="G47" s="3">
        <v>210753803058.95999</v>
      </c>
      <c r="H47" s="3">
        <v>193501737078.88</v>
      </c>
      <c r="I47" s="3">
        <v>40927141720.620003</v>
      </c>
      <c r="J47" s="1" t="s">
        <v>19</v>
      </c>
      <c r="K47" s="3">
        <v>28075607760.720001</v>
      </c>
      <c r="L47" s="3">
        <v>47204577814.080002</v>
      </c>
      <c r="M47" s="3">
        <v>10263387340.6</v>
      </c>
      <c r="N47" s="3">
        <v>1724836602.48</v>
      </c>
      <c r="O47" s="3">
        <v>17271.04</v>
      </c>
      <c r="P47" s="3">
        <v>7548655965.1800003</v>
      </c>
      <c r="Q47" s="3">
        <v>5910109577.6199999</v>
      </c>
      <c r="R47" s="3">
        <v>4004723043.48</v>
      </c>
      <c r="S47" s="3">
        <v>2052803997.26</v>
      </c>
      <c r="T47" s="3">
        <v>20864571.579999998</v>
      </c>
      <c r="U47" s="3">
        <v>4436546235.7600002</v>
      </c>
      <c r="V47" s="3">
        <v>1225852929.8199999</v>
      </c>
      <c r="W47" s="3">
        <v>95182532640.139999</v>
      </c>
      <c r="X47" s="5"/>
    </row>
    <row r="48" spans="1:24" ht="30" x14ac:dyDescent="0.25">
      <c r="A48" s="2" t="s">
        <v>70</v>
      </c>
      <c r="B48" s="2" t="s">
        <v>73</v>
      </c>
      <c r="C48" s="18">
        <v>32000000</v>
      </c>
      <c r="D48" s="2" t="s">
        <v>21</v>
      </c>
      <c r="E48" s="3">
        <v>643720814341</v>
      </c>
      <c r="F48" s="3">
        <v>560151045031.78003</v>
      </c>
      <c r="G48" s="3">
        <v>202908047507.94</v>
      </c>
      <c r="H48" s="3">
        <v>170262216754.23999</v>
      </c>
      <c r="I48" s="3">
        <v>36084086612.599998</v>
      </c>
      <c r="J48" s="1" t="s">
        <v>19</v>
      </c>
      <c r="K48" s="3">
        <v>20895678134.720001</v>
      </c>
      <c r="L48" s="3">
        <v>37147801597.82</v>
      </c>
      <c r="M48" s="3">
        <v>36301038081.220001</v>
      </c>
      <c r="N48" s="3">
        <v>1518293890.0999999</v>
      </c>
      <c r="O48" s="3">
        <v>-105842.02</v>
      </c>
      <c r="P48" s="3">
        <v>40923824102.480003</v>
      </c>
      <c r="Q48" s="3">
        <v>3567976100.8200002</v>
      </c>
      <c r="R48" s="3">
        <v>2759177944.1999998</v>
      </c>
      <c r="S48" s="3">
        <v>2174010601.1199999</v>
      </c>
      <c r="T48" s="3">
        <v>24905418.02</v>
      </c>
      <c r="U48" s="3">
        <v>5178705317.5600004</v>
      </c>
      <c r="V48" s="3">
        <v>405388810.95999998</v>
      </c>
      <c r="W48" s="3">
        <v>83569769309.220001</v>
      </c>
      <c r="X48" s="5"/>
    </row>
    <row r="49" spans="1:24" ht="30" x14ac:dyDescent="0.25">
      <c r="A49" s="2" t="s">
        <v>70</v>
      </c>
      <c r="B49" s="2" t="s">
        <v>74</v>
      </c>
      <c r="C49" s="18">
        <v>4000000</v>
      </c>
      <c r="D49" s="2" t="s">
        <v>21</v>
      </c>
      <c r="E49" s="3">
        <v>1022112941277.14</v>
      </c>
      <c r="F49" s="3">
        <v>932868265944.73999</v>
      </c>
      <c r="G49" s="3">
        <v>437243305171.79999</v>
      </c>
      <c r="H49" s="3">
        <v>250604408672.67999</v>
      </c>
      <c r="I49" s="3">
        <v>37003265282.779999</v>
      </c>
      <c r="J49" s="1" t="s">
        <v>19</v>
      </c>
      <c r="K49" s="3">
        <v>34349139507.400002</v>
      </c>
      <c r="L49" s="3">
        <v>61258741532.639999</v>
      </c>
      <c r="M49" s="3">
        <v>54879071826.419998</v>
      </c>
      <c r="N49" s="3">
        <v>2032933318.6800001</v>
      </c>
      <c r="O49" s="3">
        <v>256690.26</v>
      </c>
      <c r="P49" s="3">
        <v>30504800012.540001</v>
      </c>
      <c r="Q49" s="3">
        <v>9643225804.0599995</v>
      </c>
      <c r="R49" s="3">
        <v>3715975975.1599998</v>
      </c>
      <c r="S49" s="3">
        <v>2054452347.7</v>
      </c>
      <c r="T49" s="3">
        <v>34863475.259999998</v>
      </c>
      <c r="U49" s="3">
        <v>9275137214.7600002</v>
      </c>
      <c r="V49" s="3">
        <v>268689112.60000002</v>
      </c>
      <c r="W49" s="3">
        <v>89244675332.399994</v>
      </c>
      <c r="X49" s="5"/>
    </row>
    <row r="50" spans="1:24" ht="30" x14ac:dyDescent="0.25">
      <c r="A50" s="2" t="s">
        <v>70</v>
      </c>
      <c r="B50" s="2" t="s">
        <v>75</v>
      </c>
      <c r="C50" s="18">
        <v>50000000</v>
      </c>
      <c r="D50" s="2" t="s">
        <v>21</v>
      </c>
      <c r="E50" s="3">
        <v>651281268269.06006</v>
      </c>
      <c r="F50" s="3">
        <v>559925909091.73999</v>
      </c>
      <c r="G50" s="3">
        <v>169816885290.98001</v>
      </c>
      <c r="H50" s="3">
        <v>210352841052.57999</v>
      </c>
      <c r="I50" s="3">
        <v>55416468953.279999</v>
      </c>
      <c r="J50" s="1" t="s">
        <v>19</v>
      </c>
      <c r="K50" s="3">
        <v>48305138391.800003</v>
      </c>
      <c r="L50" s="3">
        <v>38086856812.059998</v>
      </c>
      <c r="M50" s="3">
        <v>6076649420</v>
      </c>
      <c r="N50" s="3">
        <v>1851531695.2</v>
      </c>
      <c r="O50" s="3">
        <v>506586.14</v>
      </c>
      <c r="P50" s="3">
        <v>13824145187.959999</v>
      </c>
      <c r="Q50" s="3">
        <v>730260510.34000003</v>
      </c>
      <c r="R50" s="3">
        <v>6017363448.96</v>
      </c>
      <c r="S50" s="3">
        <v>2505693240.1199999</v>
      </c>
      <c r="T50" s="3">
        <v>5430604</v>
      </c>
      <c r="U50" s="3">
        <v>6796112739.0200005</v>
      </c>
      <c r="V50" s="3">
        <v>140025159.30000001</v>
      </c>
      <c r="W50" s="3">
        <v>91355359177.320007</v>
      </c>
      <c r="X50" s="5"/>
    </row>
    <row r="51" spans="1:24" ht="30" x14ac:dyDescent="0.25">
      <c r="A51" s="2" t="s">
        <v>70</v>
      </c>
      <c r="B51" s="2" t="s">
        <v>76</v>
      </c>
      <c r="C51" s="18">
        <v>52000000</v>
      </c>
      <c r="D51" s="2" t="s">
        <v>21</v>
      </c>
      <c r="E51" s="3">
        <v>343440413805.08002</v>
      </c>
      <c r="F51" s="3">
        <v>253279406847.39999</v>
      </c>
      <c r="G51" s="3">
        <v>65309754941.720001</v>
      </c>
      <c r="H51" s="3">
        <v>92249772037.619995</v>
      </c>
      <c r="I51" s="3">
        <v>41799866661.099998</v>
      </c>
      <c r="J51" s="1" t="s">
        <v>19</v>
      </c>
      <c r="K51" s="3">
        <v>17220261374.599998</v>
      </c>
      <c r="L51" s="3">
        <v>21281493076.799999</v>
      </c>
      <c r="M51" s="3">
        <v>49498397.340000004</v>
      </c>
      <c r="N51" s="3">
        <v>996639798.44000006</v>
      </c>
      <c r="O51" s="3">
        <v>-2755761.78</v>
      </c>
      <c r="P51" s="3">
        <v>5734598455.6199999</v>
      </c>
      <c r="Q51" s="3">
        <v>576656739.46000004</v>
      </c>
      <c r="R51" s="3">
        <v>3825095268.1999998</v>
      </c>
      <c r="S51" s="3">
        <v>1027076169.22</v>
      </c>
      <c r="T51" s="3">
        <v>29176999.899999999</v>
      </c>
      <c r="U51" s="3">
        <v>3061213127.2800002</v>
      </c>
      <c r="V51" s="3">
        <v>121059561.88</v>
      </c>
      <c r="W51" s="3">
        <v>90161006957.679993</v>
      </c>
      <c r="X51" s="5"/>
    </row>
    <row r="52" spans="1:24" ht="30" x14ac:dyDescent="0.25">
      <c r="A52" s="2" t="s">
        <v>70</v>
      </c>
      <c r="B52" s="2" t="s">
        <v>77</v>
      </c>
      <c r="C52" s="18">
        <v>84000000</v>
      </c>
      <c r="D52" s="2" t="s">
        <v>21</v>
      </c>
      <c r="E52" s="3">
        <v>75465833490.399994</v>
      </c>
      <c r="F52" s="3">
        <v>29727596942.900002</v>
      </c>
      <c r="G52" s="3">
        <v>3623111356.6799998</v>
      </c>
      <c r="H52" s="3">
        <v>9978008333.0400009</v>
      </c>
      <c r="I52" s="3">
        <v>8069581601.1000004</v>
      </c>
      <c r="J52" s="1" t="s">
        <v>19</v>
      </c>
      <c r="K52" s="3">
        <v>2361662529.6799998</v>
      </c>
      <c r="L52" s="3">
        <v>1872642325.76</v>
      </c>
      <c r="M52" s="3">
        <v>280342951.68000001</v>
      </c>
      <c r="N52" s="3">
        <v>151212173.09999999</v>
      </c>
      <c r="O52" s="3">
        <v>16557.64</v>
      </c>
      <c r="P52" s="3">
        <v>899968551.03999996</v>
      </c>
      <c r="Q52" s="3">
        <v>221532662.13999999</v>
      </c>
      <c r="R52" s="3">
        <v>419789032.75999999</v>
      </c>
      <c r="S52" s="3">
        <v>1191113329.3</v>
      </c>
      <c r="T52" s="3">
        <v>543100</v>
      </c>
      <c r="U52" s="3">
        <v>652085406.72000003</v>
      </c>
      <c r="V52" s="3">
        <v>5987032.2599999998</v>
      </c>
      <c r="W52" s="3">
        <v>45738236547.5</v>
      </c>
      <c r="X52" s="5"/>
    </row>
    <row r="53" spans="1:24" ht="30" x14ac:dyDescent="0.25">
      <c r="A53" s="2" t="s">
        <v>70</v>
      </c>
      <c r="B53" s="2" t="s">
        <v>78</v>
      </c>
      <c r="C53" s="18">
        <v>93000000</v>
      </c>
      <c r="D53" s="2" t="s">
        <v>21</v>
      </c>
      <c r="E53" s="3">
        <v>121540004731.58</v>
      </c>
      <c r="F53" s="3">
        <v>26102447511.779999</v>
      </c>
      <c r="G53" s="3">
        <v>2034479573.46</v>
      </c>
      <c r="H53" s="3">
        <v>13357093613.6</v>
      </c>
      <c r="I53" s="3">
        <v>3684057712.9400001</v>
      </c>
      <c r="J53" s="1" t="s">
        <v>19</v>
      </c>
      <c r="K53" s="3">
        <v>1301921627.1400001</v>
      </c>
      <c r="L53" s="3">
        <v>1541412314.8800001</v>
      </c>
      <c r="M53" s="3">
        <v>1333414117.28</v>
      </c>
      <c r="N53" s="3">
        <v>213607971.84</v>
      </c>
      <c r="O53" s="3">
        <v>4176981.58</v>
      </c>
      <c r="P53" s="3">
        <v>1607548418.3399999</v>
      </c>
      <c r="Q53" s="3">
        <v>195777567.81999999</v>
      </c>
      <c r="R53" s="3">
        <v>118258554.06</v>
      </c>
      <c r="S53" s="3">
        <v>123017379.09999999</v>
      </c>
      <c r="T53" s="3">
        <v>1298222</v>
      </c>
      <c r="U53" s="3">
        <v>578619180.58000004</v>
      </c>
      <c r="V53" s="3">
        <v>7764277.1600000001</v>
      </c>
      <c r="W53" s="3">
        <v>95437557219.800003</v>
      </c>
      <c r="X53" s="5"/>
    </row>
    <row r="54" spans="1:24" ht="30" x14ac:dyDescent="0.25">
      <c r="A54" s="2" t="s">
        <v>70</v>
      </c>
      <c r="B54" s="2" t="s">
        <v>79</v>
      </c>
      <c r="C54" s="18">
        <v>95000000</v>
      </c>
      <c r="D54" s="2" t="s">
        <v>21</v>
      </c>
      <c r="E54" s="3">
        <v>115666860081.08</v>
      </c>
      <c r="F54" s="3">
        <v>81149908645.660004</v>
      </c>
      <c r="G54" s="3">
        <v>18948144601.599998</v>
      </c>
      <c r="H54" s="3">
        <v>27641021990</v>
      </c>
      <c r="I54" s="3">
        <v>10008367218.879999</v>
      </c>
      <c r="J54" s="1" t="s">
        <v>19</v>
      </c>
      <c r="K54" s="3">
        <v>4104901881.5999999</v>
      </c>
      <c r="L54" s="3">
        <v>8377237094.0600004</v>
      </c>
      <c r="M54" s="3">
        <v>5288139017.8800001</v>
      </c>
      <c r="N54" s="3">
        <v>316556459.06</v>
      </c>
      <c r="O54" s="3">
        <v>79885.539999999994</v>
      </c>
      <c r="P54" s="3">
        <v>4135744090.04</v>
      </c>
      <c r="Q54" s="3">
        <v>298461506.25999999</v>
      </c>
      <c r="R54" s="3">
        <v>304966965.30000001</v>
      </c>
      <c r="S54" s="3">
        <v>706900075.15999997</v>
      </c>
      <c r="T54" s="3">
        <v>647584</v>
      </c>
      <c r="U54" s="3">
        <v>1018218385.36</v>
      </c>
      <c r="V54" s="3">
        <v>521890.92</v>
      </c>
      <c r="W54" s="3">
        <v>34516951435.419998</v>
      </c>
      <c r="X54" s="5"/>
    </row>
    <row r="55" spans="1:24" ht="30" x14ac:dyDescent="0.25">
      <c r="A55" s="2" t="s">
        <v>70</v>
      </c>
      <c r="B55" s="2" t="s">
        <v>80</v>
      </c>
      <c r="C55" s="18">
        <v>69000000</v>
      </c>
      <c r="D55" s="2" t="s">
        <v>21</v>
      </c>
      <c r="E55" s="3">
        <v>241416293347.54001</v>
      </c>
      <c r="F55" s="3">
        <v>184236904969.64001</v>
      </c>
      <c r="G55" s="3">
        <v>45331369015.919998</v>
      </c>
      <c r="H55" s="3">
        <v>70059311871.779999</v>
      </c>
      <c r="I55" s="3">
        <v>25591135343.439999</v>
      </c>
      <c r="J55" s="1" t="s">
        <v>19</v>
      </c>
      <c r="K55" s="3">
        <v>11461818692.6</v>
      </c>
      <c r="L55" s="3">
        <v>21303887014.939999</v>
      </c>
      <c r="M55" s="3">
        <v>118925781.78</v>
      </c>
      <c r="N55" s="3">
        <v>642835080.77999997</v>
      </c>
      <c r="O55" s="3">
        <v>-13751.64</v>
      </c>
      <c r="P55" s="3">
        <v>3243549627.4200001</v>
      </c>
      <c r="Q55" s="3">
        <v>2742457083.1199999</v>
      </c>
      <c r="R55" s="3">
        <v>770828304.67999995</v>
      </c>
      <c r="S55" s="3">
        <v>466227640.72000003</v>
      </c>
      <c r="T55" s="3">
        <v>4637100</v>
      </c>
      <c r="U55" s="3">
        <v>2398899015.0999999</v>
      </c>
      <c r="V55" s="3">
        <v>101037149</v>
      </c>
      <c r="W55" s="3">
        <v>57179388377.900002</v>
      </c>
      <c r="X55" s="5"/>
    </row>
    <row r="56" spans="1:24" ht="30" x14ac:dyDescent="0.25">
      <c r="A56" s="2" t="s">
        <v>81</v>
      </c>
      <c r="B56" s="2" t="s">
        <v>82</v>
      </c>
      <c r="C56" s="18">
        <v>37000000</v>
      </c>
      <c r="D56" s="2" t="s">
        <v>21</v>
      </c>
      <c r="E56" s="3">
        <v>167257555093.48001</v>
      </c>
      <c r="F56" s="3">
        <v>91287572650.559998</v>
      </c>
      <c r="G56" s="3">
        <v>18598675026.98</v>
      </c>
      <c r="H56" s="3">
        <v>34162487386.900002</v>
      </c>
      <c r="I56" s="3">
        <v>15847746590.860001</v>
      </c>
      <c r="J56" s="1" t="s">
        <v>19</v>
      </c>
      <c r="K56" s="3">
        <v>5627294555.9399996</v>
      </c>
      <c r="L56" s="3">
        <v>9356337499.6800003</v>
      </c>
      <c r="M56" s="3">
        <v>207961932.80000001</v>
      </c>
      <c r="N56" s="3">
        <v>514570144.98000002</v>
      </c>
      <c r="O56" s="3">
        <v>-302109.12</v>
      </c>
      <c r="P56" s="3">
        <v>3091683717.7800002</v>
      </c>
      <c r="Q56" s="3">
        <v>252499119.75999999</v>
      </c>
      <c r="R56" s="3">
        <v>819414511.39999998</v>
      </c>
      <c r="S56" s="3">
        <v>493798875.44</v>
      </c>
      <c r="T56" s="3">
        <v>78148524.420000002</v>
      </c>
      <c r="U56" s="3">
        <v>1178157072.4200001</v>
      </c>
      <c r="V56" s="3">
        <v>1059099800.3200001</v>
      </c>
      <c r="W56" s="3">
        <v>75969982442.919998</v>
      </c>
      <c r="X56" s="5"/>
    </row>
    <row r="57" spans="1:24" ht="30" x14ac:dyDescent="0.25">
      <c r="A57" s="2" t="s">
        <v>81</v>
      </c>
      <c r="B57" s="2" t="s">
        <v>83</v>
      </c>
      <c r="C57" s="18">
        <v>65000000</v>
      </c>
      <c r="D57" s="2" t="s">
        <v>21</v>
      </c>
      <c r="E57" s="3">
        <v>1074510470500.4399</v>
      </c>
      <c r="F57" s="3">
        <v>976750407010.57996</v>
      </c>
      <c r="G57" s="3">
        <v>354392564878.09998</v>
      </c>
      <c r="H57" s="3">
        <v>352063116328.96002</v>
      </c>
      <c r="I57" s="3">
        <v>74189118580.199997</v>
      </c>
      <c r="J57" s="1" t="s">
        <v>19</v>
      </c>
      <c r="K57" s="3">
        <v>56293739071.379997</v>
      </c>
      <c r="L57" s="3">
        <v>74536065252.860001</v>
      </c>
      <c r="M57" s="3">
        <v>7551413900.2200003</v>
      </c>
      <c r="N57" s="3">
        <v>2855545067.6999998</v>
      </c>
      <c r="O57" s="3">
        <v>-1156375.6399999999</v>
      </c>
      <c r="P57" s="3">
        <v>28597275105.060001</v>
      </c>
      <c r="Q57" s="3">
        <v>3996630054.98</v>
      </c>
      <c r="R57" s="3">
        <v>5714828524.2200003</v>
      </c>
      <c r="S57" s="3">
        <v>6037456652.4399996</v>
      </c>
      <c r="T57" s="3">
        <v>117433.7</v>
      </c>
      <c r="U57" s="3">
        <v>9775251077.1399994</v>
      </c>
      <c r="V57" s="3">
        <v>748441459.25999999</v>
      </c>
      <c r="W57" s="3">
        <v>97760063489.860001</v>
      </c>
      <c r="X57" s="5"/>
    </row>
    <row r="58" spans="1:24" ht="30" x14ac:dyDescent="0.25">
      <c r="A58" s="2" t="s">
        <v>81</v>
      </c>
      <c r="B58" s="2" t="s">
        <v>84</v>
      </c>
      <c r="C58" s="18">
        <v>71000000</v>
      </c>
      <c r="D58" s="2" t="s">
        <v>21</v>
      </c>
      <c r="E58" s="3">
        <v>707182624826.07996</v>
      </c>
      <c r="F58" s="3">
        <v>679675732735.35999</v>
      </c>
      <c r="G58" s="3">
        <v>462018843970.20001</v>
      </c>
      <c r="H58" s="3">
        <v>111616789268.52</v>
      </c>
      <c r="I58" s="3">
        <v>22633048015.5</v>
      </c>
      <c r="J58" s="1" t="s">
        <v>19</v>
      </c>
      <c r="K58" s="3">
        <v>21214257415.880001</v>
      </c>
      <c r="L58" s="3">
        <v>32783762300.580002</v>
      </c>
      <c r="M58" s="3">
        <v>267094680.5</v>
      </c>
      <c r="N58" s="3">
        <v>1436118631.2</v>
      </c>
      <c r="O58" s="3">
        <v>954562.38</v>
      </c>
      <c r="P58" s="3">
        <v>20312301250.700001</v>
      </c>
      <c r="Q58" s="3">
        <v>676205057.91999996</v>
      </c>
      <c r="R58" s="3">
        <v>1640810793.1400001</v>
      </c>
      <c r="S58" s="3">
        <v>2004639584.76</v>
      </c>
      <c r="T58" s="3">
        <v>9695100</v>
      </c>
      <c r="U58" s="3">
        <v>3046258398.7199998</v>
      </c>
      <c r="V58" s="3">
        <v>14953705.359999999</v>
      </c>
      <c r="W58" s="3">
        <v>27506892090.720001</v>
      </c>
      <c r="X58" s="5"/>
    </row>
    <row r="59" spans="1:24" ht="30" customHeight="1" x14ac:dyDescent="0.25">
      <c r="A59" s="2" t="s">
        <v>81</v>
      </c>
      <c r="B59" s="2" t="s">
        <v>85</v>
      </c>
      <c r="C59" s="18">
        <v>71800000</v>
      </c>
      <c r="D59" s="2" t="s">
        <v>21</v>
      </c>
      <c r="E59" s="3">
        <v>1010193492749.38</v>
      </c>
      <c r="F59" s="3">
        <v>909528058668.73999</v>
      </c>
      <c r="G59" s="3">
        <v>356894631713.34003</v>
      </c>
      <c r="H59" s="3">
        <v>251222908358.32001</v>
      </c>
      <c r="I59" s="3">
        <v>30414199922.68</v>
      </c>
      <c r="J59" s="1" t="s">
        <v>19</v>
      </c>
      <c r="K59" s="3">
        <v>15022594116.040001</v>
      </c>
      <c r="L59" s="3">
        <v>205085822431.92001</v>
      </c>
      <c r="M59" s="3">
        <v>2360578475.3800001</v>
      </c>
      <c r="N59" s="3">
        <v>1408996053.8800001</v>
      </c>
      <c r="O59" s="3">
        <v>-62486.080000000002</v>
      </c>
      <c r="P59" s="3">
        <v>27645745048.799999</v>
      </c>
      <c r="Q59" s="3">
        <v>1973364340.6600001</v>
      </c>
      <c r="R59" s="3">
        <v>1478820041.74</v>
      </c>
      <c r="S59" s="3">
        <v>3597348287.6199999</v>
      </c>
      <c r="T59" s="3">
        <v>27498529.640000001</v>
      </c>
      <c r="U59" s="3">
        <v>12272837677.82</v>
      </c>
      <c r="V59" s="3">
        <v>122776156.98</v>
      </c>
      <c r="W59" s="3">
        <v>100665434080.64</v>
      </c>
      <c r="X59" s="5"/>
    </row>
    <row r="60" spans="1:24" ht="30" x14ac:dyDescent="0.25">
      <c r="A60" s="2" t="s">
        <v>81</v>
      </c>
      <c r="B60" s="2" t="s">
        <v>86</v>
      </c>
      <c r="C60" s="18">
        <v>75000000</v>
      </c>
      <c r="D60" s="2" t="s">
        <v>21</v>
      </c>
      <c r="E60" s="3">
        <v>687815460028</v>
      </c>
      <c r="F60" s="3">
        <v>594456189154.42004</v>
      </c>
      <c r="G60" s="3">
        <v>216488062646.20001</v>
      </c>
      <c r="H60" s="3">
        <v>216088236918.72</v>
      </c>
      <c r="I60" s="3">
        <v>42522017235.160004</v>
      </c>
      <c r="J60" s="1" t="s">
        <v>19</v>
      </c>
      <c r="K60" s="3">
        <v>33981182431.700001</v>
      </c>
      <c r="L60" s="3">
        <v>41307639256.18</v>
      </c>
      <c r="M60" s="3">
        <v>7791919391.1599998</v>
      </c>
      <c r="N60" s="3">
        <v>2166886920.6999998</v>
      </c>
      <c r="O60" s="3">
        <v>-384241.64</v>
      </c>
      <c r="P60" s="3">
        <v>21212715869.119999</v>
      </c>
      <c r="Q60" s="3">
        <v>1065988037.5599999</v>
      </c>
      <c r="R60" s="3">
        <v>2463375852.5</v>
      </c>
      <c r="S60" s="3">
        <v>2707605860.3800001</v>
      </c>
      <c r="T60" s="3">
        <v>10602200</v>
      </c>
      <c r="U60" s="3">
        <v>5327124480.7200003</v>
      </c>
      <c r="V60" s="3">
        <v>1323216295.96</v>
      </c>
      <c r="W60" s="3">
        <v>93359270873.580002</v>
      </c>
      <c r="X60" s="5"/>
    </row>
    <row r="61" spans="1:24" ht="30" x14ac:dyDescent="0.25">
      <c r="A61" s="2" t="s">
        <v>81</v>
      </c>
      <c r="B61" s="2" t="s">
        <v>87</v>
      </c>
      <c r="C61" s="18">
        <v>71900000</v>
      </c>
      <c r="D61" s="2" t="s">
        <v>21</v>
      </c>
      <c r="E61" s="3">
        <v>838986656938.04004</v>
      </c>
      <c r="F61" s="3">
        <v>770663156555.54004</v>
      </c>
      <c r="G61" s="3">
        <v>284096763261.12</v>
      </c>
      <c r="H61" s="3">
        <v>182699987447.10001</v>
      </c>
      <c r="I61" s="3">
        <v>11545141281.24</v>
      </c>
      <c r="J61" s="1" t="s">
        <v>19</v>
      </c>
      <c r="K61" s="3">
        <v>6144162442.8199997</v>
      </c>
      <c r="L61" s="3">
        <v>239757371048.14001</v>
      </c>
      <c r="M61" s="3">
        <v>2506186425.5999999</v>
      </c>
      <c r="N61" s="3">
        <v>488921437.44</v>
      </c>
      <c r="O61" s="3">
        <v>243569.34</v>
      </c>
      <c r="P61" s="3">
        <v>32390835215</v>
      </c>
      <c r="Q61" s="3">
        <v>2113894387.74</v>
      </c>
      <c r="R61" s="3">
        <v>3586045361.8000002</v>
      </c>
      <c r="S61" s="3">
        <v>2125163067.98</v>
      </c>
      <c r="T61" s="1" t="s">
        <v>19</v>
      </c>
      <c r="U61" s="3">
        <v>3111166984.2199998</v>
      </c>
      <c r="V61" s="3">
        <v>97274626</v>
      </c>
      <c r="W61" s="3">
        <v>68323500382.5</v>
      </c>
      <c r="X61" s="5"/>
    </row>
    <row r="62" spans="1:24" ht="30" x14ac:dyDescent="0.25">
      <c r="A62" s="2" t="s">
        <v>88</v>
      </c>
      <c r="B62" s="2" t="s">
        <v>89</v>
      </c>
      <c r="C62" s="18">
        <v>21000000</v>
      </c>
      <c r="D62" s="2" t="s">
        <v>21</v>
      </c>
      <c r="E62" s="3">
        <v>608215673136.83997</v>
      </c>
      <c r="F62" s="3">
        <v>109517975337.03999</v>
      </c>
      <c r="G62" s="3">
        <v>18538259976.919998</v>
      </c>
      <c r="H62" s="3">
        <v>68591502997.099998</v>
      </c>
      <c r="I62" s="3">
        <v>347355789.39999998</v>
      </c>
      <c r="J62" s="1" t="s">
        <v>19</v>
      </c>
      <c r="K62" s="3">
        <v>3941186775.8000002</v>
      </c>
      <c r="L62" s="3">
        <v>48123</v>
      </c>
      <c r="M62" s="3">
        <v>683316621.05999994</v>
      </c>
      <c r="N62" s="3">
        <v>191772111.47999999</v>
      </c>
      <c r="O62" s="3">
        <v>6171190612.5600004</v>
      </c>
      <c r="P62" s="3">
        <v>5446227105.3800001</v>
      </c>
      <c r="Q62" s="3">
        <v>57400324.439999998</v>
      </c>
      <c r="R62" s="3">
        <v>5770669266.3800001</v>
      </c>
      <c r="S62" s="3">
        <v>5267962.84</v>
      </c>
      <c r="T62" s="1" t="s">
        <v>19</v>
      </c>
      <c r="U62" s="3">
        <v>128944584.02</v>
      </c>
      <c r="V62" s="3">
        <v>-355166913.33999997</v>
      </c>
      <c r="W62" s="3">
        <v>498697697799.79999</v>
      </c>
      <c r="X62" s="5"/>
    </row>
    <row r="63" spans="1:24" ht="30" x14ac:dyDescent="0.25">
      <c r="A63" s="2" t="s">
        <v>88</v>
      </c>
      <c r="B63" s="2" t="s">
        <v>90</v>
      </c>
      <c r="C63" s="18">
        <v>23000000</v>
      </c>
      <c r="D63" s="2" t="s">
        <v>21</v>
      </c>
      <c r="E63" s="3">
        <v>168817690302.92001</v>
      </c>
      <c r="F63" s="3">
        <v>19198060388.939999</v>
      </c>
      <c r="G63" s="3">
        <v>1380735238.78</v>
      </c>
      <c r="H63" s="3">
        <v>15802438161.700001</v>
      </c>
      <c r="I63" s="1" t="s">
        <v>19</v>
      </c>
      <c r="J63" s="1" t="s">
        <v>19</v>
      </c>
      <c r="K63" s="3">
        <v>586198672.55999994</v>
      </c>
      <c r="L63" s="1" t="s">
        <v>19</v>
      </c>
      <c r="M63" s="3">
        <v>29915511.48</v>
      </c>
      <c r="N63" s="3">
        <v>10261529.48</v>
      </c>
      <c r="O63" s="3">
        <v>143253.32</v>
      </c>
      <c r="P63" s="3">
        <v>922406548.88</v>
      </c>
      <c r="Q63" s="1" t="s">
        <v>19</v>
      </c>
      <c r="R63" s="3">
        <v>196601077.19999999</v>
      </c>
      <c r="S63" s="1" t="s">
        <v>19</v>
      </c>
      <c r="T63" s="1" t="s">
        <v>19</v>
      </c>
      <c r="U63" s="3">
        <v>49061209.640000001</v>
      </c>
      <c r="V63" s="3">
        <v>220299185.90000001</v>
      </c>
      <c r="W63" s="3">
        <v>149619629913.98001</v>
      </c>
      <c r="X63" s="5"/>
    </row>
    <row r="64" spans="1:24" ht="30" x14ac:dyDescent="0.25">
      <c r="A64" s="2" t="s">
        <v>88</v>
      </c>
      <c r="B64" s="2" t="s">
        <v>91</v>
      </c>
      <c r="C64" s="18">
        <v>43000000</v>
      </c>
      <c r="D64" s="2" t="s">
        <v>21</v>
      </c>
      <c r="E64" s="3">
        <v>404097975398.96002</v>
      </c>
      <c r="F64" s="3">
        <v>77020518289.639999</v>
      </c>
      <c r="G64" s="3">
        <v>12046206880.780001</v>
      </c>
      <c r="H64" s="3">
        <v>45176923627.860001</v>
      </c>
      <c r="I64" s="3">
        <v>1194131654.2</v>
      </c>
      <c r="J64" s="1" t="s">
        <v>19</v>
      </c>
      <c r="K64" s="3">
        <v>2362238465.8600001</v>
      </c>
      <c r="L64" s="3">
        <v>4478.78</v>
      </c>
      <c r="M64" s="3">
        <v>420587178.54000002</v>
      </c>
      <c r="N64" s="3">
        <v>31496481.98</v>
      </c>
      <c r="O64" s="3">
        <v>5244835666.7799997</v>
      </c>
      <c r="P64" s="3">
        <v>4768074546.2200003</v>
      </c>
      <c r="Q64" s="3">
        <v>5043885.92</v>
      </c>
      <c r="R64" s="3">
        <v>3748823725.9200001</v>
      </c>
      <c r="S64" s="3">
        <v>4968789.5199999996</v>
      </c>
      <c r="T64" s="3">
        <v>56422604</v>
      </c>
      <c r="U64" s="3">
        <v>184899219.75999999</v>
      </c>
      <c r="V64" s="3">
        <v>1775861083.52</v>
      </c>
      <c r="W64" s="3">
        <v>327077457109.32001</v>
      </c>
      <c r="X64" s="5"/>
    </row>
    <row r="65" spans="1:24" ht="30" x14ac:dyDescent="0.25">
      <c r="A65" s="2" t="s">
        <v>88</v>
      </c>
      <c r="B65" s="2" t="s">
        <v>92</v>
      </c>
      <c r="C65" s="18">
        <v>74000000</v>
      </c>
      <c r="D65" s="2" t="s">
        <v>21</v>
      </c>
      <c r="E65" s="3">
        <v>125574703055.86</v>
      </c>
      <c r="F65" s="3">
        <v>12248525711.959999</v>
      </c>
      <c r="G65" s="3">
        <v>117364197.23999999</v>
      </c>
      <c r="H65" s="3">
        <v>9848899230.6000004</v>
      </c>
      <c r="I65" s="1" t="s">
        <v>19</v>
      </c>
      <c r="J65" s="1" t="s">
        <v>19</v>
      </c>
      <c r="K65" s="3">
        <v>301481233.60000002</v>
      </c>
      <c r="L65" s="1" t="s">
        <v>19</v>
      </c>
      <c r="M65" s="3">
        <v>1117258.3999999999</v>
      </c>
      <c r="N65" s="3">
        <v>766761.84</v>
      </c>
      <c r="O65" s="3">
        <v>18546</v>
      </c>
      <c r="P65" s="3">
        <v>1013015341.5</v>
      </c>
      <c r="Q65" s="1" t="s">
        <v>19</v>
      </c>
      <c r="R65" s="3">
        <v>772625503.75999999</v>
      </c>
      <c r="S65" s="1" t="s">
        <v>19</v>
      </c>
      <c r="T65" s="1" t="s">
        <v>19</v>
      </c>
      <c r="U65" s="3">
        <v>23418423.640000001</v>
      </c>
      <c r="V65" s="3">
        <v>169819215.38</v>
      </c>
      <c r="W65" s="3">
        <v>113326177343.89999</v>
      </c>
      <c r="X65" s="5"/>
    </row>
    <row r="66" spans="1:24" ht="30" x14ac:dyDescent="0.25">
      <c r="A66" s="2" t="s">
        <v>93</v>
      </c>
      <c r="B66" s="2" t="s">
        <v>94</v>
      </c>
      <c r="C66" s="18">
        <v>14000000</v>
      </c>
      <c r="D66" s="2" t="s">
        <v>21</v>
      </c>
      <c r="E66" s="3">
        <v>396006337872.63</v>
      </c>
      <c r="F66" s="3">
        <v>296157438166.90997</v>
      </c>
      <c r="G66" s="3">
        <v>107383103262.08</v>
      </c>
      <c r="H66" s="3">
        <v>90507262592.800003</v>
      </c>
      <c r="I66" s="3">
        <v>22220579425.68</v>
      </c>
      <c r="J66" s="1" t="s">
        <v>19</v>
      </c>
      <c r="K66" s="3">
        <v>13353273950.48</v>
      </c>
      <c r="L66" s="3">
        <v>34399847090.760002</v>
      </c>
      <c r="M66" s="3">
        <v>9759741878.3999996</v>
      </c>
      <c r="N66" s="3">
        <v>770207730.5</v>
      </c>
      <c r="O66" s="3">
        <v>92355.58</v>
      </c>
      <c r="P66" s="3">
        <v>11343466661.07</v>
      </c>
      <c r="Q66" s="3">
        <v>397980032.81999999</v>
      </c>
      <c r="R66" s="3">
        <v>2107817338.54</v>
      </c>
      <c r="S66" s="3">
        <v>908214725.03999996</v>
      </c>
      <c r="T66" s="3">
        <v>7356558.2999999998</v>
      </c>
      <c r="U66" s="3">
        <v>2881989101.6199999</v>
      </c>
      <c r="V66" s="3">
        <v>116505463.23999999</v>
      </c>
      <c r="W66" s="3">
        <v>99848899705.720001</v>
      </c>
      <c r="X66" s="5"/>
    </row>
    <row r="67" spans="1:24" ht="30" x14ac:dyDescent="0.25">
      <c r="A67" s="2" t="s">
        <v>93</v>
      </c>
      <c r="B67" s="2" t="s">
        <v>95</v>
      </c>
      <c r="C67" s="18">
        <v>15000000</v>
      </c>
      <c r="D67" s="2" t="s">
        <v>21</v>
      </c>
      <c r="E67" s="3">
        <v>228687419295.51999</v>
      </c>
      <c r="F67" s="3">
        <v>133447854610.75999</v>
      </c>
      <c r="G67" s="3">
        <v>30857077375.119999</v>
      </c>
      <c r="H67" s="3">
        <v>53804882825.739998</v>
      </c>
      <c r="I67" s="3">
        <v>15939817611.559999</v>
      </c>
      <c r="J67" s="1" t="s">
        <v>19</v>
      </c>
      <c r="K67" s="3">
        <v>10776955165.280001</v>
      </c>
      <c r="L67" s="3">
        <v>11927964266.299999</v>
      </c>
      <c r="M67" s="3">
        <v>72191152.5</v>
      </c>
      <c r="N67" s="3">
        <v>579831515.86000001</v>
      </c>
      <c r="O67" s="3">
        <v>34665.919999999998</v>
      </c>
      <c r="P67" s="3">
        <v>5492452110.6400003</v>
      </c>
      <c r="Q67" s="3">
        <v>796487137.13999999</v>
      </c>
      <c r="R67" s="3">
        <v>598439236.13999999</v>
      </c>
      <c r="S67" s="3">
        <v>946923840.98000002</v>
      </c>
      <c r="T67" s="3">
        <v>42271297.859999999</v>
      </c>
      <c r="U67" s="3">
        <v>1584682715.54</v>
      </c>
      <c r="V67" s="3">
        <v>27843694.18</v>
      </c>
      <c r="W67" s="3">
        <v>95239564684.759995</v>
      </c>
      <c r="X67" s="5"/>
    </row>
    <row r="68" spans="1:24" ht="30" x14ac:dyDescent="0.25">
      <c r="A68" s="2" t="s">
        <v>93</v>
      </c>
      <c r="B68" s="2" t="s">
        <v>96</v>
      </c>
      <c r="C68" s="18">
        <v>17000000</v>
      </c>
      <c r="D68" s="2" t="s">
        <v>21</v>
      </c>
      <c r="E68" s="3">
        <v>251984300449.39999</v>
      </c>
      <c r="F68" s="3">
        <v>198476592477</v>
      </c>
      <c r="G68" s="3">
        <v>59987491880.68</v>
      </c>
      <c r="H68" s="3">
        <v>74345025328.179993</v>
      </c>
      <c r="I68" s="3">
        <v>17584305892.099998</v>
      </c>
      <c r="J68" s="1" t="s">
        <v>19</v>
      </c>
      <c r="K68" s="3">
        <v>14323570876.42</v>
      </c>
      <c r="L68" s="3">
        <v>16936273722.280001</v>
      </c>
      <c r="M68" s="3">
        <v>815024369.10000002</v>
      </c>
      <c r="N68" s="3">
        <v>831447355.03999996</v>
      </c>
      <c r="O68" s="3">
        <v>-74780.740000000005</v>
      </c>
      <c r="P68" s="3">
        <v>8158704641.3999996</v>
      </c>
      <c r="Q68" s="3">
        <v>453416545.94</v>
      </c>
      <c r="R68" s="3">
        <v>930302443.86000001</v>
      </c>
      <c r="S68" s="3">
        <v>1793282451.96</v>
      </c>
      <c r="T68" s="3">
        <v>16335257.460000001</v>
      </c>
      <c r="U68" s="3">
        <v>2298591067.98</v>
      </c>
      <c r="V68" s="3">
        <v>2895425.34</v>
      </c>
      <c r="W68" s="3">
        <v>53507707972.400002</v>
      </c>
      <c r="X68" s="5"/>
    </row>
    <row r="69" spans="1:24" ht="30" x14ac:dyDescent="0.25">
      <c r="A69" s="2" t="s">
        <v>93</v>
      </c>
      <c r="B69" s="2" t="s">
        <v>97</v>
      </c>
      <c r="C69" s="18">
        <v>20000000</v>
      </c>
      <c r="D69" s="2" t="s">
        <v>21</v>
      </c>
      <c r="E69" s="3">
        <v>452544090051.58002</v>
      </c>
      <c r="F69" s="3">
        <v>364830758265.59998</v>
      </c>
      <c r="G69" s="3">
        <v>104942298076.14</v>
      </c>
      <c r="H69" s="3">
        <v>125223450734.32001</v>
      </c>
      <c r="I69" s="3">
        <v>37022705725.019997</v>
      </c>
      <c r="J69" s="1" t="s">
        <v>19</v>
      </c>
      <c r="K69" s="3">
        <v>27710973600.860001</v>
      </c>
      <c r="L69" s="3">
        <v>39511646294.260002</v>
      </c>
      <c r="M69" s="3">
        <v>829491666.77999997</v>
      </c>
      <c r="N69" s="3">
        <v>1354032498.1400001</v>
      </c>
      <c r="O69" s="3">
        <v>-1501932.06</v>
      </c>
      <c r="P69" s="3">
        <v>14814560432.719999</v>
      </c>
      <c r="Q69" s="3">
        <v>568020821.89999998</v>
      </c>
      <c r="R69" s="3">
        <v>2478179183.9000001</v>
      </c>
      <c r="S69" s="3">
        <v>3878251818.2800002</v>
      </c>
      <c r="T69" s="3">
        <v>23063311.219999999</v>
      </c>
      <c r="U69" s="3">
        <v>6110995762.2399998</v>
      </c>
      <c r="V69" s="3">
        <v>364590271.88</v>
      </c>
      <c r="W69" s="3">
        <v>87713331785.979996</v>
      </c>
      <c r="X69" s="5"/>
    </row>
    <row r="70" spans="1:24" ht="30" x14ac:dyDescent="0.25">
      <c r="A70" s="2" t="s">
        <v>93</v>
      </c>
      <c r="B70" s="2" t="s">
        <v>98</v>
      </c>
      <c r="C70" s="18">
        <v>24000000</v>
      </c>
      <c r="D70" s="2" t="s">
        <v>21</v>
      </c>
      <c r="E70" s="3">
        <v>162680714826.01999</v>
      </c>
      <c r="F70" s="3">
        <v>102825679887.39999</v>
      </c>
      <c r="G70" s="3">
        <v>23195990029.259998</v>
      </c>
      <c r="H70" s="3">
        <v>34906187374.279999</v>
      </c>
      <c r="I70" s="3">
        <v>15571770341.18</v>
      </c>
      <c r="J70" s="1" t="s">
        <v>19</v>
      </c>
      <c r="K70" s="3">
        <v>12103343292.879999</v>
      </c>
      <c r="L70" s="3">
        <v>8280816169.3000002</v>
      </c>
      <c r="M70" s="3">
        <v>85681405.340000004</v>
      </c>
      <c r="N70" s="3">
        <v>488661774.56</v>
      </c>
      <c r="O70" s="3">
        <v>-446209.82</v>
      </c>
      <c r="P70" s="3">
        <v>5089925295.5200005</v>
      </c>
      <c r="Q70" s="3">
        <v>170161107.03999999</v>
      </c>
      <c r="R70" s="3">
        <v>761789928.72000003</v>
      </c>
      <c r="S70" s="3">
        <v>896480911.5</v>
      </c>
      <c r="T70" s="3">
        <v>2104244.2599999998</v>
      </c>
      <c r="U70" s="3">
        <v>1131950776.9400001</v>
      </c>
      <c r="V70" s="3">
        <v>141263446.44</v>
      </c>
      <c r="W70" s="3">
        <v>59855034938.620003</v>
      </c>
      <c r="X70" s="5"/>
    </row>
    <row r="71" spans="1:24" ht="30" x14ac:dyDescent="0.25">
      <c r="A71" s="2" t="s">
        <v>93</v>
      </c>
      <c r="B71" s="2" t="s">
        <v>99</v>
      </c>
      <c r="C71" s="18">
        <v>29000000</v>
      </c>
      <c r="D71" s="2" t="s">
        <v>21</v>
      </c>
      <c r="E71" s="3">
        <v>226170663323.48001</v>
      </c>
      <c r="F71" s="3">
        <v>188835486268.45999</v>
      </c>
      <c r="G71" s="3">
        <v>50348288062.620003</v>
      </c>
      <c r="H71" s="3">
        <v>68029802554.120003</v>
      </c>
      <c r="I71" s="3">
        <v>31753132922.580002</v>
      </c>
      <c r="J71" s="1" t="s">
        <v>19</v>
      </c>
      <c r="K71" s="3">
        <v>11422150475.4</v>
      </c>
      <c r="L71" s="3">
        <v>16758168634.639999</v>
      </c>
      <c r="M71" s="3">
        <v>442597674.69999999</v>
      </c>
      <c r="N71" s="3">
        <v>667996523.98000002</v>
      </c>
      <c r="O71" s="3">
        <v>396548.36</v>
      </c>
      <c r="P71" s="3">
        <v>3769048009.8600001</v>
      </c>
      <c r="Q71" s="3">
        <v>688010825.22000003</v>
      </c>
      <c r="R71" s="3">
        <v>1028765108.52</v>
      </c>
      <c r="S71" s="3">
        <v>1148468211.1199999</v>
      </c>
      <c r="T71" s="3">
        <v>2002982.98</v>
      </c>
      <c r="U71" s="3">
        <v>2121959418.5799999</v>
      </c>
      <c r="V71" s="3">
        <v>654698315.77999997</v>
      </c>
      <c r="W71" s="3">
        <v>37335177055.019997</v>
      </c>
      <c r="X71" s="5"/>
    </row>
    <row r="72" spans="1:24" ht="30" x14ac:dyDescent="0.25">
      <c r="A72" s="2" t="s">
        <v>93</v>
      </c>
      <c r="B72" s="2" t="s">
        <v>100</v>
      </c>
      <c r="C72" s="18">
        <v>34000000</v>
      </c>
      <c r="D72" s="2" t="s">
        <v>21</v>
      </c>
      <c r="E72" s="3">
        <v>126186808721.22</v>
      </c>
      <c r="F72" s="3">
        <v>90019621774.520004</v>
      </c>
      <c r="G72" s="3">
        <v>20281653351.639999</v>
      </c>
      <c r="H72" s="3">
        <v>31813500912.419998</v>
      </c>
      <c r="I72" s="3">
        <v>14183168536.379999</v>
      </c>
      <c r="J72" s="1" t="s">
        <v>19</v>
      </c>
      <c r="K72" s="3">
        <v>8811000445.8600006</v>
      </c>
      <c r="L72" s="3">
        <v>7116969619.1800003</v>
      </c>
      <c r="M72" s="3">
        <v>59162645</v>
      </c>
      <c r="N72" s="3">
        <v>357137813.66000003</v>
      </c>
      <c r="O72" s="3">
        <v>-455434.6</v>
      </c>
      <c r="P72" s="3">
        <v>1831150221.52</v>
      </c>
      <c r="Q72" s="3">
        <v>1821157261.9200001</v>
      </c>
      <c r="R72" s="3">
        <v>1592215521.4200001</v>
      </c>
      <c r="S72" s="3">
        <v>611491500.12</v>
      </c>
      <c r="T72" s="3">
        <v>1977554.72</v>
      </c>
      <c r="U72" s="3">
        <v>1496034929.52</v>
      </c>
      <c r="V72" s="3">
        <v>43456895.759999998</v>
      </c>
      <c r="W72" s="3">
        <v>36167186946.699997</v>
      </c>
      <c r="X72" s="5"/>
    </row>
    <row r="73" spans="1:24" ht="30" x14ac:dyDescent="0.25">
      <c r="A73" s="2" t="s">
        <v>93</v>
      </c>
      <c r="B73" s="2" t="s">
        <v>101</v>
      </c>
      <c r="C73" s="18">
        <v>38000000</v>
      </c>
      <c r="D73" s="2" t="s">
        <v>21</v>
      </c>
      <c r="E73" s="3">
        <v>245977960426.54999</v>
      </c>
      <c r="F73" s="3">
        <v>168178330937.82999</v>
      </c>
      <c r="G73" s="3">
        <v>53285311509.220001</v>
      </c>
      <c r="H73" s="3">
        <v>60339745342.82</v>
      </c>
      <c r="I73" s="3">
        <v>13034356223.540001</v>
      </c>
      <c r="J73" s="1" t="s">
        <v>19</v>
      </c>
      <c r="K73" s="3">
        <v>9357582189.8999996</v>
      </c>
      <c r="L73" s="3">
        <v>16762521957.700001</v>
      </c>
      <c r="M73" s="3">
        <v>4410688708.3599997</v>
      </c>
      <c r="N73" s="3">
        <v>540348688.55999994</v>
      </c>
      <c r="O73" s="3">
        <v>-169427.42</v>
      </c>
      <c r="P73" s="3">
        <v>4542089384.6800003</v>
      </c>
      <c r="Q73" s="3">
        <v>195589860.52000001</v>
      </c>
      <c r="R73" s="3">
        <v>1942417928.6199999</v>
      </c>
      <c r="S73" s="3">
        <v>1952421489.1900001</v>
      </c>
      <c r="T73" s="3">
        <v>16470418.300000001</v>
      </c>
      <c r="U73" s="3">
        <v>1746778715.04</v>
      </c>
      <c r="V73" s="3">
        <v>52177948.799999997</v>
      </c>
      <c r="W73" s="3">
        <v>77799629488.720001</v>
      </c>
      <c r="X73" s="5"/>
    </row>
    <row r="74" spans="1:24" ht="30" x14ac:dyDescent="0.25">
      <c r="A74" s="2" t="s">
        <v>93</v>
      </c>
      <c r="B74" s="2" t="s">
        <v>102</v>
      </c>
      <c r="C74" s="18">
        <v>42000000</v>
      </c>
      <c r="D74" s="2" t="s">
        <v>21</v>
      </c>
      <c r="E74" s="3">
        <v>272212893156.72</v>
      </c>
      <c r="F74" s="3">
        <v>225874202973.12</v>
      </c>
      <c r="G74" s="3">
        <v>88179731717.600006</v>
      </c>
      <c r="H74" s="3">
        <v>60023357650.519997</v>
      </c>
      <c r="I74" s="3">
        <v>29782040962.919998</v>
      </c>
      <c r="J74" s="1" t="s">
        <v>19</v>
      </c>
      <c r="K74" s="3">
        <v>8640035039.0799999</v>
      </c>
      <c r="L74" s="3">
        <v>19837600747.259998</v>
      </c>
      <c r="M74" s="3">
        <v>285809321.33999997</v>
      </c>
      <c r="N74" s="3">
        <v>622787098.67999995</v>
      </c>
      <c r="O74" s="3">
        <v>-90198.64</v>
      </c>
      <c r="P74" s="3">
        <v>13966531461.5</v>
      </c>
      <c r="Q74" s="3">
        <v>261703745.36000001</v>
      </c>
      <c r="R74" s="3">
        <v>1002568972.98</v>
      </c>
      <c r="S74" s="3">
        <v>956356063.15999997</v>
      </c>
      <c r="T74" s="3">
        <v>17144400.879999999</v>
      </c>
      <c r="U74" s="3">
        <v>2212789612.7199998</v>
      </c>
      <c r="V74" s="3">
        <v>85836377.760000005</v>
      </c>
      <c r="W74" s="3">
        <v>46338690183.599998</v>
      </c>
      <c r="X74" s="5"/>
    </row>
    <row r="75" spans="1:24" ht="30" x14ac:dyDescent="0.25">
      <c r="A75" s="2" t="s">
        <v>93</v>
      </c>
      <c r="B75" s="2" t="s">
        <v>103</v>
      </c>
      <c r="C75" s="18">
        <v>46000000</v>
      </c>
      <c r="D75" s="2" t="s">
        <v>21</v>
      </c>
      <c r="E75" s="3">
        <v>2495081876797.3799</v>
      </c>
      <c r="F75" s="3">
        <v>2243916187154.2798</v>
      </c>
      <c r="G75" s="3">
        <v>705021644243.33997</v>
      </c>
      <c r="H75" s="3">
        <v>854919437180.19995</v>
      </c>
      <c r="I75" s="3">
        <v>137260300167</v>
      </c>
      <c r="J75" s="1" t="s">
        <v>19</v>
      </c>
      <c r="K75" s="3">
        <v>164379029462.79999</v>
      </c>
      <c r="L75" s="3">
        <v>231278197684.57999</v>
      </c>
      <c r="M75" s="3">
        <v>1984282353.2</v>
      </c>
      <c r="N75" s="3">
        <v>6602713677.4399996</v>
      </c>
      <c r="O75" s="3">
        <v>6984838.9800000004</v>
      </c>
      <c r="P75" s="3">
        <v>56087180208.440002</v>
      </c>
      <c r="Q75" s="3">
        <v>1934025004.54</v>
      </c>
      <c r="R75" s="3">
        <v>8548106134.9200001</v>
      </c>
      <c r="S75" s="3">
        <v>22646644781.119999</v>
      </c>
      <c r="T75" s="3">
        <v>96072766.200000003</v>
      </c>
      <c r="U75" s="3">
        <v>40857871471.279999</v>
      </c>
      <c r="V75" s="3">
        <v>12293697180.24</v>
      </c>
      <c r="W75" s="3">
        <v>251165689643.10001</v>
      </c>
      <c r="X75" s="5"/>
    </row>
    <row r="76" spans="1:24" ht="30" x14ac:dyDescent="0.25">
      <c r="A76" s="2" t="s">
        <v>93</v>
      </c>
      <c r="B76" s="2" t="s">
        <v>104</v>
      </c>
      <c r="C76" s="18">
        <v>54000000</v>
      </c>
      <c r="D76" s="2" t="s">
        <v>21</v>
      </c>
      <c r="E76" s="3">
        <v>131033813241.5</v>
      </c>
      <c r="F76" s="3">
        <v>83623985990.619995</v>
      </c>
      <c r="G76" s="3">
        <v>18951684085.16</v>
      </c>
      <c r="H76" s="3">
        <v>31673667917.48</v>
      </c>
      <c r="I76" s="3">
        <v>11483479371.92</v>
      </c>
      <c r="J76" s="1" t="s">
        <v>19</v>
      </c>
      <c r="K76" s="3">
        <v>6315688346.3400002</v>
      </c>
      <c r="L76" s="3">
        <v>8519258474.04</v>
      </c>
      <c r="M76" s="3">
        <v>85183693.760000005</v>
      </c>
      <c r="N76" s="3">
        <v>386397678.63999999</v>
      </c>
      <c r="O76" s="3">
        <v>101381.86</v>
      </c>
      <c r="P76" s="3">
        <v>2904558297.6599998</v>
      </c>
      <c r="Q76" s="3">
        <v>148143214.74000001</v>
      </c>
      <c r="R76" s="3">
        <v>392822307.45999998</v>
      </c>
      <c r="S76" s="3">
        <v>1396070585.3199999</v>
      </c>
      <c r="T76" s="3">
        <v>12180675.84</v>
      </c>
      <c r="U76" s="3">
        <v>1273984338.8399999</v>
      </c>
      <c r="V76" s="3">
        <v>80765621.560000002</v>
      </c>
      <c r="W76" s="3">
        <v>47409827250.879997</v>
      </c>
      <c r="X76" s="5"/>
    </row>
    <row r="77" spans="1:24" ht="30" x14ac:dyDescent="0.25">
      <c r="A77" s="2" t="s">
        <v>93</v>
      </c>
      <c r="B77" s="2" t="s">
        <v>105</v>
      </c>
      <c r="C77" s="18">
        <v>61000000</v>
      </c>
      <c r="D77" s="2" t="s">
        <v>21</v>
      </c>
      <c r="E77" s="3">
        <v>231399007906.94</v>
      </c>
      <c r="F77" s="3">
        <v>171429234523.57999</v>
      </c>
      <c r="G77" s="3">
        <v>44590256914.639999</v>
      </c>
      <c r="H77" s="3">
        <v>60958410098.480003</v>
      </c>
      <c r="I77" s="3">
        <v>22853228281.639999</v>
      </c>
      <c r="J77" s="1" t="s">
        <v>19</v>
      </c>
      <c r="K77" s="3">
        <v>11388885309.76</v>
      </c>
      <c r="L77" s="3">
        <v>19547883466.900002</v>
      </c>
      <c r="M77" s="3">
        <v>236130429.38</v>
      </c>
      <c r="N77" s="3">
        <v>656923003.05999994</v>
      </c>
      <c r="O77" s="3">
        <v>-88857.72</v>
      </c>
      <c r="P77" s="3">
        <v>6607405962.3599997</v>
      </c>
      <c r="Q77" s="3">
        <v>605109787.58000004</v>
      </c>
      <c r="R77" s="3">
        <v>289379158.24000001</v>
      </c>
      <c r="S77" s="3">
        <v>1092887453.0599999</v>
      </c>
      <c r="T77" s="3">
        <v>5264300</v>
      </c>
      <c r="U77" s="3">
        <v>2435935134.7600002</v>
      </c>
      <c r="V77" s="3">
        <v>161624081.44</v>
      </c>
      <c r="W77" s="3">
        <v>59969773383.360001</v>
      </c>
      <c r="X77" s="5"/>
    </row>
    <row r="78" spans="1:24" ht="30" x14ac:dyDescent="0.25">
      <c r="A78" s="2" t="s">
        <v>93</v>
      </c>
      <c r="B78" s="2" t="s">
        <v>106</v>
      </c>
      <c r="C78" s="18">
        <v>66000000</v>
      </c>
      <c r="D78" s="2" t="s">
        <v>21</v>
      </c>
      <c r="E78" s="3">
        <v>196275221668.48001</v>
      </c>
      <c r="F78" s="3">
        <v>151334375247.79999</v>
      </c>
      <c r="G78" s="3">
        <v>48875104206.199997</v>
      </c>
      <c r="H78" s="3">
        <v>49470506758.559998</v>
      </c>
      <c r="I78" s="3">
        <v>22205999589.380001</v>
      </c>
      <c r="J78" s="1" t="s">
        <v>19</v>
      </c>
      <c r="K78" s="3">
        <v>7938730293.2600002</v>
      </c>
      <c r="L78" s="3">
        <v>13926160991.66</v>
      </c>
      <c r="M78" s="3">
        <v>129699824.56</v>
      </c>
      <c r="N78" s="3">
        <v>548981211.22000003</v>
      </c>
      <c r="O78" s="3">
        <v>71507.3</v>
      </c>
      <c r="P78" s="3">
        <v>5178729783.3800001</v>
      </c>
      <c r="Q78" s="3">
        <v>651139916.60000002</v>
      </c>
      <c r="R78" s="3">
        <v>235965332.31999999</v>
      </c>
      <c r="S78" s="3">
        <v>862843645.94000006</v>
      </c>
      <c r="T78" s="3">
        <v>620200</v>
      </c>
      <c r="U78" s="3">
        <v>1305832751.0799999</v>
      </c>
      <c r="V78" s="3">
        <v>3989236.34</v>
      </c>
      <c r="W78" s="3">
        <v>44940846420.68</v>
      </c>
      <c r="X78" s="5"/>
    </row>
    <row r="79" spans="1:24" ht="30" x14ac:dyDescent="0.25">
      <c r="A79" s="2" t="s">
        <v>93</v>
      </c>
      <c r="B79" s="2" t="s">
        <v>107</v>
      </c>
      <c r="C79" s="18">
        <v>68000000</v>
      </c>
      <c r="D79" s="2" t="s">
        <v>21</v>
      </c>
      <c r="E79" s="3">
        <v>166555625812.14001</v>
      </c>
      <c r="F79" s="3">
        <v>107552490765.7</v>
      </c>
      <c r="G79" s="3">
        <v>25528738232.040001</v>
      </c>
      <c r="H79" s="3">
        <v>39029304472.059998</v>
      </c>
      <c r="I79" s="3">
        <v>14315901262.639999</v>
      </c>
      <c r="J79" s="1" t="s">
        <v>19</v>
      </c>
      <c r="K79" s="3">
        <v>7237168236.8199997</v>
      </c>
      <c r="L79" s="3">
        <v>13250812157.16</v>
      </c>
      <c r="M79" s="3">
        <v>76293486.840000004</v>
      </c>
      <c r="N79" s="3">
        <v>514096042.01999998</v>
      </c>
      <c r="O79" s="3">
        <v>-958.96</v>
      </c>
      <c r="P79" s="3">
        <v>3314788120.3400002</v>
      </c>
      <c r="Q79" s="3">
        <v>91641840.959999993</v>
      </c>
      <c r="R79" s="3">
        <v>847514057.91999996</v>
      </c>
      <c r="S79" s="3">
        <v>1421305149.52</v>
      </c>
      <c r="T79" s="3">
        <v>21720494.98</v>
      </c>
      <c r="U79" s="3">
        <v>1859636049.3599999</v>
      </c>
      <c r="V79" s="3">
        <v>43572122</v>
      </c>
      <c r="W79" s="3">
        <v>59003135046.440002</v>
      </c>
      <c r="X79" s="5"/>
    </row>
    <row r="80" spans="1:24" ht="30" x14ac:dyDescent="0.25">
      <c r="A80" s="2" t="s">
        <v>93</v>
      </c>
      <c r="B80" s="2" t="s">
        <v>108</v>
      </c>
      <c r="C80" s="18">
        <v>28000000</v>
      </c>
      <c r="D80" s="2" t="s">
        <v>21</v>
      </c>
      <c r="E80" s="3">
        <v>268383550265.23999</v>
      </c>
      <c r="F80" s="3">
        <v>208517333744.26001</v>
      </c>
      <c r="G80" s="3">
        <v>52091537271.599998</v>
      </c>
      <c r="H80" s="3">
        <v>70352744008.039993</v>
      </c>
      <c r="I80" s="3">
        <v>28712451436.919998</v>
      </c>
      <c r="J80" s="1" t="s">
        <v>19</v>
      </c>
      <c r="K80" s="3">
        <v>13440322931.200001</v>
      </c>
      <c r="L80" s="3">
        <v>22302297791.720001</v>
      </c>
      <c r="M80" s="3">
        <v>301459993.27999997</v>
      </c>
      <c r="N80" s="3">
        <v>763983952.29999995</v>
      </c>
      <c r="O80" s="3">
        <v>50026.5</v>
      </c>
      <c r="P80" s="3">
        <v>10365452292.700001</v>
      </c>
      <c r="Q80" s="3">
        <v>1419162898</v>
      </c>
      <c r="R80" s="3">
        <v>3746159961.7600002</v>
      </c>
      <c r="S80" s="3">
        <v>2331178672.3400002</v>
      </c>
      <c r="T80" s="3">
        <v>13928179.4</v>
      </c>
      <c r="U80" s="3">
        <v>2602925301.1199999</v>
      </c>
      <c r="V80" s="3">
        <v>73679027.379999995</v>
      </c>
      <c r="W80" s="3">
        <v>59866216520.980003</v>
      </c>
      <c r="X80" s="5"/>
    </row>
    <row r="81" spans="1:24" ht="30" x14ac:dyDescent="0.25">
      <c r="A81" s="2" t="s">
        <v>93</v>
      </c>
      <c r="B81" s="2" t="s">
        <v>109</v>
      </c>
      <c r="C81" s="18">
        <v>70000000</v>
      </c>
      <c r="D81" s="2" t="s">
        <v>21</v>
      </c>
      <c r="E81" s="3">
        <v>306771115030.35999</v>
      </c>
      <c r="F81" s="3">
        <v>264871087560.34</v>
      </c>
      <c r="G81" s="3">
        <v>81975886218.960007</v>
      </c>
      <c r="H81" s="3">
        <v>92020867000.979996</v>
      </c>
      <c r="I81" s="3">
        <v>38936833202.059998</v>
      </c>
      <c r="J81" s="1" t="s">
        <v>19</v>
      </c>
      <c r="K81" s="3">
        <v>14614004899.16</v>
      </c>
      <c r="L81" s="3">
        <v>21033939095.860001</v>
      </c>
      <c r="M81" s="3">
        <v>994845304.01999998</v>
      </c>
      <c r="N81" s="3">
        <v>923958375.65999997</v>
      </c>
      <c r="O81" s="3">
        <v>580107.34</v>
      </c>
      <c r="P81" s="3">
        <v>5562128328.7200003</v>
      </c>
      <c r="Q81" s="3">
        <v>389594873.42000002</v>
      </c>
      <c r="R81" s="3">
        <v>2110320165.96</v>
      </c>
      <c r="S81" s="3">
        <v>1707493770.3599999</v>
      </c>
      <c r="T81" s="3">
        <v>3312552</v>
      </c>
      <c r="U81" s="3">
        <v>4437336021.0600004</v>
      </c>
      <c r="V81" s="3">
        <v>159987644.78</v>
      </c>
      <c r="W81" s="3">
        <v>41900027470.019997</v>
      </c>
      <c r="X81" s="5"/>
    </row>
    <row r="82" spans="1:24" ht="30" x14ac:dyDescent="0.25">
      <c r="A82" s="2" t="s">
        <v>93</v>
      </c>
      <c r="B82" s="2" t="s">
        <v>110</v>
      </c>
      <c r="C82" s="18">
        <v>78000000</v>
      </c>
      <c r="D82" s="2" t="s">
        <v>21</v>
      </c>
      <c r="E82" s="3">
        <v>281689942671.94</v>
      </c>
      <c r="F82" s="3">
        <v>226850574098.89999</v>
      </c>
      <c r="G82" s="3">
        <v>65538193384.080002</v>
      </c>
      <c r="H82" s="3">
        <v>76673780141.600006</v>
      </c>
      <c r="I82" s="3">
        <v>35627478678.379997</v>
      </c>
      <c r="J82" s="1" t="s">
        <v>19</v>
      </c>
      <c r="K82" s="3">
        <v>15159183205.18</v>
      </c>
      <c r="L82" s="3">
        <v>20779069451.880001</v>
      </c>
      <c r="M82" s="3">
        <v>149942437.02000001</v>
      </c>
      <c r="N82" s="3">
        <v>800563072</v>
      </c>
      <c r="O82" s="3">
        <v>-39868.92</v>
      </c>
      <c r="P82" s="3">
        <v>3651270013.4400001</v>
      </c>
      <c r="Q82" s="3">
        <v>649630323.60000002</v>
      </c>
      <c r="R82" s="3">
        <v>3428066701.0799999</v>
      </c>
      <c r="S82" s="3">
        <v>1536771759.5799999</v>
      </c>
      <c r="T82" s="3">
        <v>2144900</v>
      </c>
      <c r="U82" s="3">
        <v>2786261881</v>
      </c>
      <c r="V82" s="3">
        <v>68258018.980000004</v>
      </c>
      <c r="W82" s="3">
        <v>54839368573.040001</v>
      </c>
      <c r="X82" s="5"/>
    </row>
    <row r="83" spans="1:24" ht="30" x14ac:dyDescent="0.25">
      <c r="A83" s="2" t="s">
        <v>93</v>
      </c>
      <c r="B83" s="2" t="s">
        <v>111</v>
      </c>
      <c r="C83" s="18">
        <v>55000000</v>
      </c>
      <c r="D83" s="2" t="s">
        <v>21</v>
      </c>
      <c r="E83" s="3">
        <v>8375891445.9799995</v>
      </c>
      <c r="F83" s="3">
        <v>4096244286.6999998</v>
      </c>
      <c r="G83" s="3">
        <v>294388369.54000002</v>
      </c>
      <c r="H83" s="3">
        <v>2517776700.9200001</v>
      </c>
      <c r="I83" s="3">
        <v>581434908.79999995</v>
      </c>
      <c r="J83" s="3">
        <v>249044843.47999999</v>
      </c>
      <c r="K83" s="3">
        <v>105723687.8</v>
      </c>
      <c r="L83" s="3">
        <v>58433711.119999997</v>
      </c>
      <c r="M83" s="1" t="s">
        <v>19</v>
      </c>
      <c r="N83" s="3">
        <v>25117413.84</v>
      </c>
      <c r="O83" s="1" t="s">
        <v>19</v>
      </c>
      <c r="P83" s="3">
        <v>57257583.380000003</v>
      </c>
      <c r="Q83" s="3">
        <v>11335803.74</v>
      </c>
      <c r="R83" s="3">
        <v>102882192.81999999</v>
      </c>
      <c r="S83" s="1" t="s">
        <v>19</v>
      </c>
      <c r="T83" s="3">
        <v>16271198.619999999</v>
      </c>
      <c r="U83" s="3">
        <v>27056414.460000001</v>
      </c>
      <c r="V83" s="3">
        <v>49521458.18</v>
      </c>
      <c r="W83" s="3">
        <v>4279647159.2800002</v>
      </c>
      <c r="X83" s="5"/>
    </row>
    <row r="84" spans="1:24" ht="30" x14ac:dyDescent="0.25">
      <c r="A84" s="2" t="s">
        <v>93</v>
      </c>
      <c r="B84" s="2" t="s">
        <v>112</v>
      </c>
      <c r="C84" s="18">
        <v>45000000</v>
      </c>
      <c r="D84" s="2" t="s">
        <v>21</v>
      </c>
      <c r="E84" s="3">
        <v>8456828182195.5996</v>
      </c>
      <c r="F84" s="3">
        <v>8300737888961.5</v>
      </c>
      <c r="G84" s="3">
        <v>2889635466788.0801</v>
      </c>
      <c r="H84" s="3">
        <v>3509397147147.4199</v>
      </c>
      <c r="I84" s="3">
        <v>126615297982.78</v>
      </c>
      <c r="J84" s="1" t="s">
        <v>19</v>
      </c>
      <c r="K84" s="3">
        <v>450991964060.34003</v>
      </c>
      <c r="L84" s="3">
        <v>544151289905.71997</v>
      </c>
      <c r="M84" s="3">
        <v>-84030393.939999998</v>
      </c>
      <c r="N84" s="3">
        <v>11065238654.959999</v>
      </c>
      <c r="O84" s="3">
        <v>7011090.2400000002</v>
      </c>
      <c r="P84" s="3">
        <v>463389973287.76001</v>
      </c>
      <c r="Q84" s="3">
        <v>302852293.54000002</v>
      </c>
      <c r="R84" s="3">
        <v>32393524741.5</v>
      </c>
      <c r="S84" s="3">
        <v>73457310300.940002</v>
      </c>
      <c r="T84" s="3">
        <v>506660353.18000001</v>
      </c>
      <c r="U84" s="3">
        <v>98914722036.440002</v>
      </c>
      <c r="V84" s="3">
        <v>99993460712.539993</v>
      </c>
      <c r="W84" s="3">
        <v>156090293234.10001</v>
      </c>
      <c r="X84" s="5"/>
    </row>
    <row r="85" spans="1:24" x14ac:dyDescent="0.25">
      <c r="A85" s="2" t="s">
        <v>113</v>
      </c>
      <c r="B85" s="2" t="s">
        <v>114</v>
      </c>
      <c r="C85" s="18">
        <v>12000000</v>
      </c>
      <c r="D85" s="2" t="s">
        <v>21</v>
      </c>
      <c r="E85" s="3">
        <v>176578003930.84</v>
      </c>
      <c r="F85" s="3">
        <v>136819332170.64</v>
      </c>
      <c r="G85" s="3">
        <v>42426400976.260002</v>
      </c>
      <c r="H85" s="3">
        <v>40383900069.220001</v>
      </c>
      <c r="I85" s="3">
        <v>10532302978.719999</v>
      </c>
      <c r="J85" s="1" t="s">
        <v>19</v>
      </c>
      <c r="K85" s="3">
        <v>7156545171.4799995</v>
      </c>
      <c r="L85" s="3">
        <v>24861758050.380001</v>
      </c>
      <c r="M85" s="3">
        <v>75081599.099999994</v>
      </c>
      <c r="N85" s="3">
        <v>558521120.86000001</v>
      </c>
      <c r="O85" s="3">
        <v>371963.12</v>
      </c>
      <c r="P85" s="3">
        <v>6536642956.2399998</v>
      </c>
      <c r="Q85" s="3">
        <v>161413598.41999999</v>
      </c>
      <c r="R85" s="3">
        <v>1828207113.0999999</v>
      </c>
      <c r="S85" s="3">
        <v>753676229.94000006</v>
      </c>
      <c r="T85" s="3">
        <v>9160291.0800000001</v>
      </c>
      <c r="U85" s="3">
        <v>1477701185.6400001</v>
      </c>
      <c r="V85" s="3">
        <v>57648867.079999998</v>
      </c>
      <c r="W85" s="3">
        <v>39758671760.199997</v>
      </c>
      <c r="X85" s="5"/>
    </row>
    <row r="86" spans="1:24" x14ac:dyDescent="0.25">
      <c r="A86" s="2" t="s">
        <v>113</v>
      </c>
      <c r="B86" s="2" t="s">
        <v>115</v>
      </c>
      <c r="C86" s="18">
        <v>18000000</v>
      </c>
      <c r="D86" s="2" t="s">
        <v>21</v>
      </c>
      <c r="E86" s="3">
        <v>396477502238.31</v>
      </c>
      <c r="F86" s="3">
        <v>289114910273.91998</v>
      </c>
      <c r="G86" s="3">
        <v>84300082314.580002</v>
      </c>
      <c r="H86" s="3">
        <v>101173934810</v>
      </c>
      <c r="I86" s="3">
        <v>39578880295.760002</v>
      </c>
      <c r="J86" s="1" t="s">
        <v>19</v>
      </c>
      <c r="K86" s="3">
        <v>20493917530.98</v>
      </c>
      <c r="L86" s="3">
        <v>26924879152.919998</v>
      </c>
      <c r="M86" s="3">
        <v>238800940.97999999</v>
      </c>
      <c r="N86" s="3">
        <v>1207061797</v>
      </c>
      <c r="O86" s="3">
        <v>2275762.08</v>
      </c>
      <c r="P86" s="3">
        <v>6438778614.96</v>
      </c>
      <c r="Q86" s="3">
        <v>907926214.70000005</v>
      </c>
      <c r="R86" s="3">
        <v>2002109237.96</v>
      </c>
      <c r="S86" s="3">
        <v>1132238536.9200001</v>
      </c>
      <c r="T86" s="3">
        <v>38494123.560000002</v>
      </c>
      <c r="U86" s="3">
        <v>4492403022.8000002</v>
      </c>
      <c r="V86" s="3">
        <v>183127918.72</v>
      </c>
      <c r="W86" s="3">
        <v>107362591964.39</v>
      </c>
      <c r="X86" s="5"/>
    </row>
    <row r="87" spans="1:24" x14ac:dyDescent="0.25">
      <c r="A87" s="2" t="s">
        <v>113</v>
      </c>
      <c r="B87" s="2" t="s">
        <v>116</v>
      </c>
      <c r="C87" s="18">
        <v>3000000</v>
      </c>
      <c r="D87" s="2" t="s">
        <v>21</v>
      </c>
      <c r="E87" s="3">
        <v>1247163397388.9199</v>
      </c>
      <c r="F87" s="3">
        <v>996372932492.62</v>
      </c>
      <c r="G87" s="3">
        <v>293572563138.78003</v>
      </c>
      <c r="H87" s="3">
        <v>295742438184.56</v>
      </c>
      <c r="I87" s="3">
        <v>89646630944.259995</v>
      </c>
      <c r="J87" s="1" t="s">
        <v>19</v>
      </c>
      <c r="K87" s="3">
        <v>106671157856.89999</v>
      </c>
      <c r="L87" s="3">
        <v>130754563889.25999</v>
      </c>
      <c r="M87" s="3">
        <v>629185432.98000002</v>
      </c>
      <c r="N87" s="3">
        <v>4318019341.6800003</v>
      </c>
      <c r="O87" s="3">
        <v>78944.28</v>
      </c>
      <c r="P87" s="3">
        <v>47387765791.139999</v>
      </c>
      <c r="Q87" s="3">
        <v>946307615.53999996</v>
      </c>
      <c r="R87" s="3">
        <v>5701493277.2799997</v>
      </c>
      <c r="S87" s="3">
        <v>8460298222.6000004</v>
      </c>
      <c r="T87" s="3">
        <v>1559726417.24</v>
      </c>
      <c r="U87" s="3">
        <v>10775941612.82</v>
      </c>
      <c r="V87" s="3">
        <v>206761823.30000001</v>
      </c>
      <c r="W87" s="3">
        <v>250790464896.29999</v>
      </c>
      <c r="X87" s="5"/>
    </row>
    <row r="88" spans="1:24" x14ac:dyDescent="0.25">
      <c r="A88" s="2" t="s">
        <v>113</v>
      </c>
      <c r="B88" s="2" t="s">
        <v>117</v>
      </c>
      <c r="C88" s="18">
        <v>79000000</v>
      </c>
      <c r="D88" s="2" t="s">
        <v>21</v>
      </c>
      <c r="E88" s="3">
        <v>109641479254.39999</v>
      </c>
      <c r="F88" s="3">
        <v>48813388539.919998</v>
      </c>
      <c r="G88" s="3">
        <v>9216584519.8999996</v>
      </c>
      <c r="H88" s="3">
        <v>15472360007.639999</v>
      </c>
      <c r="I88" s="3">
        <v>8322465290.4799995</v>
      </c>
      <c r="J88" s="1" t="s">
        <v>19</v>
      </c>
      <c r="K88" s="3">
        <v>5419259909.5799999</v>
      </c>
      <c r="L88" s="3">
        <v>5591230722.1400003</v>
      </c>
      <c r="M88" s="3">
        <v>108429658.95999999</v>
      </c>
      <c r="N88" s="3">
        <v>280724112.18000001</v>
      </c>
      <c r="O88" s="3">
        <v>-6212.64</v>
      </c>
      <c r="P88" s="3">
        <v>2235610636.2600002</v>
      </c>
      <c r="Q88" s="3">
        <v>57965950.079999998</v>
      </c>
      <c r="R88" s="3">
        <v>162098586.47999999</v>
      </c>
      <c r="S88" s="3">
        <v>421290690.68000001</v>
      </c>
      <c r="T88" s="3">
        <v>1690837</v>
      </c>
      <c r="U88" s="3">
        <v>1495169623.9200001</v>
      </c>
      <c r="V88" s="3">
        <v>28514207.260000002</v>
      </c>
      <c r="W88" s="3">
        <v>60828090714.480003</v>
      </c>
      <c r="X88" s="5"/>
    </row>
    <row r="89" spans="1:24" x14ac:dyDescent="0.25">
      <c r="A89" s="2" t="s">
        <v>113</v>
      </c>
      <c r="B89" s="2" t="s">
        <v>118</v>
      </c>
      <c r="C89" s="18">
        <v>85000000</v>
      </c>
      <c r="D89" s="2" t="s">
        <v>21</v>
      </c>
      <c r="E89" s="3">
        <v>61114686257.239998</v>
      </c>
      <c r="F89" s="3">
        <v>31520017106.779999</v>
      </c>
      <c r="G89" s="3">
        <v>8440401515.4799995</v>
      </c>
      <c r="H89" s="3">
        <v>7178962054.3000002</v>
      </c>
      <c r="I89" s="3">
        <v>5515054020.5799999</v>
      </c>
      <c r="J89" s="1" t="s">
        <v>19</v>
      </c>
      <c r="K89" s="3">
        <v>5307082688.2799997</v>
      </c>
      <c r="L89" s="3">
        <v>2850883175.3800001</v>
      </c>
      <c r="M89" s="3">
        <v>2187112.46</v>
      </c>
      <c r="N89" s="3">
        <v>143616259.38</v>
      </c>
      <c r="O89" s="3">
        <v>7144.12</v>
      </c>
      <c r="P89" s="3">
        <v>1124804736.6800001</v>
      </c>
      <c r="Q89" s="3">
        <v>20188450.120000001</v>
      </c>
      <c r="R89" s="3">
        <v>420255360.04000002</v>
      </c>
      <c r="S89" s="3">
        <v>105146969.18000001</v>
      </c>
      <c r="T89" s="3">
        <v>943300</v>
      </c>
      <c r="U89" s="3">
        <v>406397340.68000001</v>
      </c>
      <c r="V89" s="3">
        <v>4086980.1</v>
      </c>
      <c r="W89" s="3">
        <v>29594669150.459999</v>
      </c>
      <c r="X89" s="5"/>
    </row>
    <row r="90" spans="1:24" x14ac:dyDescent="0.25">
      <c r="A90" s="2" t="s">
        <v>113</v>
      </c>
      <c r="B90" s="2" t="s">
        <v>119</v>
      </c>
      <c r="C90" s="18">
        <v>35000000</v>
      </c>
      <c r="D90" s="2" t="s">
        <v>21</v>
      </c>
      <c r="E90" s="3">
        <v>644096404216.17004</v>
      </c>
      <c r="F90" s="3">
        <v>205771845238.54999</v>
      </c>
      <c r="G90" s="3">
        <v>28889989109.639999</v>
      </c>
      <c r="H90" s="3">
        <v>76515277596.820007</v>
      </c>
      <c r="I90" s="3">
        <v>26832231438.599998</v>
      </c>
      <c r="J90" s="1" t="s">
        <v>19</v>
      </c>
      <c r="K90" s="3">
        <v>17286739989</v>
      </c>
      <c r="L90" s="3">
        <v>15421891435.52</v>
      </c>
      <c r="M90" s="3">
        <v>431396208.38</v>
      </c>
      <c r="N90" s="3">
        <v>1053433597</v>
      </c>
      <c r="O90" s="3">
        <v>86949.2</v>
      </c>
      <c r="P90" s="3">
        <v>19554305713.200001</v>
      </c>
      <c r="Q90" s="3">
        <v>367404163.98000002</v>
      </c>
      <c r="R90" s="3">
        <v>1979264776.54</v>
      </c>
      <c r="S90" s="3">
        <v>12454381120.4</v>
      </c>
      <c r="T90" s="3">
        <v>186837</v>
      </c>
      <c r="U90" s="3">
        <v>4290928229.4099998</v>
      </c>
      <c r="V90" s="3">
        <v>694328073.86000001</v>
      </c>
      <c r="W90" s="3">
        <v>438324558977.62</v>
      </c>
      <c r="X90" s="5"/>
    </row>
    <row r="91" spans="1:24" x14ac:dyDescent="0.25">
      <c r="A91" s="2" t="s">
        <v>113</v>
      </c>
      <c r="B91" s="2" t="s">
        <v>120</v>
      </c>
      <c r="C91" s="18">
        <v>60000000</v>
      </c>
      <c r="D91" s="2" t="s">
        <v>21</v>
      </c>
      <c r="E91" s="3">
        <v>803555674322.54004</v>
      </c>
      <c r="F91" s="3">
        <v>630633586203.14001</v>
      </c>
      <c r="G91" s="3">
        <v>205108250315.64001</v>
      </c>
      <c r="H91" s="3">
        <v>219274831468.51999</v>
      </c>
      <c r="I91" s="3">
        <v>60106500589.5</v>
      </c>
      <c r="J91" s="1" t="s">
        <v>19</v>
      </c>
      <c r="K91" s="3">
        <v>54900244821.360001</v>
      </c>
      <c r="L91" s="3">
        <v>61272795783.82</v>
      </c>
      <c r="M91" s="3">
        <v>3634040105.4200001</v>
      </c>
      <c r="N91" s="3">
        <v>2353132792.04</v>
      </c>
      <c r="O91" s="3">
        <v>1335008.26</v>
      </c>
      <c r="P91" s="3">
        <v>12697179331.860001</v>
      </c>
      <c r="Q91" s="3">
        <v>468059742.88</v>
      </c>
      <c r="R91" s="3">
        <v>1627690626.3</v>
      </c>
      <c r="S91" s="3">
        <v>3255165462.2399998</v>
      </c>
      <c r="T91" s="3">
        <v>13763948.26</v>
      </c>
      <c r="U91" s="3">
        <v>5553552665.9200001</v>
      </c>
      <c r="V91" s="3">
        <v>367043541.12</v>
      </c>
      <c r="W91" s="3">
        <v>172922088119.39999</v>
      </c>
      <c r="X91" s="5"/>
    </row>
    <row r="92" spans="1:24" ht="30" x14ac:dyDescent="0.25">
      <c r="A92" s="2" t="s">
        <v>113</v>
      </c>
      <c r="B92" s="2" t="s">
        <v>121</v>
      </c>
      <c r="C92" s="18">
        <v>3731000</v>
      </c>
      <c r="D92" s="2" t="s">
        <v>21</v>
      </c>
      <c r="E92" s="3">
        <v>50442419868.760002</v>
      </c>
      <c r="F92" s="3">
        <v>49326765299.220001</v>
      </c>
      <c r="G92" s="3">
        <v>4990820263.3599997</v>
      </c>
      <c r="H92" s="3">
        <v>36857881138.919998</v>
      </c>
      <c r="I92" s="3">
        <v>82372716.819999993</v>
      </c>
      <c r="J92" s="1" t="s">
        <v>19</v>
      </c>
      <c r="K92" s="3">
        <v>705403756.63999999</v>
      </c>
      <c r="L92" s="3">
        <v>3333995717.3400002</v>
      </c>
      <c r="M92" s="3">
        <v>-2005102</v>
      </c>
      <c r="N92" s="3">
        <v>610530.22</v>
      </c>
      <c r="O92" s="1" t="s">
        <v>19</v>
      </c>
      <c r="P92" s="3">
        <v>3087418473.1199999</v>
      </c>
      <c r="Q92" s="3">
        <v>145390.42000000001</v>
      </c>
      <c r="R92" s="3">
        <v>12985514.9</v>
      </c>
      <c r="S92" s="1" t="s">
        <v>19</v>
      </c>
      <c r="T92" s="3">
        <v>218771620</v>
      </c>
      <c r="U92" s="3">
        <v>38365279.479999997</v>
      </c>
      <c r="V92" s="1" t="s">
        <v>19</v>
      </c>
      <c r="W92" s="3">
        <v>1115654569.54</v>
      </c>
      <c r="X92" s="5"/>
    </row>
    <row r="93" spans="1:24" x14ac:dyDescent="0.25">
      <c r="A93" s="2" t="s">
        <v>113</v>
      </c>
      <c r="B93" s="2" t="s">
        <v>122</v>
      </c>
      <c r="C93" s="18">
        <v>67000000</v>
      </c>
      <c r="D93" s="2" t="s">
        <v>21</v>
      </c>
      <c r="E93" s="3">
        <v>169443998870.51999</v>
      </c>
      <c r="F93" s="3">
        <v>58500234165.699997</v>
      </c>
      <c r="G93" s="3">
        <v>6069691652.6599998</v>
      </c>
      <c r="H93" s="3">
        <v>26591108568.02</v>
      </c>
      <c r="I93" s="3">
        <v>6082434161.7799997</v>
      </c>
      <c r="J93" s="1" t="s">
        <v>19</v>
      </c>
      <c r="K93" s="3">
        <v>4959570746.5</v>
      </c>
      <c r="L93" s="3">
        <v>3161791753.0999999</v>
      </c>
      <c r="M93" s="3">
        <v>472403258.51999998</v>
      </c>
      <c r="N93" s="3">
        <v>235261838.59999999</v>
      </c>
      <c r="O93" s="3">
        <v>35506.74</v>
      </c>
      <c r="P93" s="3">
        <v>7066130999.5</v>
      </c>
      <c r="Q93" s="3">
        <v>93919935.260000005</v>
      </c>
      <c r="R93" s="3">
        <v>553217447.38</v>
      </c>
      <c r="S93" s="3">
        <v>1890033637.72</v>
      </c>
      <c r="T93" s="3">
        <v>6270385.5800000001</v>
      </c>
      <c r="U93" s="3">
        <v>1228036792.9400001</v>
      </c>
      <c r="V93" s="3">
        <v>90327481.400000006</v>
      </c>
      <c r="W93" s="3">
        <v>110943764704.82001</v>
      </c>
      <c r="X93" s="5"/>
    </row>
    <row r="94" spans="1:24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zoomScale="55" zoomScaleNormal="55" workbookViewId="0"/>
  </sheetViews>
  <sheetFormatPr defaultRowHeight="15" x14ac:dyDescent="0.25"/>
  <cols>
    <col min="1" max="4" width="28.7109375" customWidth="1"/>
    <col min="5" max="23" width="25.7109375" customWidth="1"/>
  </cols>
  <sheetData>
    <row r="1" spans="1:24" ht="45" customHeight="1" x14ac:dyDescent="0.25">
      <c r="A1" s="6" t="s">
        <v>123</v>
      </c>
      <c r="B1" s="6" t="s">
        <v>124</v>
      </c>
      <c r="C1" s="6" t="s">
        <v>125</v>
      </c>
      <c r="D1" s="7" t="s">
        <v>20</v>
      </c>
      <c r="E1" s="2" t="s">
        <v>0</v>
      </c>
      <c r="F1" s="2" t="s">
        <v>1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2</v>
      </c>
      <c r="L1" s="2" t="s">
        <v>13</v>
      </c>
      <c r="M1" s="2" t="s">
        <v>14</v>
      </c>
      <c r="N1" s="2" t="s">
        <v>15</v>
      </c>
      <c r="O1" s="2" t="s">
        <v>3</v>
      </c>
      <c r="P1" s="2" t="s">
        <v>4</v>
      </c>
      <c r="Q1" s="2" t="s">
        <v>16</v>
      </c>
      <c r="R1" s="2" t="s">
        <v>5</v>
      </c>
      <c r="S1" s="2" t="s">
        <v>6</v>
      </c>
      <c r="T1" s="2" t="s">
        <v>17</v>
      </c>
      <c r="U1" s="2" t="s">
        <v>7</v>
      </c>
      <c r="V1" s="2" t="s">
        <v>8</v>
      </c>
      <c r="W1" s="2" t="s">
        <v>9</v>
      </c>
      <c r="X1" s="9"/>
    </row>
    <row r="2" spans="1:24" x14ac:dyDescent="0.25">
      <c r="A2" s="8" t="s">
        <v>22</v>
      </c>
      <c r="B2" s="8"/>
      <c r="C2" s="8">
        <v>1</v>
      </c>
      <c r="D2" s="8"/>
      <c r="E2" s="3">
        <v>1037079175699.33</v>
      </c>
      <c r="F2" s="3">
        <v>807776053277.04004</v>
      </c>
      <c r="G2" s="3">
        <v>260598614707.35999</v>
      </c>
      <c r="H2" s="3">
        <v>290214414942.38</v>
      </c>
      <c r="I2" s="3">
        <v>111442219331.06</v>
      </c>
      <c r="J2" s="3">
        <v>8441599</v>
      </c>
      <c r="K2" s="3">
        <v>34127554938.73</v>
      </c>
      <c r="L2" s="3">
        <v>9199795491.4899998</v>
      </c>
      <c r="M2" s="3">
        <v>12202463126.91</v>
      </c>
      <c r="N2" s="3">
        <v>3140419397.1500001</v>
      </c>
      <c r="O2" s="3">
        <v>61567453.740000002</v>
      </c>
      <c r="P2" s="3">
        <v>43283972947.779999</v>
      </c>
      <c r="Q2" s="3">
        <v>1914205289.2</v>
      </c>
      <c r="R2" s="3">
        <v>9305276613.7000008</v>
      </c>
      <c r="S2" s="3">
        <v>16044947441.200001</v>
      </c>
      <c r="T2" s="3">
        <v>208176410.36000001</v>
      </c>
      <c r="U2" s="3">
        <v>13079392751.459999</v>
      </c>
      <c r="V2" s="3">
        <v>2944590835.52</v>
      </c>
      <c r="W2" s="3">
        <v>229303122422.29001</v>
      </c>
      <c r="X2" s="9"/>
    </row>
    <row r="3" spans="1:24" ht="30" x14ac:dyDescent="0.25">
      <c r="A3" s="2" t="s">
        <v>23</v>
      </c>
      <c r="B3" s="2" t="s">
        <v>24</v>
      </c>
      <c r="C3" s="18">
        <v>10000000</v>
      </c>
      <c r="D3" s="2" t="s">
        <v>126</v>
      </c>
      <c r="E3" s="3">
        <v>4935878523.2799997</v>
      </c>
      <c r="F3" s="3">
        <v>3967306430.8899999</v>
      </c>
      <c r="G3" s="3">
        <v>1035493450.9400001</v>
      </c>
      <c r="H3" s="3">
        <v>1562460193.8299999</v>
      </c>
      <c r="I3" s="3">
        <v>559189859.34000003</v>
      </c>
      <c r="J3" s="1" t="s">
        <v>19</v>
      </c>
      <c r="K3" s="3">
        <v>141592052.34</v>
      </c>
      <c r="L3" s="3">
        <v>49924874.189999998</v>
      </c>
      <c r="M3" s="3">
        <v>360116897.69999999</v>
      </c>
      <c r="N3" s="3">
        <v>18782219.649999999</v>
      </c>
      <c r="O3" s="1" t="s">
        <v>19</v>
      </c>
      <c r="P3" s="3">
        <v>85002354.670000002</v>
      </c>
      <c r="Q3" s="3">
        <v>11148075.01</v>
      </c>
      <c r="R3" s="3">
        <v>33404004.77</v>
      </c>
      <c r="S3" s="3">
        <v>21341065.620000001</v>
      </c>
      <c r="T3" s="3">
        <v>335584</v>
      </c>
      <c r="U3" s="3">
        <v>86068390.530000001</v>
      </c>
      <c r="V3" s="3">
        <v>2447408.2999999998</v>
      </c>
      <c r="W3" s="3">
        <v>968572092.38999999</v>
      </c>
      <c r="X3" s="9"/>
    </row>
    <row r="4" spans="1:24" ht="30" x14ac:dyDescent="0.25">
      <c r="A4" s="2" t="s">
        <v>23</v>
      </c>
      <c r="B4" s="2" t="s">
        <v>25</v>
      </c>
      <c r="C4" s="18">
        <v>99000000</v>
      </c>
      <c r="D4" s="2" t="s">
        <v>126</v>
      </c>
      <c r="E4" s="3">
        <v>894890199.5</v>
      </c>
      <c r="F4" s="3">
        <v>496707173.30000001</v>
      </c>
      <c r="G4" s="3">
        <v>75643656.700000003</v>
      </c>
      <c r="H4" s="3">
        <v>215479457.44</v>
      </c>
      <c r="I4" s="3">
        <v>104734175.48999999</v>
      </c>
      <c r="J4" s="1" t="s">
        <v>19</v>
      </c>
      <c r="K4" s="3">
        <v>18065798.010000002</v>
      </c>
      <c r="L4" s="3">
        <v>11102819.810000001</v>
      </c>
      <c r="M4" s="3">
        <v>20383530.379999999</v>
      </c>
      <c r="N4" s="3">
        <v>3290807.44</v>
      </c>
      <c r="O4" s="1" t="s">
        <v>19</v>
      </c>
      <c r="P4" s="3">
        <v>17985431.539999999</v>
      </c>
      <c r="Q4" s="3">
        <v>2401745.98</v>
      </c>
      <c r="R4" s="3">
        <v>8736089.9000000004</v>
      </c>
      <c r="S4" s="3">
        <v>1463096.62</v>
      </c>
      <c r="T4" s="3">
        <v>14250</v>
      </c>
      <c r="U4" s="3">
        <v>15603874.07</v>
      </c>
      <c r="V4" s="3">
        <v>1802439.92</v>
      </c>
      <c r="W4" s="3">
        <v>398183026.19999999</v>
      </c>
      <c r="X4" s="9"/>
    </row>
    <row r="5" spans="1:24" ht="30" x14ac:dyDescent="0.25">
      <c r="A5" s="2" t="s">
        <v>23</v>
      </c>
      <c r="B5" s="2" t="s">
        <v>26</v>
      </c>
      <c r="C5" s="18">
        <v>76000000</v>
      </c>
      <c r="D5" s="2" t="s">
        <v>126</v>
      </c>
      <c r="E5" s="3">
        <v>4664469833.6099997</v>
      </c>
      <c r="F5" s="3">
        <v>2409630706.02</v>
      </c>
      <c r="G5" s="3">
        <v>-737851487.13999999</v>
      </c>
      <c r="H5" s="3">
        <v>1506801308.9200001</v>
      </c>
      <c r="I5" s="3">
        <v>865605379.72000003</v>
      </c>
      <c r="J5" s="1" t="s">
        <v>19</v>
      </c>
      <c r="K5" s="3">
        <v>148123950.00999999</v>
      </c>
      <c r="L5" s="3">
        <v>74911617.519999996</v>
      </c>
      <c r="M5" s="3">
        <v>303210428.87</v>
      </c>
      <c r="N5" s="3">
        <v>20653009.41</v>
      </c>
      <c r="O5" s="3">
        <v>18611.09</v>
      </c>
      <c r="P5" s="3">
        <v>46731465.079999998</v>
      </c>
      <c r="Q5" s="3">
        <v>14384987.779999999</v>
      </c>
      <c r="R5" s="3">
        <v>57287385.340000004</v>
      </c>
      <c r="S5" s="3">
        <v>24954829.399999999</v>
      </c>
      <c r="T5" s="3">
        <v>158567.95000000001</v>
      </c>
      <c r="U5" s="3">
        <v>83334162.790000007</v>
      </c>
      <c r="V5" s="3">
        <v>1306489.28</v>
      </c>
      <c r="W5" s="3">
        <v>2254839127.5900002</v>
      </c>
      <c r="X5" s="9"/>
    </row>
    <row r="6" spans="1:24" ht="30" x14ac:dyDescent="0.25">
      <c r="A6" s="2" t="s">
        <v>23</v>
      </c>
      <c r="B6" s="2" t="s">
        <v>27</v>
      </c>
      <c r="C6" s="18">
        <v>30000000</v>
      </c>
      <c r="D6" s="2" t="s">
        <v>126</v>
      </c>
      <c r="E6" s="3">
        <v>6444750004.0299997</v>
      </c>
      <c r="F6" s="3">
        <v>2046414951.8499999</v>
      </c>
      <c r="G6" s="3">
        <v>250643522.91999999</v>
      </c>
      <c r="H6" s="3">
        <v>1081459874.0699999</v>
      </c>
      <c r="I6" s="3">
        <v>273698358.35000002</v>
      </c>
      <c r="J6" s="1" t="s">
        <v>19</v>
      </c>
      <c r="K6" s="3">
        <v>134102052.51000001</v>
      </c>
      <c r="L6" s="3">
        <v>71958676.219999999</v>
      </c>
      <c r="M6" s="3">
        <v>106289979.79000001</v>
      </c>
      <c r="N6" s="3">
        <v>10310621.65</v>
      </c>
      <c r="O6" s="3">
        <v>248.19</v>
      </c>
      <c r="P6" s="3">
        <v>27879390.960000001</v>
      </c>
      <c r="Q6" s="3">
        <v>8027552.6699999999</v>
      </c>
      <c r="R6" s="3">
        <v>17515711.02</v>
      </c>
      <c r="S6" s="3">
        <v>19000636.579999998</v>
      </c>
      <c r="T6" s="3">
        <v>1672</v>
      </c>
      <c r="U6" s="3">
        <v>43078430.93</v>
      </c>
      <c r="V6" s="3">
        <v>2448223.9900000002</v>
      </c>
      <c r="W6" s="3">
        <v>4398335052.1800003</v>
      </c>
      <c r="X6" s="9"/>
    </row>
    <row r="7" spans="1:24" ht="30" x14ac:dyDescent="0.25">
      <c r="A7" s="2" t="s">
        <v>23</v>
      </c>
      <c r="B7" s="2" t="s">
        <v>28</v>
      </c>
      <c r="C7" s="18">
        <v>44000000</v>
      </c>
      <c r="D7" s="2" t="s">
        <v>126</v>
      </c>
      <c r="E7" s="3">
        <v>2446210214.8400002</v>
      </c>
      <c r="F7" s="3">
        <v>1953790940.4100001</v>
      </c>
      <c r="G7" s="3">
        <v>567908327.64999998</v>
      </c>
      <c r="H7" s="3">
        <v>621317761.04999995</v>
      </c>
      <c r="I7" s="3">
        <v>130125515.8</v>
      </c>
      <c r="J7" s="1" t="s">
        <v>19</v>
      </c>
      <c r="K7" s="3">
        <v>71416498.349999994</v>
      </c>
      <c r="L7" s="3">
        <v>18114620.510000002</v>
      </c>
      <c r="M7" s="3">
        <v>397746880.02999997</v>
      </c>
      <c r="N7" s="3">
        <v>4894078.84</v>
      </c>
      <c r="O7" s="1" t="s">
        <v>19</v>
      </c>
      <c r="P7" s="3">
        <v>98457143.450000003</v>
      </c>
      <c r="Q7" s="3">
        <v>4538793.3</v>
      </c>
      <c r="R7" s="3">
        <v>11046834.140000001</v>
      </c>
      <c r="S7" s="3">
        <v>8793142.8300000001</v>
      </c>
      <c r="T7" s="3">
        <v>116.7</v>
      </c>
      <c r="U7" s="3">
        <v>12690385.4</v>
      </c>
      <c r="V7" s="3">
        <v>6740842.3600000003</v>
      </c>
      <c r="W7" s="3">
        <v>492419274.43000001</v>
      </c>
      <c r="X7" s="9"/>
    </row>
    <row r="8" spans="1:24" ht="30" x14ac:dyDescent="0.25">
      <c r="A8" s="2" t="s">
        <v>23</v>
      </c>
      <c r="B8" s="2" t="s">
        <v>29</v>
      </c>
      <c r="C8" s="18">
        <v>5000000</v>
      </c>
      <c r="D8" s="2" t="s">
        <v>126</v>
      </c>
      <c r="E8" s="3">
        <v>12077490129.24</v>
      </c>
      <c r="F8" s="3">
        <v>10509074762.99</v>
      </c>
      <c r="G8" s="3">
        <v>3801703723.8699999</v>
      </c>
      <c r="H8" s="3">
        <v>3495412067.79</v>
      </c>
      <c r="I8" s="3">
        <v>1549582881.6700001</v>
      </c>
      <c r="J8" s="1" t="s">
        <v>19</v>
      </c>
      <c r="K8" s="3">
        <v>596767665.5</v>
      </c>
      <c r="L8" s="3">
        <v>18432823.84</v>
      </c>
      <c r="M8" s="3">
        <v>297340799.62</v>
      </c>
      <c r="N8" s="3">
        <v>51209401.880000003</v>
      </c>
      <c r="O8" s="1" t="s">
        <v>19</v>
      </c>
      <c r="P8" s="3">
        <v>204748855.47</v>
      </c>
      <c r="Q8" s="3">
        <v>37344228.43</v>
      </c>
      <c r="R8" s="3">
        <v>133916508.19</v>
      </c>
      <c r="S8" s="3">
        <v>119374872.84999999</v>
      </c>
      <c r="T8" s="3">
        <v>299285.55</v>
      </c>
      <c r="U8" s="3">
        <v>147915248.12</v>
      </c>
      <c r="V8" s="3">
        <v>55026400.210000001</v>
      </c>
      <c r="W8" s="3">
        <v>1568415366.25</v>
      </c>
      <c r="X8" s="9"/>
    </row>
    <row r="9" spans="1:24" ht="30" x14ac:dyDescent="0.25">
      <c r="A9" s="2" t="s">
        <v>23</v>
      </c>
      <c r="B9" s="2" t="s">
        <v>30</v>
      </c>
      <c r="C9" s="18">
        <v>81000000</v>
      </c>
      <c r="D9" s="2" t="s">
        <v>126</v>
      </c>
      <c r="E9" s="3">
        <v>6757374106.5799999</v>
      </c>
      <c r="F9" s="3">
        <v>2460357109.5100002</v>
      </c>
      <c r="G9" s="3">
        <v>480096057.31999999</v>
      </c>
      <c r="H9" s="3">
        <v>1010504652.89</v>
      </c>
      <c r="I9" s="3">
        <v>548892486.88</v>
      </c>
      <c r="J9" s="1" t="s">
        <v>19</v>
      </c>
      <c r="K9" s="3">
        <v>112969502.56</v>
      </c>
      <c r="L9" s="3">
        <v>66012348.020000003</v>
      </c>
      <c r="M9" s="3">
        <v>84286194.620000005</v>
      </c>
      <c r="N9" s="3">
        <v>18679470.260000002</v>
      </c>
      <c r="O9" s="1" t="s">
        <v>19</v>
      </c>
      <c r="P9" s="3">
        <v>28414344.420000002</v>
      </c>
      <c r="Q9" s="3">
        <v>9269692.4100000001</v>
      </c>
      <c r="R9" s="3">
        <v>15058539.560000001</v>
      </c>
      <c r="S9" s="3">
        <v>23470001.960000001</v>
      </c>
      <c r="T9" s="3">
        <v>137200</v>
      </c>
      <c r="U9" s="3">
        <v>49813971.090000004</v>
      </c>
      <c r="V9" s="3">
        <v>12752647.52</v>
      </c>
      <c r="W9" s="3">
        <v>4297016997.0699997</v>
      </c>
      <c r="X9" s="9"/>
    </row>
    <row r="10" spans="1:24" ht="30" x14ac:dyDescent="0.25">
      <c r="A10" s="2" t="s">
        <v>23</v>
      </c>
      <c r="B10" s="2" t="s">
        <v>31</v>
      </c>
      <c r="C10" s="18">
        <v>98000000</v>
      </c>
      <c r="D10" s="2" t="s">
        <v>126</v>
      </c>
      <c r="E10" s="3">
        <v>16547585503.66</v>
      </c>
      <c r="F10" s="3">
        <v>9266518621.5</v>
      </c>
      <c r="G10" s="3">
        <v>1764121255.22</v>
      </c>
      <c r="H10" s="3">
        <v>3303860713.04</v>
      </c>
      <c r="I10" s="3">
        <v>1003720933.26</v>
      </c>
      <c r="J10" s="1" t="s">
        <v>19</v>
      </c>
      <c r="K10" s="3">
        <v>210978660.75</v>
      </c>
      <c r="L10" s="3">
        <v>54430087.289999999</v>
      </c>
      <c r="M10" s="3">
        <v>2091837889.79</v>
      </c>
      <c r="N10" s="3">
        <v>27437521.219999999</v>
      </c>
      <c r="O10" s="3">
        <v>-9158</v>
      </c>
      <c r="P10" s="3">
        <v>45461861.890000001</v>
      </c>
      <c r="Q10" s="3">
        <v>352279579.60000002</v>
      </c>
      <c r="R10" s="3">
        <v>116104296.40000001</v>
      </c>
      <c r="S10" s="3">
        <v>16365347.02</v>
      </c>
      <c r="T10" s="3">
        <v>1079</v>
      </c>
      <c r="U10" s="3">
        <v>171728562.12</v>
      </c>
      <c r="V10" s="3">
        <v>108199992.90000001</v>
      </c>
      <c r="W10" s="3">
        <v>7281066882.1599998</v>
      </c>
      <c r="X10" s="9"/>
    </row>
    <row r="11" spans="1:24" ht="30" x14ac:dyDescent="0.25">
      <c r="A11" s="2" t="s">
        <v>23</v>
      </c>
      <c r="B11" s="2" t="s">
        <v>32</v>
      </c>
      <c r="C11" s="18">
        <v>64000000</v>
      </c>
      <c r="D11" s="2" t="s">
        <v>126</v>
      </c>
      <c r="E11" s="3">
        <v>15099979640.620001</v>
      </c>
      <c r="F11" s="3">
        <v>14930599355.639999</v>
      </c>
      <c r="G11" s="3">
        <v>6256656531.3699999</v>
      </c>
      <c r="H11" s="3">
        <v>1589106652.8</v>
      </c>
      <c r="I11" s="3">
        <v>385637046.76999998</v>
      </c>
      <c r="J11" s="1" t="s">
        <v>19</v>
      </c>
      <c r="K11" s="3">
        <v>249879848.50999999</v>
      </c>
      <c r="L11" s="3">
        <v>60654318.649999999</v>
      </c>
      <c r="M11" s="3">
        <v>270062013.32999998</v>
      </c>
      <c r="N11" s="3">
        <v>14534447.76</v>
      </c>
      <c r="O11" s="1" t="s">
        <v>19</v>
      </c>
      <c r="P11" s="3">
        <v>356640411.77999997</v>
      </c>
      <c r="Q11" s="3">
        <v>59799384.009999998</v>
      </c>
      <c r="R11" s="3">
        <v>53620045.880000003</v>
      </c>
      <c r="S11" s="3">
        <v>5583446597.21</v>
      </c>
      <c r="T11" s="3">
        <v>5097</v>
      </c>
      <c r="U11" s="3">
        <v>53191676.619999997</v>
      </c>
      <c r="V11" s="3">
        <v>-2634716.0499999998</v>
      </c>
      <c r="W11" s="3">
        <v>169380284.97999999</v>
      </c>
      <c r="X11" s="9"/>
    </row>
    <row r="12" spans="1:24" ht="30" x14ac:dyDescent="0.25">
      <c r="A12" s="2" t="s">
        <v>23</v>
      </c>
      <c r="B12" s="2" t="s">
        <v>33</v>
      </c>
      <c r="C12" s="18">
        <v>8000000</v>
      </c>
      <c r="D12" s="2" t="s">
        <v>126</v>
      </c>
      <c r="E12" s="3">
        <v>10771535323.08</v>
      </c>
      <c r="F12" s="3">
        <v>8285114253.1899996</v>
      </c>
      <c r="G12" s="3">
        <v>1798026197.26</v>
      </c>
      <c r="H12" s="3">
        <v>2771076442.6700001</v>
      </c>
      <c r="I12" s="3">
        <v>1551196487.3800001</v>
      </c>
      <c r="J12" s="1" t="s">
        <v>19</v>
      </c>
      <c r="K12" s="3">
        <v>483570436.45999998</v>
      </c>
      <c r="L12" s="3">
        <v>114981974.29000001</v>
      </c>
      <c r="M12" s="3">
        <v>722388677.73000002</v>
      </c>
      <c r="N12" s="3">
        <v>37427434.259999998</v>
      </c>
      <c r="O12" s="3">
        <v>9.18</v>
      </c>
      <c r="P12" s="3">
        <v>224802495.88</v>
      </c>
      <c r="Q12" s="3">
        <v>38649624.609999999</v>
      </c>
      <c r="R12" s="3">
        <v>379599524.62</v>
      </c>
      <c r="S12" s="3">
        <v>61852698.32</v>
      </c>
      <c r="T12" s="3">
        <v>342351.5</v>
      </c>
      <c r="U12" s="3">
        <v>102646823.58</v>
      </c>
      <c r="V12" s="3">
        <v>-1446924.55</v>
      </c>
      <c r="W12" s="3">
        <v>2486421069.8899999</v>
      </c>
      <c r="X12" s="9"/>
    </row>
    <row r="13" spans="1:24" ht="30" x14ac:dyDescent="0.25">
      <c r="A13" s="2" t="s">
        <v>23</v>
      </c>
      <c r="B13" s="2" t="s">
        <v>34</v>
      </c>
      <c r="C13" s="18">
        <v>77000000</v>
      </c>
      <c r="D13" s="2" t="s">
        <v>126</v>
      </c>
      <c r="E13" s="3">
        <v>3278473286.6500001</v>
      </c>
      <c r="F13" s="3">
        <v>1914577238.24</v>
      </c>
      <c r="G13" s="3">
        <v>1079186873.97</v>
      </c>
      <c r="H13" s="3">
        <v>425156079.11000001</v>
      </c>
      <c r="I13" s="3">
        <v>54006677.18</v>
      </c>
      <c r="J13" s="1" t="s">
        <v>19</v>
      </c>
      <c r="K13" s="3">
        <v>3336793.4</v>
      </c>
      <c r="L13" s="3">
        <v>2849039.35</v>
      </c>
      <c r="M13" s="3">
        <v>319032989.69</v>
      </c>
      <c r="N13" s="3">
        <v>969044.78</v>
      </c>
      <c r="O13" s="3">
        <v>0</v>
      </c>
      <c r="P13" s="3">
        <v>18588249.34</v>
      </c>
      <c r="Q13" s="3">
        <v>744024.69</v>
      </c>
      <c r="R13" s="3">
        <v>518808.05</v>
      </c>
      <c r="S13" s="3">
        <v>6080285.6299999999</v>
      </c>
      <c r="T13" s="1" t="s">
        <v>19</v>
      </c>
      <c r="U13" s="3">
        <v>4120858.08</v>
      </c>
      <c r="V13" s="3">
        <v>-12485.03</v>
      </c>
      <c r="W13" s="3">
        <v>1363896048.4100001</v>
      </c>
      <c r="X13" s="9"/>
    </row>
    <row r="14" spans="1:24" ht="30" x14ac:dyDescent="0.25">
      <c r="A14" s="2" t="s">
        <v>35</v>
      </c>
      <c r="B14" s="2" t="s">
        <v>36</v>
      </c>
      <c r="C14" s="18">
        <v>33000000</v>
      </c>
      <c r="D14" s="2" t="s">
        <v>126</v>
      </c>
      <c r="E14" s="3">
        <v>7221750124.8500004</v>
      </c>
      <c r="F14" s="3">
        <v>3505799052.98</v>
      </c>
      <c r="G14" s="3">
        <v>645473611.70000005</v>
      </c>
      <c r="H14" s="3">
        <v>1369649491.01</v>
      </c>
      <c r="I14" s="3">
        <v>929191723.37</v>
      </c>
      <c r="J14" s="1" t="s">
        <v>19</v>
      </c>
      <c r="K14" s="3">
        <v>179600660.78999999</v>
      </c>
      <c r="L14" s="3">
        <v>-14479086.98</v>
      </c>
      <c r="M14" s="3">
        <v>12547821.279999999</v>
      </c>
      <c r="N14" s="3">
        <v>21359695.190000001</v>
      </c>
      <c r="O14" s="1" t="s">
        <v>19</v>
      </c>
      <c r="P14" s="3">
        <v>44189646.159999996</v>
      </c>
      <c r="Q14" s="3">
        <v>82279306.049999997</v>
      </c>
      <c r="R14" s="3">
        <v>142913676.28</v>
      </c>
      <c r="S14" s="3">
        <v>32241288.960000001</v>
      </c>
      <c r="T14" s="3">
        <v>132400</v>
      </c>
      <c r="U14" s="3">
        <v>51129931.609999999</v>
      </c>
      <c r="V14" s="3">
        <v>9568887.5600000005</v>
      </c>
      <c r="W14" s="3">
        <v>3715951071.8699999</v>
      </c>
      <c r="X14" s="9"/>
    </row>
    <row r="15" spans="1:24" ht="30" x14ac:dyDescent="0.25">
      <c r="A15" s="2" t="s">
        <v>35</v>
      </c>
      <c r="B15" s="2" t="s">
        <v>37</v>
      </c>
      <c r="C15" s="18">
        <v>22000000</v>
      </c>
      <c r="D15" s="2" t="s">
        <v>126</v>
      </c>
      <c r="E15" s="3">
        <v>17102230327.629999</v>
      </c>
      <c r="F15" s="3">
        <v>16318988732.299999</v>
      </c>
      <c r="G15" s="3">
        <v>6166448937.7700005</v>
      </c>
      <c r="H15" s="3">
        <v>5547757577.9200001</v>
      </c>
      <c r="I15" s="3">
        <v>2739354202.9299998</v>
      </c>
      <c r="J15" s="1" t="s">
        <v>19</v>
      </c>
      <c r="K15" s="3">
        <v>551595961.28999996</v>
      </c>
      <c r="L15" s="3">
        <v>226813031.44</v>
      </c>
      <c r="M15" s="3">
        <v>19587022.140000001</v>
      </c>
      <c r="N15" s="3">
        <v>57199817.869999997</v>
      </c>
      <c r="O15" s="3">
        <v>-16398.07</v>
      </c>
      <c r="P15" s="3">
        <v>516619968.29000002</v>
      </c>
      <c r="Q15" s="3">
        <v>56725581.539999999</v>
      </c>
      <c r="R15" s="3">
        <v>134898493.5</v>
      </c>
      <c r="S15" s="3">
        <v>120240135.43000001</v>
      </c>
      <c r="T15" s="3">
        <v>391600</v>
      </c>
      <c r="U15" s="3">
        <v>172648511.71000001</v>
      </c>
      <c r="V15" s="3">
        <v>8724288.5399999991</v>
      </c>
      <c r="W15" s="3">
        <v>783241595.33000004</v>
      </c>
      <c r="X15" s="9"/>
    </row>
    <row r="16" spans="1:24" ht="30" x14ac:dyDescent="0.25">
      <c r="A16" s="2" t="s">
        <v>35</v>
      </c>
      <c r="B16" s="2" t="s">
        <v>38</v>
      </c>
      <c r="C16" s="18">
        <v>53000000</v>
      </c>
      <c r="D16" s="2" t="s">
        <v>126</v>
      </c>
      <c r="E16" s="3">
        <v>6897760361.2799997</v>
      </c>
      <c r="F16" s="3">
        <v>5380347382.21</v>
      </c>
      <c r="G16" s="3">
        <v>1342455440.1800001</v>
      </c>
      <c r="H16" s="3">
        <v>1935590532.3099999</v>
      </c>
      <c r="I16" s="3">
        <v>1313249869.21</v>
      </c>
      <c r="J16" s="1" t="s">
        <v>19</v>
      </c>
      <c r="K16" s="3">
        <v>220676232.33000001</v>
      </c>
      <c r="L16" s="3">
        <v>48015354.700000003</v>
      </c>
      <c r="M16" s="3">
        <v>151694211.49000001</v>
      </c>
      <c r="N16" s="3">
        <v>37059643.060000002</v>
      </c>
      <c r="O16" s="3">
        <v>32.380000000000003</v>
      </c>
      <c r="P16" s="3">
        <v>113403479.20999999</v>
      </c>
      <c r="Q16" s="3">
        <v>4091626.1</v>
      </c>
      <c r="R16" s="3">
        <v>28019475.940000001</v>
      </c>
      <c r="S16" s="3">
        <v>69473534.390000001</v>
      </c>
      <c r="T16" s="3">
        <v>1014</v>
      </c>
      <c r="U16" s="3">
        <v>113219359.02</v>
      </c>
      <c r="V16" s="3">
        <v>3397577.89</v>
      </c>
      <c r="W16" s="3">
        <v>1517412979.0699999</v>
      </c>
      <c r="X16" s="9"/>
    </row>
    <row r="17" spans="1:24" ht="30" x14ac:dyDescent="0.25">
      <c r="A17" s="2" t="s">
        <v>35</v>
      </c>
      <c r="B17" s="2" t="s">
        <v>39</v>
      </c>
      <c r="C17" s="18">
        <v>56000000</v>
      </c>
      <c r="D17" s="2" t="s">
        <v>126</v>
      </c>
      <c r="E17" s="3">
        <v>4807293098.9399996</v>
      </c>
      <c r="F17" s="3">
        <v>3345520130.5900002</v>
      </c>
      <c r="G17" s="3">
        <v>848249591.03999996</v>
      </c>
      <c r="H17" s="3">
        <v>1002416607.67</v>
      </c>
      <c r="I17" s="3">
        <v>932339292.22000003</v>
      </c>
      <c r="J17" s="1" t="s">
        <v>19</v>
      </c>
      <c r="K17" s="3">
        <v>169371738</v>
      </c>
      <c r="L17" s="3">
        <v>101169400.28</v>
      </c>
      <c r="M17" s="3">
        <v>3404125.77</v>
      </c>
      <c r="N17" s="3">
        <v>19713772.120000001</v>
      </c>
      <c r="O17" s="3">
        <v>0</v>
      </c>
      <c r="P17" s="3">
        <v>119062714.72</v>
      </c>
      <c r="Q17" s="3">
        <v>4149619.71</v>
      </c>
      <c r="R17" s="3">
        <v>20541966.100000001</v>
      </c>
      <c r="S17" s="3">
        <v>51281175.909999996</v>
      </c>
      <c r="T17" s="3">
        <v>156700</v>
      </c>
      <c r="U17" s="3">
        <v>73580791.109999999</v>
      </c>
      <c r="V17" s="3">
        <v>82635.94</v>
      </c>
      <c r="W17" s="3">
        <v>1461772968.3499999</v>
      </c>
      <c r="X17" s="9"/>
    </row>
    <row r="18" spans="1:24" ht="30" x14ac:dyDescent="0.25">
      <c r="A18" s="2" t="s">
        <v>35</v>
      </c>
      <c r="B18" s="2" t="s">
        <v>40</v>
      </c>
      <c r="C18" s="18">
        <v>57000000</v>
      </c>
      <c r="D18" s="2" t="s">
        <v>126</v>
      </c>
      <c r="E18" s="3">
        <v>11777171168.34</v>
      </c>
      <c r="F18" s="3">
        <v>9777870927.0400009</v>
      </c>
      <c r="G18" s="3">
        <v>2921707339.71</v>
      </c>
      <c r="H18" s="3">
        <v>3605569791.3800001</v>
      </c>
      <c r="I18" s="3">
        <v>1433186175.9200001</v>
      </c>
      <c r="J18" s="1" t="s">
        <v>19</v>
      </c>
      <c r="K18" s="3">
        <v>431576015.82999998</v>
      </c>
      <c r="L18" s="3">
        <v>150571250.28999999</v>
      </c>
      <c r="M18" s="3">
        <v>173500001.78999999</v>
      </c>
      <c r="N18" s="3">
        <v>70450015.480000004</v>
      </c>
      <c r="O18" s="3">
        <v>-736.56</v>
      </c>
      <c r="P18" s="3">
        <v>91184895.430000007</v>
      </c>
      <c r="Q18" s="3">
        <v>73703542.239999995</v>
      </c>
      <c r="R18" s="3">
        <v>555820802.35000002</v>
      </c>
      <c r="S18" s="3">
        <v>110294588.06999999</v>
      </c>
      <c r="T18" s="3">
        <v>560</v>
      </c>
      <c r="U18" s="3">
        <v>141642326.03</v>
      </c>
      <c r="V18" s="3">
        <v>18664359.079999998</v>
      </c>
      <c r="W18" s="3">
        <v>1999300241.3</v>
      </c>
      <c r="X18" s="9"/>
    </row>
    <row r="19" spans="1:24" ht="30" x14ac:dyDescent="0.25">
      <c r="A19" s="2" t="s">
        <v>35</v>
      </c>
      <c r="B19" s="2" t="s">
        <v>41</v>
      </c>
      <c r="C19" s="18">
        <v>80000000</v>
      </c>
      <c r="D19" s="2" t="s">
        <v>126</v>
      </c>
      <c r="E19" s="3">
        <v>15157041330.290001</v>
      </c>
      <c r="F19" s="3">
        <v>11487484409.690001</v>
      </c>
      <c r="G19" s="3">
        <v>2900440686.4299998</v>
      </c>
      <c r="H19" s="3">
        <v>3552134754.7600002</v>
      </c>
      <c r="I19" s="3">
        <v>2878405736.2600002</v>
      </c>
      <c r="J19" s="1" t="s">
        <v>19</v>
      </c>
      <c r="K19" s="3">
        <v>693831934.21000004</v>
      </c>
      <c r="L19" s="3">
        <v>219375492.38</v>
      </c>
      <c r="M19" s="3">
        <v>126044562.12</v>
      </c>
      <c r="N19" s="3">
        <v>82379804.790000007</v>
      </c>
      <c r="O19" s="3">
        <v>-4913.05</v>
      </c>
      <c r="P19" s="3">
        <v>392372886.06</v>
      </c>
      <c r="Q19" s="3">
        <v>14774925.15</v>
      </c>
      <c r="R19" s="3">
        <v>144007838.69999999</v>
      </c>
      <c r="S19" s="3">
        <v>210289988.37</v>
      </c>
      <c r="T19" s="3">
        <v>1428250</v>
      </c>
      <c r="U19" s="3">
        <v>265838436.24000001</v>
      </c>
      <c r="V19" s="3">
        <v>6164027.2699999996</v>
      </c>
      <c r="W19" s="3">
        <v>3669556920.5999999</v>
      </c>
      <c r="X19" s="9"/>
    </row>
    <row r="20" spans="1:24" ht="30" x14ac:dyDescent="0.25">
      <c r="A20" s="2" t="s">
        <v>35</v>
      </c>
      <c r="B20" s="2" t="s">
        <v>42</v>
      </c>
      <c r="C20" s="18">
        <v>88000000</v>
      </c>
      <c r="D20" s="2" t="s">
        <v>126</v>
      </c>
      <c r="E20" s="3">
        <v>4559822113.8100004</v>
      </c>
      <c r="F20" s="3">
        <v>2033539006.9000001</v>
      </c>
      <c r="G20" s="3">
        <v>470598211.54000002</v>
      </c>
      <c r="H20" s="3">
        <v>664898724.53999996</v>
      </c>
      <c r="I20" s="3">
        <v>602775409.98000002</v>
      </c>
      <c r="J20" s="1" t="s">
        <v>19</v>
      </c>
      <c r="K20" s="3">
        <v>105404613.83</v>
      </c>
      <c r="L20" s="3">
        <v>28092615.760000002</v>
      </c>
      <c r="M20" s="3">
        <v>993601.23</v>
      </c>
      <c r="N20" s="3">
        <v>12247392.880000001</v>
      </c>
      <c r="O20" s="1" t="s">
        <v>19</v>
      </c>
      <c r="P20" s="3">
        <v>34984526.689999998</v>
      </c>
      <c r="Q20" s="3">
        <v>10865276.939999999</v>
      </c>
      <c r="R20" s="3">
        <v>8844610.5600000005</v>
      </c>
      <c r="S20" s="3">
        <v>38826213.509999998</v>
      </c>
      <c r="T20" s="3">
        <v>0</v>
      </c>
      <c r="U20" s="3">
        <v>38483033.229999997</v>
      </c>
      <c r="V20" s="3">
        <v>16524776.210000001</v>
      </c>
      <c r="W20" s="3">
        <v>2526283106.9099998</v>
      </c>
      <c r="X20" s="9"/>
    </row>
    <row r="21" spans="1:24" ht="30" x14ac:dyDescent="0.25">
      <c r="A21" s="2" t="s">
        <v>35</v>
      </c>
      <c r="B21" s="2" t="s">
        <v>43</v>
      </c>
      <c r="C21" s="18">
        <v>89000000</v>
      </c>
      <c r="D21" s="2" t="s">
        <v>126</v>
      </c>
      <c r="E21" s="3">
        <v>3201487352.8699999</v>
      </c>
      <c r="F21" s="3">
        <v>2370112556.0599999</v>
      </c>
      <c r="G21" s="3">
        <v>411909928.16000003</v>
      </c>
      <c r="H21" s="3">
        <v>787270092.21000004</v>
      </c>
      <c r="I21" s="3">
        <v>849278788.34000003</v>
      </c>
      <c r="J21" s="1" t="s">
        <v>19</v>
      </c>
      <c r="K21" s="3">
        <v>116573683.81</v>
      </c>
      <c r="L21" s="3">
        <v>70978610.189999998</v>
      </c>
      <c r="M21" s="3">
        <v>6951563.7199999997</v>
      </c>
      <c r="N21" s="3">
        <v>11779496.92</v>
      </c>
      <c r="O21" s="3">
        <v>0</v>
      </c>
      <c r="P21" s="3">
        <v>32811210.809999999</v>
      </c>
      <c r="Q21" s="3">
        <v>1002343.21</v>
      </c>
      <c r="R21" s="3">
        <v>9980540.8800000008</v>
      </c>
      <c r="S21" s="3">
        <v>32311029.440000001</v>
      </c>
      <c r="T21" s="3">
        <v>5000</v>
      </c>
      <c r="U21" s="3">
        <v>36772233.549999997</v>
      </c>
      <c r="V21" s="3">
        <v>2488034.8199999998</v>
      </c>
      <c r="W21" s="3">
        <v>831374796.80999994</v>
      </c>
      <c r="X21" s="9"/>
    </row>
    <row r="22" spans="1:24" ht="30" x14ac:dyDescent="0.25">
      <c r="A22" s="2" t="s">
        <v>35</v>
      </c>
      <c r="B22" s="2" t="s">
        <v>44</v>
      </c>
      <c r="C22" s="18">
        <v>92000000</v>
      </c>
      <c r="D22" s="2" t="s">
        <v>126</v>
      </c>
      <c r="E22" s="3">
        <v>26817695428.529999</v>
      </c>
      <c r="F22" s="3">
        <v>22909082444.169998</v>
      </c>
      <c r="G22" s="3">
        <v>5482177708.8199997</v>
      </c>
      <c r="H22" s="3">
        <v>7496611519.0699997</v>
      </c>
      <c r="I22" s="3">
        <v>3624261214.1700001</v>
      </c>
      <c r="J22" s="1" t="s">
        <v>19</v>
      </c>
      <c r="K22" s="3">
        <v>799395537.54999995</v>
      </c>
      <c r="L22" s="3">
        <v>260553443.02000001</v>
      </c>
      <c r="M22" s="3">
        <v>8628554.3200000003</v>
      </c>
      <c r="N22" s="3">
        <v>86306025.659999996</v>
      </c>
      <c r="O22" s="3">
        <v>-54945.91</v>
      </c>
      <c r="P22" s="3">
        <v>4408035866.25</v>
      </c>
      <c r="Q22" s="3">
        <v>20165206.219999999</v>
      </c>
      <c r="R22" s="3">
        <v>88204077.099999994</v>
      </c>
      <c r="S22" s="3">
        <v>237932703.78</v>
      </c>
      <c r="T22" s="3">
        <v>0</v>
      </c>
      <c r="U22" s="3">
        <v>347376566.12</v>
      </c>
      <c r="V22" s="3">
        <v>49488968</v>
      </c>
      <c r="W22" s="3">
        <v>3908612984.3600001</v>
      </c>
      <c r="X22" s="9"/>
    </row>
    <row r="23" spans="1:24" ht="30" x14ac:dyDescent="0.25">
      <c r="A23" s="2" t="s">
        <v>35</v>
      </c>
      <c r="B23" s="2" t="s">
        <v>45</v>
      </c>
      <c r="C23" s="18">
        <v>36000000</v>
      </c>
      <c r="D23" s="2" t="s">
        <v>126</v>
      </c>
      <c r="E23" s="3">
        <v>15365176697.76</v>
      </c>
      <c r="F23" s="3">
        <v>14274812277.709999</v>
      </c>
      <c r="G23" s="3">
        <v>4427254264.1499996</v>
      </c>
      <c r="H23" s="3">
        <v>4484774491.2799997</v>
      </c>
      <c r="I23" s="3">
        <v>3805359923.98</v>
      </c>
      <c r="J23" s="1" t="s">
        <v>19</v>
      </c>
      <c r="K23" s="3">
        <v>379877107.07999998</v>
      </c>
      <c r="L23" s="3">
        <v>346915679.02999997</v>
      </c>
      <c r="M23" s="3">
        <v>34561328.539999999</v>
      </c>
      <c r="N23" s="3">
        <v>62523725.909999996</v>
      </c>
      <c r="O23" s="3">
        <v>-4259.21</v>
      </c>
      <c r="P23" s="3">
        <v>197557686.22</v>
      </c>
      <c r="Q23" s="3">
        <v>9311109.8000000007</v>
      </c>
      <c r="R23" s="3">
        <v>79587401.069999993</v>
      </c>
      <c r="S23" s="3">
        <v>158983718.34</v>
      </c>
      <c r="T23" s="3">
        <v>-145740</v>
      </c>
      <c r="U23" s="3">
        <v>269872458.22000003</v>
      </c>
      <c r="V23" s="3">
        <v>18383383.300000001</v>
      </c>
      <c r="W23" s="3">
        <v>1090364420.05</v>
      </c>
      <c r="X23" s="9"/>
    </row>
    <row r="24" spans="1:24" ht="30" x14ac:dyDescent="0.25">
      <c r="A24" s="2" t="s">
        <v>35</v>
      </c>
      <c r="B24" s="2" t="s">
        <v>46</v>
      </c>
      <c r="C24" s="18">
        <v>63000000</v>
      </c>
      <c r="D24" s="2" t="s">
        <v>126</v>
      </c>
      <c r="E24" s="3">
        <v>10467692508.23</v>
      </c>
      <c r="F24" s="3">
        <v>6472091208.6499996</v>
      </c>
      <c r="G24" s="3">
        <v>1838239887.6099999</v>
      </c>
      <c r="H24" s="3">
        <v>2114889893.8800001</v>
      </c>
      <c r="I24" s="3">
        <v>1405205207.05</v>
      </c>
      <c r="J24" s="1" t="s">
        <v>19</v>
      </c>
      <c r="K24" s="3">
        <v>296961210.47000003</v>
      </c>
      <c r="L24" s="3">
        <v>141470686.72</v>
      </c>
      <c r="M24" s="3">
        <v>14544315.41</v>
      </c>
      <c r="N24" s="3">
        <v>45215176.100000001</v>
      </c>
      <c r="O24" s="1" t="s">
        <v>19</v>
      </c>
      <c r="P24" s="3">
        <v>129586815.34999999</v>
      </c>
      <c r="Q24" s="3">
        <v>4495187.99</v>
      </c>
      <c r="R24" s="3">
        <v>136928659.09</v>
      </c>
      <c r="S24" s="3">
        <v>49646919.140000001</v>
      </c>
      <c r="T24" s="3">
        <v>521800</v>
      </c>
      <c r="U24" s="3">
        <v>294319714.43000001</v>
      </c>
      <c r="V24" s="3">
        <v>65735.41</v>
      </c>
      <c r="W24" s="3">
        <v>3995601299.5799999</v>
      </c>
      <c r="X24" s="9"/>
    </row>
    <row r="25" spans="1:24" ht="30" x14ac:dyDescent="0.25">
      <c r="A25" s="2" t="s">
        <v>35</v>
      </c>
      <c r="B25" s="2" t="s">
        <v>47</v>
      </c>
      <c r="C25" s="18">
        <v>94000000</v>
      </c>
      <c r="D25" s="2" t="s">
        <v>126</v>
      </c>
      <c r="E25" s="3">
        <v>6369542601.7799997</v>
      </c>
      <c r="F25" s="3">
        <v>4985133897.4200001</v>
      </c>
      <c r="G25" s="3">
        <v>1528158799.01</v>
      </c>
      <c r="H25" s="3">
        <v>1886563512.49</v>
      </c>
      <c r="I25" s="3">
        <v>873918826.90999997</v>
      </c>
      <c r="J25" s="1" t="s">
        <v>19</v>
      </c>
      <c r="K25" s="3">
        <v>233988659.19</v>
      </c>
      <c r="L25" s="3">
        <v>80252491.290000007</v>
      </c>
      <c r="M25" s="3">
        <v>12076814.6</v>
      </c>
      <c r="N25" s="3">
        <v>27198776.18</v>
      </c>
      <c r="O25" s="3">
        <v>-6235.7</v>
      </c>
      <c r="P25" s="3">
        <v>46290729.43</v>
      </c>
      <c r="Q25" s="3">
        <v>14692617.5</v>
      </c>
      <c r="R25" s="3">
        <v>24268490.620000001</v>
      </c>
      <c r="S25" s="3">
        <v>125617287.78</v>
      </c>
      <c r="T25" s="1" t="s">
        <v>19</v>
      </c>
      <c r="U25" s="3">
        <v>87436551.189999998</v>
      </c>
      <c r="V25" s="3">
        <v>44676576.93</v>
      </c>
      <c r="W25" s="3">
        <v>1384408704.3599999</v>
      </c>
      <c r="X25" s="9"/>
    </row>
    <row r="26" spans="1:24" ht="30" x14ac:dyDescent="0.25">
      <c r="A26" s="2" t="s">
        <v>35</v>
      </c>
      <c r="B26" s="2" t="s">
        <v>48</v>
      </c>
      <c r="C26" s="18">
        <v>73000000</v>
      </c>
      <c r="D26" s="2" t="s">
        <v>126</v>
      </c>
      <c r="E26" s="3">
        <v>4590642316.2700005</v>
      </c>
      <c r="F26" s="3">
        <v>3969858517.5999999</v>
      </c>
      <c r="G26" s="3">
        <v>1091346185.1800001</v>
      </c>
      <c r="H26" s="3">
        <v>1181257002.8099999</v>
      </c>
      <c r="I26" s="3">
        <v>1234022376.6400001</v>
      </c>
      <c r="J26" s="1" t="s">
        <v>19</v>
      </c>
      <c r="K26" s="3">
        <v>180979984.72999999</v>
      </c>
      <c r="L26" s="3">
        <v>74344896.129999995</v>
      </c>
      <c r="M26" s="3">
        <v>4619553.46</v>
      </c>
      <c r="N26" s="3">
        <v>24191938</v>
      </c>
      <c r="O26" s="3">
        <v>35.89</v>
      </c>
      <c r="P26" s="3">
        <v>42514520.299999997</v>
      </c>
      <c r="Q26" s="3">
        <v>26158634.23</v>
      </c>
      <c r="R26" s="3">
        <v>22710305.66</v>
      </c>
      <c r="S26" s="3">
        <v>19704149.329999998</v>
      </c>
      <c r="T26" s="3">
        <v>40300</v>
      </c>
      <c r="U26" s="3">
        <v>66160218.539999999</v>
      </c>
      <c r="V26" s="3">
        <v>1808416.7</v>
      </c>
      <c r="W26" s="3">
        <v>620783798.66999996</v>
      </c>
      <c r="X26" s="9"/>
    </row>
    <row r="27" spans="1:24" ht="30" x14ac:dyDescent="0.25">
      <c r="A27" s="2" t="s">
        <v>35</v>
      </c>
      <c r="B27" s="2" t="s">
        <v>49</v>
      </c>
      <c r="C27" s="18">
        <v>97000000</v>
      </c>
      <c r="D27" s="2" t="s">
        <v>126</v>
      </c>
      <c r="E27" s="3">
        <v>11177723417.690001</v>
      </c>
      <c r="F27" s="3">
        <v>2968830313.8699999</v>
      </c>
      <c r="G27" s="3">
        <v>760087228.42999995</v>
      </c>
      <c r="H27" s="3">
        <v>972118803.84000003</v>
      </c>
      <c r="I27" s="3">
        <v>706012945.13999999</v>
      </c>
      <c r="J27" s="1" t="s">
        <v>19</v>
      </c>
      <c r="K27" s="3">
        <v>164756508.68000001</v>
      </c>
      <c r="L27" s="3">
        <v>50979939.829999998</v>
      </c>
      <c r="M27" s="3">
        <v>4647796.57</v>
      </c>
      <c r="N27" s="3">
        <v>20641004.440000001</v>
      </c>
      <c r="O27" s="3">
        <v>0</v>
      </c>
      <c r="P27" s="3">
        <v>85409939.299999997</v>
      </c>
      <c r="Q27" s="3">
        <v>1426403.09</v>
      </c>
      <c r="R27" s="3">
        <v>44055201.859999999</v>
      </c>
      <c r="S27" s="3">
        <v>87689517.769999996</v>
      </c>
      <c r="T27" s="3">
        <v>0</v>
      </c>
      <c r="U27" s="3">
        <v>56656106.450000003</v>
      </c>
      <c r="V27" s="3">
        <v>14348918.470000001</v>
      </c>
      <c r="W27" s="3">
        <v>8208893103.8199997</v>
      </c>
      <c r="X27" s="9"/>
    </row>
    <row r="28" spans="1:24" ht="30" x14ac:dyDescent="0.25">
      <c r="A28" s="2" t="s">
        <v>50</v>
      </c>
      <c r="B28" s="2" t="s">
        <v>51</v>
      </c>
      <c r="C28" s="18">
        <v>11000000</v>
      </c>
      <c r="D28" s="2" t="s">
        <v>126</v>
      </c>
      <c r="E28" s="3">
        <v>5888946306.1999998</v>
      </c>
      <c r="F28" s="3">
        <v>3959760016.1300001</v>
      </c>
      <c r="G28" s="3">
        <v>634279085.49000001</v>
      </c>
      <c r="H28" s="3">
        <v>1728535524.96</v>
      </c>
      <c r="I28" s="3">
        <v>1003072980.48</v>
      </c>
      <c r="J28" s="1" t="s">
        <v>19</v>
      </c>
      <c r="K28" s="3">
        <v>159276498.68000001</v>
      </c>
      <c r="L28" s="3">
        <v>56713320.93</v>
      </c>
      <c r="M28" s="3">
        <v>83732629.5</v>
      </c>
      <c r="N28" s="3">
        <v>22579302.620000001</v>
      </c>
      <c r="O28" s="1" t="s">
        <v>19</v>
      </c>
      <c r="P28" s="3">
        <v>72819090.230000004</v>
      </c>
      <c r="Q28" s="3">
        <v>57066306.600000001</v>
      </c>
      <c r="R28" s="3">
        <v>24122780.550000001</v>
      </c>
      <c r="S28" s="3">
        <v>31823642.859999999</v>
      </c>
      <c r="T28" s="3">
        <v>3680</v>
      </c>
      <c r="U28" s="3">
        <v>58544217.380000003</v>
      </c>
      <c r="V28" s="3">
        <v>27190955.850000001</v>
      </c>
      <c r="W28" s="3">
        <v>1929186290.0699999</v>
      </c>
      <c r="X28" s="9"/>
    </row>
    <row r="29" spans="1:24" ht="30" x14ac:dyDescent="0.25">
      <c r="A29" s="2" t="s">
        <v>50</v>
      </c>
      <c r="B29" s="2" t="s">
        <v>52</v>
      </c>
      <c r="C29" s="18">
        <v>19000000</v>
      </c>
      <c r="D29" s="2" t="s">
        <v>126</v>
      </c>
      <c r="E29" s="3">
        <v>5591031969.0299997</v>
      </c>
      <c r="F29" s="3">
        <v>4831434090.5699997</v>
      </c>
      <c r="G29" s="3">
        <v>1273390375.96</v>
      </c>
      <c r="H29" s="3">
        <v>1729889379.6800001</v>
      </c>
      <c r="I29" s="3">
        <v>1329175549.79</v>
      </c>
      <c r="J29" s="1" t="s">
        <v>19</v>
      </c>
      <c r="K29" s="3">
        <v>165036149.41</v>
      </c>
      <c r="L29" s="3">
        <v>26101244.719999999</v>
      </c>
      <c r="M29" s="3">
        <v>6071652.0700000003</v>
      </c>
      <c r="N29" s="3">
        <v>57350305.43</v>
      </c>
      <c r="O29" s="3">
        <v>-4747.5600000000004</v>
      </c>
      <c r="P29" s="3">
        <v>37504815.990000002</v>
      </c>
      <c r="Q29" s="3">
        <v>16240178.380000001</v>
      </c>
      <c r="R29" s="3">
        <v>63974692.210000001</v>
      </c>
      <c r="S29" s="3">
        <v>64741177.909999996</v>
      </c>
      <c r="T29" s="3">
        <v>200702</v>
      </c>
      <c r="U29" s="3">
        <v>60140585.490000002</v>
      </c>
      <c r="V29" s="3">
        <v>1622029.09</v>
      </c>
      <c r="W29" s="3">
        <v>759597878.46000004</v>
      </c>
      <c r="X29" s="9"/>
    </row>
    <row r="30" spans="1:24" ht="30" x14ac:dyDescent="0.25">
      <c r="A30" s="2" t="s">
        <v>50</v>
      </c>
      <c r="B30" s="2" t="s">
        <v>53</v>
      </c>
      <c r="C30" s="18">
        <v>27000000</v>
      </c>
      <c r="D30" s="2" t="s">
        <v>126</v>
      </c>
      <c r="E30" s="3">
        <v>6231345189.2200003</v>
      </c>
      <c r="F30" s="3">
        <v>4533878347.3999996</v>
      </c>
      <c r="G30" s="3">
        <v>1112941707.24</v>
      </c>
      <c r="H30" s="3">
        <v>1706870450</v>
      </c>
      <c r="I30" s="3">
        <v>792614347.72000003</v>
      </c>
      <c r="J30" s="1" t="s">
        <v>19</v>
      </c>
      <c r="K30" s="3">
        <v>444393654.73000002</v>
      </c>
      <c r="L30" s="3">
        <v>153590092.5</v>
      </c>
      <c r="M30" s="3">
        <v>11189896.310000001</v>
      </c>
      <c r="N30" s="3">
        <v>24701456.77</v>
      </c>
      <c r="O30" s="3">
        <v>-218963.79</v>
      </c>
      <c r="P30" s="3">
        <v>95423422.200000003</v>
      </c>
      <c r="Q30" s="3">
        <v>3268578.99</v>
      </c>
      <c r="R30" s="3">
        <v>46699818.549999997</v>
      </c>
      <c r="S30" s="3">
        <v>58748868.469999999</v>
      </c>
      <c r="T30" s="3">
        <v>6282493.2000000002</v>
      </c>
      <c r="U30" s="3">
        <v>71293595.579999998</v>
      </c>
      <c r="V30" s="3">
        <v>6078928.9299999997</v>
      </c>
      <c r="W30" s="3">
        <v>1697466841.8199999</v>
      </c>
      <c r="X30" s="9"/>
    </row>
    <row r="31" spans="1:24" ht="30" x14ac:dyDescent="0.25">
      <c r="A31" s="2" t="s">
        <v>50</v>
      </c>
      <c r="B31" s="2" t="s">
        <v>54</v>
      </c>
      <c r="C31" s="18">
        <v>41000000</v>
      </c>
      <c r="D31" s="2" t="s">
        <v>126</v>
      </c>
      <c r="E31" s="3">
        <v>15348522795.41</v>
      </c>
      <c r="F31" s="3">
        <v>14460906097.77</v>
      </c>
      <c r="G31" s="3">
        <v>5314025427.1800003</v>
      </c>
      <c r="H31" s="3">
        <v>5624946282.8000002</v>
      </c>
      <c r="I31" s="3">
        <v>1442051139.9200001</v>
      </c>
      <c r="J31" s="1" t="s">
        <v>19</v>
      </c>
      <c r="K31" s="3">
        <v>368257656.07999998</v>
      </c>
      <c r="L31" s="3">
        <v>292919679.31</v>
      </c>
      <c r="M31" s="3">
        <v>70927766.219999999</v>
      </c>
      <c r="N31" s="3">
        <v>50098895.100000001</v>
      </c>
      <c r="O31" s="3">
        <v>-527.5</v>
      </c>
      <c r="P31" s="3">
        <v>817436046.90999997</v>
      </c>
      <c r="Q31" s="3">
        <v>16204991.84</v>
      </c>
      <c r="R31" s="3">
        <v>81836273.5</v>
      </c>
      <c r="S31" s="3">
        <v>176188271.06</v>
      </c>
      <c r="T31" s="3">
        <v>666820</v>
      </c>
      <c r="U31" s="3">
        <v>112123630.94</v>
      </c>
      <c r="V31" s="3">
        <v>93223744.409999996</v>
      </c>
      <c r="W31" s="3">
        <v>887616697.63999999</v>
      </c>
      <c r="X31" s="9"/>
    </row>
    <row r="32" spans="1:24" ht="30" x14ac:dyDescent="0.25">
      <c r="A32" s="2" t="s">
        <v>50</v>
      </c>
      <c r="B32" s="2" t="s">
        <v>55</v>
      </c>
      <c r="C32" s="18">
        <v>47000000</v>
      </c>
      <c r="D32" s="2" t="s">
        <v>126</v>
      </c>
      <c r="E32" s="3">
        <v>5923645233.1800003</v>
      </c>
      <c r="F32" s="3">
        <v>5011072574.6099997</v>
      </c>
      <c r="G32" s="3">
        <v>1641316850.9300001</v>
      </c>
      <c r="H32" s="3">
        <v>1826089232.96</v>
      </c>
      <c r="I32" s="3">
        <v>488961320</v>
      </c>
      <c r="J32" s="1" t="s">
        <v>19</v>
      </c>
      <c r="K32" s="3">
        <v>42278276.57</v>
      </c>
      <c r="L32" s="3">
        <v>38646086.990000002</v>
      </c>
      <c r="M32" s="3">
        <v>786856230.91999996</v>
      </c>
      <c r="N32" s="3">
        <v>18034093.899999999</v>
      </c>
      <c r="O32" s="1" t="s">
        <v>19</v>
      </c>
      <c r="P32" s="3">
        <v>56856885.950000003</v>
      </c>
      <c r="Q32" s="3">
        <v>2105407.84</v>
      </c>
      <c r="R32" s="3">
        <v>48524750.219999999</v>
      </c>
      <c r="S32" s="3">
        <v>30914703.170000002</v>
      </c>
      <c r="T32" s="3">
        <v>85595</v>
      </c>
      <c r="U32" s="3">
        <v>39192297.869999997</v>
      </c>
      <c r="V32" s="3">
        <v>-8789157.7100000009</v>
      </c>
      <c r="W32" s="3">
        <v>912572658.57000005</v>
      </c>
      <c r="X32" s="9"/>
    </row>
    <row r="33" spans="1:24" ht="30" x14ac:dyDescent="0.25">
      <c r="A33" s="2" t="s">
        <v>50</v>
      </c>
      <c r="B33" s="2" t="s">
        <v>56</v>
      </c>
      <c r="C33" s="18">
        <v>11800000</v>
      </c>
      <c r="D33" s="2" t="s">
        <v>126</v>
      </c>
      <c r="E33" s="3">
        <v>843177123.17999995</v>
      </c>
      <c r="F33" s="3">
        <v>321317983.38999999</v>
      </c>
      <c r="G33" s="3">
        <v>47044589.920000002</v>
      </c>
      <c r="H33" s="3">
        <v>186715658.72</v>
      </c>
      <c r="I33" s="3">
        <v>52147376.140000001</v>
      </c>
      <c r="J33" s="1" t="s">
        <v>19</v>
      </c>
      <c r="K33" s="3">
        <v>1584206.34</v>
      </c>
      <c r="L33" s="3">
        <v>-229623.5</v>
      </c>
      <c r="M33" s="3">
        <v>2500236.4900000002</v>
      </c>
      <c r="N33" s="3">
        <v>913320.04</v>
      </c>
      <c r="O33" s="1" t="s">
        <v>19</v>
      </c>
      <c r="P33" s="3">
        <v>4965422.32</v>
      </c>
      <c r="Q33" s="3">
        <v>4310549.93</v>
      </c>
      <c r="R33" s="3">
        <v>4640658.58</v>
      </c>
      <c r="S33" s="3">
        <v>368158</v>
      </c>
      <c r="T33" s="3">
        <v>1368144</v>
      </c>
      <c r="U33" s="3">
        <v>14979488.49</v>
      </c>
      <c r="V33" s="3">
        <v>9797.92</v>
      </c>
      <c r="W33" s="3">
        <v>521859139.79000002</v>
      </c>
      <c r="X33" s="9"/>
    </row>
    <row r="34" spans="1:24" ht="30" x14ac:dyDescent="0.25">
      <c r="A34" s="2" t="s">
        <v>50</v>
      </c>
      <c r="B34" s="2" t="s">
        <v>57</v>
      </c>
      <c r="C34" s="18">
        <v>49000000</v>
      </c>
      <c r="D34" s="2" t="s">
        <v>126</v>
      </c>
      <c r="E34" s="3">
        <v>2944681414.6599998</v>
      </c>
      <c r="F34" s="3">
        <v>1619363595.1199999</v>
      </c>
      <c r="G34" s="3">
        <v>-90135739.489999995</v>
      </c>
      <c r="H34" s="3">
        <v>784396382.96000004</v>
      </c>
      <c r="I34" s="3">
        <v>676763106.53999996</v>
      </c>
      <c r="J34" s="1" t="s">
        <v>19</v>
      </c>
      <c r="K34" s="3">
        <v>80667615.530000001</v>
      </c>
      <c r="L34" s="3">
        <v>48423226.399999999</v>
      </c>
      <c r="M34" s="3">
        <v>4915496.5599999996</v>
      </c>
      <c r="N34" s="3">
        <v>10291979.73</v>
      </c>
      <c r="O34" s="3">
        <v>-4099</v>
      </c>
      <c r="P34" s="3">
        <v>28087963.93</v>
      </c>
      <c r="Q34" s="3">
        <v>5556866.9299999997</v>
      </c>
      <c r="R34" s="3">
        <v>3843217.08</v>
      </c>
      <c r="S34" s="3">
        <v>22854799.09</v>
      </c>
      <c r="T34" s="3">
        <v>2100</v>
      </c>
      <c r="U34" s="3">
        <v>42274349.130000003</v>
      </c>
      <c r="V34" s="3">
        <v>1426329.73</v>
      </c>
      <c r="W34" s="3">
        <v>1325317819.54</v>
      </c>
      <c r="X34" s="9"/>
    </row>
    <row r="35" spans="1:24" ht="30" x14ac:dyDescent="0.25">
      <c r="A35" s="2" t="s">
        <v>50</v>
      </c>
      <c r="B35" s="2" t="s">
        <v>58</v>
      </c>
      <c r="C35" s="18">
        <v>58000000</v>
      </c>
      <c r="D35" s="2" t="s">
        <v>126</v>
      </c>
      <c r="E35" s="3">
        <v>3646891605.52</v>
      </c>
      <c r="F35" s="3">
        <v>2070100823.5799999</v>
      </c>
      <c r="G35" s="3">
        <v>435621303.62</v>
      </c>
      <c r="H35" s="3">
        <v>647279763.87</v>
      </c>
      <c r="I35" s="3">
        <v>807045341.08000004</v>
      </c>
      <c r="J35" s="1" t="s">
        <v>19</v>
      </c>
      <c r="K35" s="3">
        <v>50908395.109999999</v>
      </c>
      <c r="L35" s="3">
        <v>25232511.699999999</v>
      </c>
      <c r="M35" s="3">
        <v>1304555.78</v>
      </c>
      <c r="N35" s="3">
        <v>11751127.029999999</v>
      </c>
      <c r="O35" s="1" t="s">
        <v>19</v>
      </c>
      <c r="P35" s="3">
        <v>32283491.199999999</v>
      </c>
      <c r="Q35" s="3">
        <v>5277370.5</v>
      </c>
      <c r="R35" s="3">
        <v>8563649.1300000008</v>
      </c>
      <c r="S35" s="3">
        <v>9116404.8200000003</v>
      </c>
      <c r="T35" s="3">
        <v>82309</v>
      </c>
      <c r="U35" s="3">
        <v>34506155.600000001</v>
      </c>
      <c r="V35" s="3">
        <v>1128445.1399999999</v>
      </c>
      <c r="W35" s="3">
        <v>1576790781.9400001</v>
      </c>
      <c r="X35" s="9"/>
    </row>
    <row r="36" spans="1:24" ht="30" x14ac:dyDescent="0.25">
      <c r="A36" s="2" t="s">
        <v>50</v>
      </c>
      <c r="B36" s="2" t="s">
        <v>59</v>
      </c>
      <c r="C36" s="18">
        <v>86000000</v>
      </c>
      <c r="D36" s="2" t="s">
        <v>126</v>
      </c>
      <c r="E36" s="3">
        <v>3989321548.6700001</v>
      </c>
      <c r="F36" s="3">
        <v>2744188492.1199999</v>
      </c>
      <c r="G36" s="3">
        <v>503308165.52999997</v>
      </c>
      <c r="H36" s="3">
        <v>869703594.22000003</v>
      </c>
      <c r="I36" s="3">
        <v>720154417.58000004</v>
      </c>
      <c r="J36" s="1" t="s">
        <v>19</v>
      </c>
      <c r="K36" s="3">
        <v>84422095.609999999</v>
      </c>
      <c r="L36" s="3">
        <v>47401433.68</v>
      </c>
      <c r="M36" s="3">
        <v>184624102.84999999</v>
      </c>
      <c r="N36" s="3">
        <v>14037929.51</v>
      </c>
      <c r="O36" s="1" t="s">
        <v>19</v>
      </c>
      <c r="P36" s="3">
        <v>63882400.149999999</v>
      </c>
      <c r="Q36" s="3">
        <v>79591721.840000004</v>
      </c>
      <c r="R36" s="3">
        <v>127062326.63</v>
      </c>
      <c r="S36" s="3">
        <v>12057389.550000001</v>
      </c>
      <c r="T36" s="3">
        <v>-2025</v>
      </c>
      <c r="U36" s="3">
        <v>36033725.549999997</v>
      </c>
      <c r="V36" s="3">
        <v>1911214.42</v>
      </c>
      <c r="W36" s="3">
        <v>1245133056.55</v>
      </c>
      <c r="X36" s="9"/>
    </row>
    <row r="37" spans="1:24" ht="30" x14ac:dyDescent="0.25">
      <c r="A37" s="2" t="s">
        <v>50</v>
      </c>
      <c r="B37" s="2" t="s">
        <v>60</v>
      </c>
      <c r="C37" s="18">
        <v>87000000</v>
      </c>
      <c r="D37" s="2" t="s">
        <v>126</v>
      </c>
      <c r="E37" s="3">
        <v>3680437149.9499998</v>
      </c>
      <c r="F37" s="3">
        <v>3074273298.75</v>
      </c>
      <c r="G37" s="3">
        <v>805240286.25</v>
      </c>
      <c r="H37" s="3">
        <v>1476509241.27</v>
      </c>
      <c r="I37" s="3">
        <v>599859308.47000003</v>
      </c>
      <c r="J37" s="1" t="s">
        <v>19</v>
      </c>
      <c r="K37" s="3">
        <v>76209489.909999996</v>
      </c>
      <c r="L37" s="3">
        <v>-127370856.48999999</v>
      </c>
      <c r="M37" s="3">
        <v>52950342.939999998</v>
      </c>
      <c r="N37" s="3">
        <v>22358366.449999999</v>
      </c>
      <c r="O37" s="3">
        <v>8.33</v>
      </c>
      <c r="P37" s="3">
        <v>52128834.170000002</v>
      </c>
      <c r="Q37" s="3">
        <v>17716950.379999999</v>
      </c>
      <c r="R37" s="3">
        <v>12302321.039999999</v>
      </c>
      <c r="S37" s="3">
        <v>24744066.66</v>
      </c>
      <c r="T37" s="3">
        <v>8230</v>
      </c>
      <c r="U37" s="3">
        <v>55781475.270000003</v>
      </c>
      <c r="V37" s="3">
        <v>5835234.0999999996</v>
      </c>
      <c r="W37" s="3">
        <v>606163851.20000005</v>
      </c>
      <c r="X37" s="9"/>
    </row>
    <row r="38" spans="1:24" ht="30" x14ac:dyDescent="0.25">
      <c r="A38" s="2" t="s">
        <v>50</v>
      </c>
      <c r="B38" s="2" t="s">
        <v>61</v>
      </c>
      <c r="C38" s="18">
        <v>40000000</v>
      </c>
      <c r="D38" s="2" t="s">
        <v>126</v>
      </c>
      <c r="E38" s="3">
        <v>62849737480.620003</v>
      </c>
      <c r="F38" s="3">
        <v>61727656706.150002</v>
      </c>
      <c r="G38" s="3">
        <v>20384300247.139999</v>
      </c>
      <c r="H38" s="3">
        <v>27646348523.490002</v>
      </c>
      <c r="I38" s="3">
        <v>3991366571.0599999</v>
      </c>
      <c r="J38" s="1" t="s">
        <v>19</v>
      </c>
      <c r="K38" s="3">
        <v>1711978868.3299999</v>
      </c>
      <c r="L38" s="3">
        <v>622334563.39999998</v>
      </c>
      <c r="M38" s="3">
        <v>254679.48</v>
      </c>
      <c r="N38" s="3">
        <v>121409445.51000001</v>
      </c>
      <c r="O38" s="1" t="s">
        <v>19</v>
      </c>
      <c r="P38" s="3">
        <v>4839826755.7299995</v>
      </c>
      <c r="Q38" s="3">
        <v>803714.37</v>
      </c>
      <c r="R38" s="3">
        <v>1158088158.1700001</v>
      </c>
      <c r="S38" s="3">
        <v>517411009.33999997</v>
      </c>
      <c r="T38" s="3">
        <v>373370</v>
      </c>
      <c r="U38" s="3">
        <v>714789456.39999998</v>
      </c>
      <c r="V38" s="3">
        <v>18371343.73</v>
      </c>
      <c r="W38" s="3">
        <v>1122080774.47</v>
      </c>
      <c r="X38" s="9"/>
    </row>
    <row r="39" spans="1:24" ht="30" x14ac:dyDescent="0.25">
      <c r="A39" s="2" t="s">
        <v>62</v>
      </c>
      <c r="B39" s="2" t="s">
        <v>63</v>
      </c>
      <c r="C39" s="18">
        <v>83000000</v>
      </c>
      <c r="D39" s="2" t="s">
        <v>126</v>
      </c>
      <c r="E39" s="3">
        <v>3613501861.0100002</v>
      </c>
      <c r="F39" s="3">
        <v>1282660693.3900001</v>
      </c>
      <c r="G39" s="3">
        <v>178826105.96000001</v>
      </c>
      <c r="H39" s="3">
        <v>308790351.25</v>
      </c>
      <c r="I39" s="3">
        <v>369487794.31999999</v>
      </c>
      <c r="J39" s="1" t="s">
        <v>19</v>
      </c>
      <c r="K39" s="3">
        <v>55841525.210000001</v>
      </c>
      <c r="L39" s="3">
        <v>95886795.569999993</v>
      </c>
      <c r="M39" s="3">
        <v>2583757.91</v>
      </c>
      <c r="N39" s="3">
        <v>10859358.220000001</v>
      </c>
      <c r="O39" s="3">
        <v>300.23</v>
      </c>
      <c r="P39" s="3">
        <v>90163486.060000002</v>
      </c>
      <c r="Q39" s="3">
        <v>282840.15999999997</v>
      </c>
      <c r="R39" s="3">
        <v>86425239.849999994</v>
      </c>
      <c r="S39" s="3">
        <v>7464875.6100000003</v>
      </c>
      <c r="T39" s="3">
        <v>0</v>
      </c>
      <c r="U39" s="3">
        <v>70135445.530000001</v>
      </c>
      <c r="V39" s="3">
        <v>5912817.5099999998</v>
      </c>
      <c r="W39" s="3">
        <v>2330841167.6199999</v>
      </c>
      <c r="X39" s="9"/>
    </row>
    <row r="40" spans="1:24" ht="30" x14ac:dyDescent="0.25">
      <c r="A40" s="2" t="s">
        <v>62</v>
      </c>
      <c r="B40" s="2" t="s">
        <v>64</v>
      </c>
      <c r="C40" s="18">
        <v>91000000</v>
      </c>
      <c r="D40" s="2" t="s">
        <v>126</v>
      </c>
      <c r="E40" s="3">
        <v>2052805747.21</v>
      </c>
      <c r="F40" s="3">
        <v>728358078.87</v>
      </c>
      <c r="G40" s="3">
        <v>101337008.83</v>
      </c>
      <c r="H40" s="3">
        <v>257631798.50999999</v>
      </c>
      <c r="I40" s="3">
        <v>200205731.59999999</v>
      </c>
      <c r="J40" s="1" t="s">
        <v>19</v>
      </c>
      <c r="K40" s="3">
        <v>51518336.969999999</v>
      </c>
      <c r="L40" s="3">
        <v>45501928.060000002</v>
      </c>
      <c r="M40" s="3">
        <v>9282385.5199999996</v>
      </c>
      <c r="N40" s="3">
        <v>6662582.5199999996</v>
      </c>
      <c r="O40" s="1" t="s">
        <v>19</v>
      </c>
      <c r="P40" s="3">
        <v>14997393.369999999</v>
      </c>
      <c r="Q40" s="3">
        <v>2806542.39</v>
      </c>
      <c r="R40" s="3">
        <v>3886974.16</v>
      </c>
      <c r="S40" s="3">
        <v>2108473.81</v>
      </c>
      <c r="T40" s="3">
        <v>100</v>
      </c>
      <c r="U40" s="3">
        <v>17448347.07</v>
      </c>
      <c r="V40" s="3">
        <v>14970476.060000001</v>
      </c>
      <c r="W40" s="3">
        <v>1324447668.3399999</v>
      </c>
      <c r="X40" s="9"/>
    </row>
    <row r="41" spans="1:24" ht="30" x14ac:dyDescent="0.25">
      <c r="A41" s="2" t="s">
        <v>62</v>
      </c>
      <c r="B41" s="2" t="s">
        <v>65</v>
      </c>
      <c r="C41" s="18">
        <v>82000000</v>
      </c>
      <c r="D41" s="2" t="s">
        <v>126</v>
      </c>
      <c r="E41" s="3">
        <v>11538615084.190001</v>
      </c>
      <c r="F41" s="3">
        <v>3324931004.5900002</v>
      </c>
      <c r="G41" s="3">
        <v>364815322.52999997</v>
      </c>
      <c r="H41" s="3">
        <v>1182419520.5699999</v>
      </c>
      <c r="I41" s="3">
        <v>1048597270.85</v>
      </c>
      <c r="J41" s="1" t="s">
        <v>19</v>
      </c>
      <c r="K41" s="3">
        <v>67346761.640000001</v>
      </c>
      <c r="L41" s="3">
        <v>303527472.32999998</v>
      </c>
      <c r="M41" s="3">
        <v>3677211.84</v>
      </c>
      <c r="N41" s="3">
        <v>33677900.770000003</v>
      </c>
      <c r="O41" s="3">
        <v>180458</v>
      </c>
      <c r="P41" s="3">
        <v>81259455.620000005</v>
      </c>
      <c r="Q41" s="3">
        <v>955418.13</v>
      </c>
      <c r="R41" s="3">
        <v>41427546.659999996</v>
      </c>
      <c r="S41" s="3">
        <v>33161583.07</v>
      </c>
      <c r="T41" s="3">
        <v>15811.73</v>
      </c>
      <c r="U41" s="3">
        <v>157791206.31</v>
      </c>
      <c r="V41" s="3">
        <v>6078064.54</v>
      </c>
      <c r="W41" s="3">
        <v>8213684079.6000004</v>
      </c>
      <c r="X41" s="9"/>
    </row>
    <row r="42" spans="1:24" ht="30" x14ac:dyDescent="0.25">
      <c r="A42" s="2" t="s">
        <v>62</v>
      </c>
      <c r="B42" s="2" t="s">
        <v>66</v>
      </c>
      <c r="C42" s="18">
        <v>26000000</v>
      </c>
      <c r="D42" s="2" t="s">
        <v>126</v>
      </c>
      <c r="E42" s="3">
        <v>1961827299.79</v>
      </c>
      <c r="F42" s="3">
        <v>413701794.97000003</v>
      </c>
      <c r="G42" s="3">
        <v>74103538.849999994</v>
      </c>
      <c r="H42" s="3">
        <v>132741479.56999999</v>
      </c>
      <c r="I42" s="3">
        <v>128694366.86</v>
      </c>
      <c r="J42" s="1" t="s">
        <v>19</v>
      </c>
      <c r="K42" s="3">
        <v>7767432.6399999997</v>
      </c>
      <c r="L42" s="3">
        <v>36180371.390000001</v>
      </c>
      <c r="M42" s="3">
        <v>112675.18</v>
      </c>
      <c r="N42" s="3">
        <v>2355982.33</v>
      </c>
      <c r="O42" s="3">
        <v>0</v>
      </c>
      <c r="P42" s="3">
        <v>6179308.3499999996</v>
      </c>
      <c r="Q42" s="3">
        <v>193303.5</v>
      </c>
      <c r="R42" s="3">
        <v>2248626.8199999998</v>
      </c>
      <c r="S42" s="3">
        <v>283800</v>
      </c>
      <c r="T42" s="3">
        <v>41316.07</v>
      </c>
      <c r="U42" s="3">
        <v>19091148.27</v>
      </c>
      <c r="V42" s="3">
        <v>3708445.14</v>
      </c>
      <c r="W42" s="3">
        <v>1548125504.8199999</v>
      </c>
      <c r="X42" s="9"/>
    </row>
    <row r="43" spans="1:24" ht="30" x14ac:dyDescent="0.25">
      <c r="A43" s="2" t="s">
        <v>62</v>
      </c>
      <c r="B43" s="2" t="s">
        <v>67</v>
      </c>
      <c r="C43" s="18">
        <v>90000000</v>
      </c>
      <c r="D43" s="2" t="s">
        <v>126</v>
      </c>
      <c r="E43" s="3">
        <v>3045474189.4499998</v>
      </c>
      <c r="F43" s="3">
        <v>1407654976.98</v>
      </c>
      <c r="G43" s="3">
        <v>281119499.47000003</v>
      </c>
      <c r="H43" s="3">
        <v>426220822.23000002</v>
      </c>
      <c r="I43" s="3">
        <v>407051633.55000001</v>
      </c>
      <c r="J43" s="1" t="s">
        <v>19</v>
      </c>
      <c r="K43" s="3">
        <v>72286432.379999995</v>
      </c>
      <c r="L43" s="3">
        <v>84407224.420000002</v>
      </c>
      <c r="M43" s="3">
        <v>4382361.47</v>
      </c>
      <c r="N43" s="3">
        <v>13415117.050000001</v>
      </c>
      <c r="O43" s="3">
        <v>5</v>
      </c>
      <c r="P43" s="3">
        <v>36193333.950000003</v>
      </c>
      <c r="Q43" s="3">
        <v>315144.11</v>
      </c>
      <c r="R43" s="3">
        <v>7889332.54</v>
      </c>
      <c r="S43" s="3">
        <v>23407445.84</v>
      </c>
      <c r="T43" s="3">
        <v>0</v>
      </c>
      <c r="U43" s="3">
        <v>48096144.68</v>
      </c>
      <c r="V43" s="3">
        <v>2870480.29</v>
      </c>
      <c r="W43" s="3">
        <v>1637819212.47</v>
      </c>
      <c r="X43" s="9"/>
    </row>
    <row r="44" spans="1:24" ht="30" x14ac:dyDescent="0.25">
      <c r="A44" s="2" t="s">
        <v>62</v>
      </c>
      <c r="B44" s="2" t="s">
        <v>68</v>
      </c>
      <c r="C44" s="18">
        <v>7000000</v>
      </c>
      <c r="D44" s="2" t="s">
        <v>126</v>
      </c>
      <c r="E44" s="3">
        <v>11283362844.129999</v>
      </c>
      <c r="F44" s="3">
        <v>6531393330.5799999</v>
      </c>
      <c r="G44" s="3">
        <v>1943874199.46</v>
      </c>
      <c r="H44" s="3">
        <v>1819906890.1900001</v>
      </c>
      <c r="I44" s="3">
        <v>1310880926.8800001</v>
      </c>
      <c r="J44" s="1" t="s">
        <v>19</v>
      </c>
      <c r="K44" s="3">
        <v>399998702.08999997</v>
      </c>
      <c r="L44" s="3">
        <v>257513519.38999999</v>
      </c>
      <c r="M44" s="3">
        <v>10026234.98</v>
      </c>
      <c r="N44" s="3">
        <v>44254394.560000002</v>
      </c>
      <c r="O44" s="3">
        <v>-50340</v>
      </c>
      <c r="P44" s="3">
        <v>119053564.89</v>
      </c>
      <c r="Q44" s="3">
        <v>570640.97</v>
      </c>
      <c r="R44" s="3">
        <v>339606467.22000003</v>
      </c>
      <c r="S44" s="3">
        <v>70140813.510000005</v>
      </c>
      <c r="T44" s="3">
        <v>17972920.329999998</v>
      </c>
      <c r="U44" s="3">
        <v>186525727.34999999</v>
      </c>
      <c r="V44" s="3">
        <v>11118668.76</v>
      </c>
      <c r="W44" s="3">
        <v>4751969513.5500002</v>
      </c>
      <c r="X44" s="9"/>
    </row>
    <row r="45" spans="1:24" ht="30" x14ac:dyDescent="0.25">
      <c r="A45" s="2" t="s">
        <v>62</v>
      </c>
      <c r="B45" s="2" t="s">
        <v>69</v>
      </c>
      <c r="C45" s="18">
        <v>96000000</v>
      </c>
      <c r="D45" s="2" t="s">
        <v>126</v>
      </c>
      <c r="E45" s="3">
        <v>8347557000.5699997</v>
      </c>
      <c r="F45" s="3">
        <v>1220345071.8699999</v>
      </c>
      <c r="G45" s="3">
        <v>104790612.81999999</v>
      </c>
      <c r="H45" s="3">
        <v>487507236.20999998</v>
      </c>
      <c r="I45" s="3">
        <v>399222778.31999999</v>
      </c>
      <c r="J45" s="1" t="s">
        <v>19</v>
      </c>
      <c r="K45" s="3">
        <v>11983399.789999999</v>
      </c>
      <c r="L45" s="3">
        <v>115628933.89</v>
      </c>
      <c r="M45" s="3">
        <v>1106196.95</v>
      </c>
      <c r="N45" s="3">
        <v>12155427.949999999</v>
      </c>
      <c r="O45" s="3">
        <v>320.05</v>
      </c>
      <c r="P45" s="3">
        <v>25997060.219999999</v>
      </c>
      <c r="Q45" s="3">
        <v>345660.38</v>
      </c>
      <c r="R45" s="3">
        <v>5808376.5199999996</v>
      </c>
      <c r="S45" s="3">
        <v>2650153.2000000002</v>
      </c>
      <c r="T45" s="1" t="s">
        <v>19</v>
      </c>
      <c r="U45" s="3">
        <v>53032991.719999999</v>
      </c>
      <c r="V45" s="3">
        <v>115923.85</v>
      </c>
      <c r="W45" s="3">
        <v>7127211928.6999998</v>
      </c>
      <c r="X45" s="9"/>
    </row>
    <row r="46" spans="1:24" ht="30" x14ac:dyDescent="0.25">
      <c r="A46" s="2" t="s">
        <v>70</v>
      </c>
      <c r="B46" s="2" t="s">
        <v>71</v>
      </c>
      <c r="C46" s="18">
        <v>1000000</v>
      </c>
      <c r="D46" s="2" t="s">
        <v>126</v>
      </c>
      <c r="E46" s="3">
        <v>10528180444.57</v>
      </c>
      <c r="F46" s="3">
        <v>6310326560.0600004</v>
      </c>
      <c r="G46" s="3">
        <v>1673349505.2</v>
      </c>
      <c r="H46" s="3">
        <v>1526981808.4200001</v>
      </c>
      <c r="I46" s="3">
        <v>1579910487.1099999</v>
      </c>
      <c r="J46" s="1" t="s">
        <v>19</v>
      </c>
      <c r="K46" s="3">
        <v>326496141.88999999</v>
      </c>
      <c r="L46" s="3">
        <v>132246934.73</v>
      </c>
      <c r="M46" s="3">
        <v>47849184.299999997</v>
      </c>
      <c r="N46" s="3">
        <v>36889557.659999996</v>
      </c>
      <c r="O46" s="3">
        <v>-7205.49</v>
      </c>
      <c r="P46" s="3">
        <v>774812482.87</v>
      </c>
      <c r="Q46" s="3">
        <v>6647764.3399999999</v>
      </c>
      <c r="R46" s="3">
        <v>46966435.630000003</v>
      </c>
      <c r="S46" s="3">
        <v>38882259.719999999</v>
      </c>
      <c r="T46" s="3">
        <v>3263550</v>
      </c>
      <c r="U46" s="3">
        <v>116112888.01000001</v>
      </c>
      <c r="V46" s="3">
        <v>-75234.33</v>
      </c>
      <c r="W46" s="3">
        <v>4217853884.5100002</v>
      </c>
      <c r="X46" s="9"/>
    </row>
    <row r="47" spans="1:24" ht="30" x14ac:dyDescent="0.25">
      <c r="A47" s="2" t="s">
        <v>70</v>
      </c>
      <c r="B47" s="2" t="s">
        <v>72</v>
      </c>
      <c r="C47" s="18">
        <v>25000000</v>
      </c>
      <c r="D47" s="2" t="s">
        <v>126</v>
      </c>
      <c r="E47" s="3">
        <v>10000023670.93</v>
      </c>
      <c r="F47" s="3">
        <v>9033809895.8600006</v>
      </c>
      <c r="G47" s="3">
        <v>1915299360.9200001</v>
      </c>
      <c r="H47" s="3">
        <v>3524565667.3099999</v>
      </c>
      <c r="I47" s="3">
        <v>1858281166.1400001</v>
      </c>
      <c r="J47" s="1" t="s">
        <v>19</v>
      </c>
      <c r="K47" s="3">
        <v>534010139.99000001</v>
      </c>
      <c r="L47" s="3">
        <v>171590423.47</v>
      </c>
      <c r="M47" s="3">
        <v>250516336.30000001</v>
      </c>
      <c r="N47" s="3">
        <v>53773277.350000001</v>
      </c>
      <c r="O47" s="3">
        <v>72.290000000000006</v>
      </c>
      <c r="P47" s="3">
        <v>146708066.81999999</v>
      </c>
      <c r="Q47" s="3">
        <v>199981866.34999999</v>
      </c>
      <c r="R47" s="3">
        <v>125897261.75</v>
      </c>
      <c r="S47" s="3">
        <v>72923723.870000005</v>
      </c>
      <c r="T47" s="3">
        <v>299081.03000000003</v>
      </c>
      <c r="U47" s="3">
        <v>174908404.63</v>
      </c>
      <c r="V47" s="3">
        <v>5055047.6399999997</v>
      </c>
      <c r="W47" s="3">
        <v>966213775.07000005</v>
      </c>
      <c r="X47" s="9"/>
    </row>
    <row r="48" spans="1:24" ht="30" x14ac:dyDescent="0.25">
      <c r="A48" s="2" t="s">
        <v>70</v>
      </c>
      <c r="B48" s="2" t="s">
        <v>73</v>
      </c>
      <c r="C48" s="18">
        <v>32000000</v>
      </c>
      <c r="D48" s="2" t="s">
        <v>126</v>
      </c>
      <c r="E48" s="3">
        <v>23980197561.619999</v>
      </c>
      <c r="F48" s="3">
        <v>12491744348.65</v>
      </c>
      <c r="G48" s="3">
        <v>2820532043.6100001</v>
      </c>
      <c r="H48" s="3">
        <v>4489137597.4399996</v>
      </c>
      <c r="I48" s="3">
        <v>1706429261.27</v>
      </c>
      <c r="J48" s="1" t="s">
        <v>19</v>
      </c>
      <c r="K48" s="3">
        <v>388780771.75999999</v>
      </c>
      <c r="L48" s="3">
        <v>124190450.94</v>
      </c>
      <c r="M48" s="3">
        <v>918769420.75999999</v>
      </c>
      <c r="N48" s="3">
        <v>52493126.030000001</v>
      </c>
      <c r="O48" s="3">
        <v>48.45</v>
      </c>
      <c r="P48" s="3">
        <v>1639693575.1700001</v>
      </c>
      <c r="Q48" s="3">
        <v>14524801.49</v>
      </c>
      <c r="R48" s="3">
        <v>86531836.219999999</v>
      </c>
      <c r="S48" s="3">
        <v>72597179.370000005</v>
      </c>
      <c r="T48" s="3">
        <v>554350</v>
      </c>
      <c r="U48" s="3">
        <v>170720328.37</v>
      </c>
      <c r="V48" s="3">
        <v>6789557.7699999996</v>
      </c>
      <c r="W48" s="3">
        <v>11488453212.969999</v>
      </c>
      <c r="X48" s="9"/>
    </row>
    <row r="49" spans="1:24" ht="30" x14ac:dyDescent="0.25">
      <c r="A49" s="2" t="s">
        <v>70</v>
      </c>
      <c r="B49" s="2" t="s">
        <v>74</v>
      </c>
      <c r="C49" s="18">
        <v>4000000</v>
      </c>
      <c r="D49" s="2" t="s">
        <v>126</v>
      </c>
      <c r="E49" s="3">
        <v>18027981300.200001</v>
      </c>
      <c r="F49" s="3">
        <v>15658587505.870001</v>
      </c>
      <c r="G49" s="3">
        <v>4162439949.9699998</v>
      </c>
      <c r="H49" s="3">
        <v>5623436827.1000004</v>
      </c>
      <c r="I49" s="3">
        <v>1728760810.01</v>
      </c>
      <c r="J49" s="1" t="s">
        <v>19</v>
      </c>
      <c r="K49" s="3">
        <v>667767461.85000002</v>
      </c>
      <c r="L49" s="3">
        <v>194580584.38999999</v>
      </c>
      <c r="M49" s="3">
        <v>2128891062.49</v>
      </c>
      <c r="N49" s="3">
        <v>65611357.170000002</v>
      </c>
      <c r="O49" s="3">
        <v>-39837</v>
      </c>
      <c r="P49" s="3">
        <v>448558968.66000003</v>
      </c>
      <c r="Q49" s="3">
        <v>166419649.94999999</v>
      </c>
      <c r="R49" s="3">
        <v>207866842.97</v>
      </c>
      <c r="S49" s="3">
        <v>46835835.640000001</v>
      </c>
      <c r="T49" s="3">
        <v>470541.85</v>
      </c>
      <c r="U49" s="3">
        <v>214481356.91999999</v>
      </c>
      <c r="V49" s="3">
        <v>2506093.9</v>
      </c>
      <c r="W49" s="3">
        <v>2369393794.3299999</v>
      </c>
      <c r="X49" s="9"/>
    </row>
    <row r="50" spans="1:24" ht="30" x14ac:dyDescent="0.25">
      <c r="A50" s="2" t="s">
        <v>70</v>
      </c>
      <c r="B50" s="2" t="s">
        <v>75</v>
      </c>
      <c r="C50" s="18">
        <v>50000000</v>
      </c>
      <c r="D50" s="2" t="s">
        <v>126</v>
      </c>
      <c r="E50" s="3">
        <v>18365565945.470001</v>
      </c>
      <c r="F50" s="3">
        <v>15183941855.629999</v>
      </c>
      <c r="G50" s="3">
        <v>5015346873.8299999</v>
      </c>
      <c r="H50" s="3">
        <v>4887891457.8999996</v>
      </c>
      <c r="I50" s="3">
        <v>2879242089.2800002</v>
      </c>
      <c r="J50" s="1" t="s">
        <v>19</v>
      </c>
      <c r="K50" s="3">
        <v>605278851.08000004</v>
      </c>
      <c r="L50" s="3">
        <v>166041734.15000001</v>
      </c>
      <c r="M50" s="3">
        <v>92677843.920000002</v>
      </c>
      <c r="N50" s="3">
        <v>66176064.710000001</v>
      </c>
      <c r="O50" s="3">
        <v>0</v>
      </c>
      <c r="P50" s="3">
        <v>669541285.10000002</v>
      </c>
      <c r="Q50" s="3">
        <v>9728663.8100000005</v>
      </c>
      <c r="R50" s="3">
        <v>436965650.85000002</v>
      </c>
      <c r="S50" s="3">
        <v>145380078.46000001</v>
      </c>
      <c r="T50" s="3">
        <v>1000</v>
      </c>
      <c r="U50" s="3">
        <v>195030032.74000001</v>
      </c>
      <c r="V50" s="3">
        <v>14640229.800000001</v>
      </c>
      <c r="W50" s="3">
        <v>3181624089.8400002</v>
      </c>
      <c r="X50" s="9"/>
    </row>
    <row r="51" spans="1:24" ht="30" x14ac:dyDescent="0.25">
      <c r="A51" s="2" t="s">
        <v>70</v>
      </c>
      <c r="B51" s="2" t="s">
        <v>76</v>
      </c>
      <c r="C51" s="18">
        <v>52000000</v>
      </c>
      <c r="D51" s="2" t="s">
        <v>126</v>
      </c>
      <c r="E51" s="3">
        <v>8372369830.3800001</v>
      </c>
      <c r="F51" s="3">
        <v>6560525050.9799995</v>
      </c>
      <c r="G51" s="3">
        <v>1847413087.1700001</v>
      </c>
      <c r="H51" s="3">
        <v>1985034534.25</v>
      </c>
      <c r="I51" s="3">
        <v>1858637763.6500001</v>
      </c>
      <c r="J51" s="1" t="s">
        <v>19</v>
      </c>
      <c r="K51" s="3">
        <v>239114862.13</v>
      </c>
      <c r="L51" s="3">
        <v>114169149.52</v>
      </c>
      <c r="M51" s="3">
        <v>651515.59</v>
      </c>
      <c r="N51" s="3">
        <v>29157018.66</v>
      </c>
      <c r="O51" s="1" t="s">
        <v>19</v>
      </c>
      <c r="P51" s="3">
        <v>170861324.03</v>
      </c>
      <c r="Q51" s="3">
        <v>6157975.9299999997</v>
      </c>
      <c r="R51" s="3">
        <v>127872307.31</v>
      </c>
      <c r="S51" s="3">
        <v>68384385.510000005</v>
      </c>
      <c r="T51" s="3">
        <v>268473.34999999998</v>
      </c>
      <c r="U51" s="3">
        <v>111551385.95</v>
      </c>
      <c r="V51" s="3">
        <v>1251267.93</v>
      </c>
      <c r="W51" s="3">
        <v>1811844779.4000001</v>
      </c>
      <c r="X51" s="9"/>
    </row>
    <row r="52" spans="1:24" ht="30" x14ac:dyDescent="0.25">
      <c r="A52" s="2" t="s">
        <v>70</v>
      </c>
      <c r="B52" s="2" t="s">
        <v>77</v>
      </c>
      <c r="C52" s="18">
        <v>84000000</v>
      </c>
      <c r="D52" s="2" t="s">
        <v>126</v>
      </c>
      <c r="E52" s="3">
        <v>2351469620.6999998</v>
      </c>
      <c r="F52" s="3">
        <v>923446663.78999996</v>
      </c>
      <c r="G52" s="3">
        <v>147052393.59</v>
      </c>
      <c r="H52" s="3">
        <v>216398428.41999999</v>
      </c>
      <c r="I52" s="3">
        <v>360138988.49000001</v>
      </c>
      <c r="J52" s="1" t="s">
        <v>19</v>
      </c>
      <c r="K52" s="3">
        <v>48209632.530000001</v>
      </c>
      <c r="L52" s="3">
        <v>21302149.239999998</v>
      </c>
      <c r="M52" s="3">
        <v>6714649.5800000001</v>
      </c>
      <c r="N52" s="3">
        <v>4435273.99</v>
      </c>
      <c r="O52" s="1" t="s">
        <v>19</v>
      </c>
      <c r="P52" s="3">
        <v>10060984.939999999</v>
      </c>
      <c r="Q52" s="3">
        <v>4193508.82</v>
      </c>
      <c r="R52" s="3">
        <v>14045201.98</v>
      </c>
      <c r="S52" s="3">
        <v>62587497.719999999</v>
      </c>
      <c r="T52" s="3">
        <v>0</v>
      </c>
      <c r="U52" s="3">
        <v>29565884.879999999</v>
      </c>
      <c r="V52" s="3">
        <v>-1257930.3899999999</v>
      </c>
      <c r="W52" s="3">
        <v>1428022956.9100001</v>
      </c>
      <c r="X52" s="9"/>
    </row>
    <row r="53" spans="1:24" ht="30" x14ac:dyDescent="0.25">
      <c r="A53" s="2" t="s">
        <v>70</v>
      </c>
      <c r="B53" s="2" t="s">
        <v>78</v>
      </c>
      <c r="C53" s="18">
        <v>93000000</v>
      </c>
      <c r="D53" s="2" t="s">
        <v>126</v>
      </c>
      <c r="E53" s="3">
        <v>2990303070.5999999</v>
      </c>
      <c r="F53" s="3">
        <v>535343606.68000001</v>
      </c>
      <c r="G53" s="3">
        <v>40380085.049999997</v>
      </c>
      <c r="H53" s="3">
        <v>167777755</v>
      </c>
      <c r="I53" s="3">
        <v>169350368.06</v>
      </c>
      <c r="J53" s="1" t="s">
        <v>19</v>
      </c>
      <c r="K53" s="3">
        <v>33688051.960000001</v>
      </c>
      <c r="L53" s="3">
        <v>15514613.5</v>
      </c>
      <c r="M53" s="3">
        <v>62496601.350000001</v>
      </c>
      <c r="N53" s="3">
        <v>6057397.9800000004</v>
      </c>
      <c r="O53" s="3">
        <v>-37.24</v>
      </c>
      <c r="P53" s="3">
        <v>6326897.29</v>
      </c>
      <c r="Q53" s="3">
        <v>3554037.28</v>
      </c>
      <c r="R53" s="3">
        <v>1273602.74</v>
      </c>
      <c r="S53" s="3">
        <v>7024567.8300000001</v>
      </c>
      <c r="T53" s="3">
        <v>20224</v>
      </c>
      <c r="U53" s="3">
        <v>22126530.43</v>
      </c>
      <c r="V53" s="3">
        <v>-247088.55</v>
      </c>
      <c r="W53" s="3">
        <v>2454959463.9200001</v>
      </c>
      <c r="X53" s="9"/>
    </row>
    <row r="54" spans="1:24" ht="30" x14ac:dyDescent="0.25">
      <c r="A54" s="2" t="s">
        <v>70</v>
      </c>
      <c r="B54" s="2" t="s">
        <v>79</v>
      </c>
      <c r="C54" s="18">
        <v>95000000</v>
      </c>
      <c r="D54" s="2" t="s">
        <v>126</v>
      </c>
      <c r="E54" s="3">
        <v>2735052570.8400002</v>
      </c>
      <c r="F54" s="3">
        <v>1904072815.1900001</v>
      </c>
      <c r="G54" s="3">
        <v>485430428.75</v>
      </c>
      <c r="H54" s="3">
        <v>596072452.86000001</v>
      </c>
      <c r="I54" s="3">
        <v>415116183.17000002</v>
      </c>
      <c r="J54" s="1" t="s">
        <v>19</v>
      </c>
      <c r="K54" s="3">
        <v>65529431.890000001</v>
      </c>
      <c r="L54" s="3">
        <v>44848659.060000002</v>
      </c>
      <c r="M54" s="3">
        <v>109898656.59</v>
      </c>
      <c r="N54" s="3">
        <v>9896405.25</v>
      </c>
      <c r="O54" s="1" t="s">
        <v>19</v>
      </c>
      <c r="P54" s="3">
        <v>66286828.189999998</v>
      </c>
      <c r="Q54" s="3">
        <v>2781296.55</v>
      </c>
      <c r="R54" s="3">
        <v>10071425.710000001</v>
      </c>
      <c r="S54" s="3">
        <v>58490800.770000003</v>
      </c>
      <c r="T54" s="3">
        <v>392</v>
      </c>
      <c r="U54" s="3">
        <v>33553728.670000002</v>
      </c>
      <c r="V54" s="3">
        <v>6096125.7300000004</v>
      </c>
      <c r="W54" s="3">
        <v>830979755.64999998</v>
      </c>
      <c r="X54" s="9"/>
    </row>
    <row r="55" spans="1:24" ht="30" x14ac:dyDescent="0.25">
      <c r="A55" s="2" t="s">
        <v>70</v>
      </c>
      <c r="B55" s="2" t="s">
        <v>80</v>
      </c>
      <c r="C55" s="18">
        <v>69000000</v>
      </c>
      <c r="D55" s="2" t="s">
        <v>126</v>
      </c>
      <c r="E55" s="3">
        <v>5194714056.8699999</v>
      </c>
      <c r="F55" s="3">
        <v>3791205666.1399999</v>
      </c>
      <c r="G55" s="3">
        <v>874274652.72000003</v>
      </c>
      <c r="H55" s="3">
        <v>1235164926.96</v>
      </c>
      <c r="I55" s="3">
        <v>1170458606.74</v>
      </c>
      <c r="J55" s="1" t="s">
        <v>19</v>
      </c>
      <c r="K55" s="3">
        <v>167047346.47999999</v>
      </c>
      <c r="L55" s="3">
        <v>57668036.100000001</v>
      </c>
      <c r="M55" s="3">
        <v>2701561.29</v>
      </c>
      <c r="N55" s="3">
        <v>20557876.140000001</v>
      </c>
      <c r="O55" s="1" t="s">
        <v>19</v>
      </c>
      <c r="P55" s="3">
        <v>64117738.780000001</v>
      </c>
      <c r="Q55" s="3">
        <v>67280340.280000001</v>
      </c>
      <c r="R55" s="3">
        <v>35017561.990000002</v>
      </c>
      <c r="S55" s="3">
        <v>24432116.300000001</v>
      </c>
      <c r="T55" s="3">
        <v>375</v>
      </c>
      <c r="U55" s="3">
        <v>69191271.599999994</v>
      </c>
      <c r="V55" s="3">
        <v>3293255.76</v>
      </c>
      <c r="W55" s="3">
        <v>1403508390.73</v>
      </c>
      <c r="X55" s="9"/>
    </row>
    <row r="56" spans="1:24" ht="30" x14ac:dyDescent="0.25">
      <c r="A56" s="2" t="s">
        <v>81</v>
      </c>
      <c r="B56" s="2" t="s">
        <v>82</v>
      </c>
      <c r="C56" s="18">
        <v>37000000</v>
      </c>
      <c r="D56" s="2" t="s">
        <v>126</v>
      </c>
      <c r="E56" s="3">
        <v>4104927546.6799998</v>
      </c>
      <c r="F56" s="3">
        <v>2150901487.6500001</v>
      </c>
      <c r="G56" s="3">
        <v>307592105.70999998</v>
      </c>
      <c r="H56" s="3">
        <v>722414111.74000001</v>
      </c>
      <c r="I56" s="3">
        <v>704582286.73000002</v>
      </c>
      <c r="J56" s="1" t="s">
        <v>19</v>
      </c>
      <c r="K56" s="3">
        <v>150699177.81</v>
      </c>
      <c r="L56" s="3">
        <v>36363217.520000003</v>
      </c>
      <c r="M56" s="3">
        <v>9178665.1899999995</v>
      </c>
      <c r="N56" s="3">
        <v>17182585.82</v>
      </c>
      <c r="O56" s="3">
        <v>158.62</v>
      </c>
      <c r="P56" s="3">
        <v>30856914.149999999</v>
      </c>
      <c r="Q56" s="3">
        <v>1795044.86</v>
      </c>
      <c r="R56" s="3">
        <v>78727076.980000004</v>
      </c>
      <c r="S56" s="3">
        <v>20096777.399999999</v>
      </c>
      <c r="T56" s="3">
        <v>1070241</v>
      </c>
      <c r="U56" s="3">
        <v>37539614.43</v>
      </c>
      <c r="V56" s="3">
        <v>32803509.690000001</v>
      </c>
      <c r="W56" s="3">
        <v>1954026059.03</v>
      </c>
      <c r="X56" s="9"/>
    </row>
    <row r="57" spans="1:24" ht="30" x14ac:dyDescent="0.25">
      <c r="A57" s="2" t="s">
        <v>81</v>
      </c>
      <c r="B57" s="2" t="s">
        <v>83</v>
      </c>
      <c r="C57" s="18">
        <v>65000000</v>
      </c>
      <c r="D57" s="2" t="s">
        <v>126</v>
      </c>
      <c r="E57" s="3">
        <v>24235710068.290001</v>
      </c>
      <c r="F57" s="3">
        <v>22772704006.470001</v>
      </c>
      <c r="G57" s="3">
        <v>8001657349.1999998</v>
      </c>
      <c r="H57" s="3">
        <v>7996742248.1199999</v>
      </c>
      <c r="I57" s="3">
        <v>3309355445.1300001</v>
      </c>
      <c r="J57" s="1" t="s">
        <v>19</v>
      </c>
      <c r="K57" s="3">
        <v>691469411.55999994</v>
      </c>
      <c r="L57" s="3">
        <v>201745350.77000001</v>
      </c>
      <c r="M57" s="3">
        <v>297495287.55000001</v>
      </c>
      <c r="N57" s="3">
        <v>87448633</v>
      </c>
      <c r="O57" s="3">
        <v>-13459.6</v>
      </c>
      <c r="P57" s="3">
        <v>1283533492.4000001</v>
      </c>
      <c r="Q57" s="3">
        <v>43426866.280000001</v>
      </c>
      <c r="R57" s="3">
        <v>249258498.41999999</v>
      </c>
      <c r="S57" s="3">
        <v>179354797.37</v>
      </c>
      <c r="T57" s="3">
        <v>0</v>
      </c>
      <c r="U57" s="3">
        <v>272860861.44</v>
      </c>
      <c r="V57" s="3">
        <v>158369224.83000001</v>
      </c>
      <c r="W57" s="3">
        <v>1463006061.8199999</v>
      </c>
      <c r="X57" s="9"/>
    </row>
    <row r="58" spans="1:24" ht="30" x14ac:dyDescent="0.25">
      <c r="A58" s="2" t="s">
        <v>81</v>
      </c>
      <c r="B58" s="2" t="s">
        <v>84</v>
      </c>
      <c r="C58" s="18">
        <v>71000000</v>
      </c>
      <c r="D58" s="2" t="s">
        <v>126</v>
      </c>
      <c r="E58" s="3">
        <v>8768096357.6000004</v>
      </c>
      <c r="F58" s="3">
        <v>7679295372.54</v>
      </c>
      <c r="G58" s="3">
        <v>3557961907.8600001</v>
      </c>
      <c r="H58" s="3">
        <v>2012077985.4300001</v>
      </c>
      <c r="I58" s="3">
        <v>1042016430.8099999</v>
      </c>
      <c r="J58" s="1" t="s">
        <v>19</v>
      </c>
      <c r="K58" s="3">
        <v>203820131.31999999</v>
      </c>
      <c r="L58" s="3">
        <v>339420269.74000001</v>
      </c>
      <c r="M58" s="3">
        <v>2838946.56</v>
      </c>
      <c r="N58" s="3">
        <v>53419771.009999998</v>
      </c>
      <c r="O58" s="3">
        <v>-7652.16</v>
      </c>
      <c r="P58" s="3">
        <v>247169009.27000001</v>
      </c>
      <c r="Q58" s="3">
        <v>16641091.449999999</v>
      </c>
      <c r="R58" s="3">
        <v>67413979.269999996</v>
      </c>
      <c r="S58" s="3">
        <v>21650061.84</v>
      </c>
      <c r="T58" s="3">
        <v>0</v>
      </c>
      <c r="U58" s="3">
        <v>113425588.02</v>
      </c>
      <c r="V58" s="3">
        <v>1447852.12</v>
      </c>
      <c r="W58" s="3">
        <v>1088800985.0599999</v>
      </c>
      <c r="X58" s="9"/>
    </row>
    <row r="59" spans="1:24" ht="30" customHeight="1" x14ac:dyDescent="0.25">
      <c r="A59" s="2" t="s">
        <v>81</v>
      </c>
      <c r="B59" s="2" t="s">
        <v>85</v>
      </c>
      <c r="C59" s="18">
        <v>71800000</v>
      </c>
      <c r="D59" s="2" t="s">
        <v>126</v>
      </c>
      <c r="E59" s="3">
        <v>12829512979.610001</v>
      </c>
      <c r="F59" s="3">
        <v>12364980935.860001</v>
      </c>
      <c r="G59" s="3">
        <v>2175379622.2800002</v>
      </c>
      <c r="H59" s="3">
        <v>7459292618.3500004</v>
      </c>
      <c r="I59" s="3">
        <v>1467351065.26</v>
      </c>
      <c r="J59" s="1" t="s">
        <v>19</v>
      </c>
      <c r="K59" s="3">
        <v>204478987.81</v>
      </c>
      <c r="L59" s="3">
        <v>154294395.06</v>
      </c>
      <c r="M59" s="3">
        <v>55964998.409999996</v>
      </c>
      <c r="N59" s="3">
        <v>46582847.899999999</v>
      </c>
      <c r="O59" s="3">
        <v>160</v>
      </c>
      <c r="P59" s="3">
        <v>129576779.62</v>
      </c>
      <c r="Q59" s="3">
        <v>23228470.84</v>
      </c>
      <c r="R59" s="3">
        <v>72786219.040000007</v>
      </c>
      <c r="S59" s="3">
        <v>253194105.94999999</v>
      </c>
      <c r="T59" s="3">
        <v>607312.47</v>
      </c>
      <c r="U59" s="3">
        <v>327499802.68000001</v>
      </c>
      <c r="V59" s="3">
        <v>-5256449.8099999996</v>
      </c>
      <c r="W59" s="3">
        <v>464532043.75</v>
      </c>
      <c r="X59" s="9"/>
    </row>
    <row r="60" spans="1:24" ht="30" x14ac:dyDescent="0.25">
      <c r="A60" s="2" t="s">
        <v>81</v>
      </c>
      <c r="B60" s="2" t="s">
        <v>86</v>
      </c>
      <c r="C60" s="18">
        <v>75000000</v>
      </c>
      <c r="D60" s="2" t="s">
        <v>126</v>
      </c>
      <c r="E60" s="3">
        <v>13389241463.49</v>
      </c>
      <c r="F60" s="3">
        <v>12384900134.870001</v>
      </c>
      <c r="G60" s="3">
        <v>3971568354.8000002</v>
      </c>
      <c r="H60" s="3">
        <v>4942596407.3699999</v>
      </c>
      <c r="I60" s="3">
        <v>2034993224.3399999</v>
      </c>
      <c r="J60" s="1" t="s">
        <v>19</v>
      </c>
      <c r="K60" s="3">
        <v>359471896.97000003</v>
      </c>
      <c r="L60" s="3">
        <v>54171013.880000003</v>
      </c>
      <c r="M60" s="3">
        <v>347610581.63999999</v>
      </c>
      <c r="N60" s="3">
        <v>73990487.310000002</v>
      </c>
      <c r="O60" s="3">
        <v>-52.4</v>
      </c>
      <c r="P60" s="3">
        <v>181888661.34999999</v>
      </c>
      <c r="Q60" s="3">
        <v>2570964.9700000002</v>
      </c>
      <c r="R60" s="3">
        <v>104222592.51000001</v>
      </c>
      <c r="S60" s="3">
        <v>89801872.560000002</v>
      </c>
      <c r="T60" s="3">
        <v>-7158</v>
      </c>
      <c r="U60" s="3">
        <v>193448109.19</v>
      </c>
      <c r="V60" s="3">
        <v>28573178.379999999</v>
      </c>
      <c r="W60" s="3">
        <v>1004341328.62</v>
      </c>
      <c r="X60" s="9"/>
    </row>
    <row r="61" spans="1:24" ht="30" x14ac:dyDescent="0.25">
      <c r="A61" s="2" t="s">
        <v>81</v>
      </c>
      <c r="B61" s="2" t="s">
        <v>87</v>
      </c>
      <c r="C61" s="18">
        <v>71900000</v>
      </c>
      <c r="D61" s="2" t="s">
        <v>126</v>
      </c>
      <c r="E61" s="3">
        <v>22929939085.040001</v>
      </c>
      <c r="F61" s="3">
        <v>5962477868.4300003</v>
      </c>
      <c r="G61" s="3">
        <v>466474595.42000002</v>
      </c>
      <c r="H61" s="3">
        <v>3893926701.6799998</v>
      </c>
      <c r="I61" s="3">
        <v>550558957.5</v>
      </c>
      <c r="J61" s="1" t="s">
        <v>19</v>
      </c>
      <c r="K61" s="3">
        <v>116600568.88</v>
      </c>
      <c r="L61" s="3">
        <v>81331242.079999998</v>
      </c>
      <c r="M61" s="3">
        <v>40887802.25</v>
      </c>
      <c r="N61" s="3">
        <v>14891590.84</v>
      </c>
      <c r="O61" s="3">
        <v>-3853.9</v>
      </c>
      <c r="P61" s="3">
        <v>366631389.58999997</v>
      </c>
      <c r="Q61" s="3">
        <v>72244693.680000007</v>
      </c>
      <c r="R61" s="3">
        <v>208964724.74000001</v>
      </c>
      <c r="S61" s="3">
        <v>42345954.25</v>
      </c>
      <c r="T61" s="1" t="s">
        <v>19</v>
      </c>
      <c r="U61" s="3">
        <v>105966129.27</v>
      </c>
      <c r="V61" s="3">
        <v>1657372.15</v>
      </c>
      <c r="W61" s="3">
        <v>16967461216.610001</v>
      </c>
      <c r="X61" s="9"/>
    </row>
    <row r="62" spans="1:24" ht="30" x14ac:dyDescent="0.25">
      <c r="A62" s="2" t="s">
        <v>93</v>
      </c>
      <c r="B62" s="2" t="s">
        <v>94</v>
      </c>
      <c r="C62" s="18">
        <v>14000000</v>
      </c>
      <c r="D62" s="2" t="s">
        <v>126</v>
      </c>
      <c r="E62" s="3">
        <v>6778726049.4099998</v>
      </c>
      <c r="F62" s="3">
        <v>6528122977.8699999</v>
      </c>
      <c r="G62" s="3">
        <v>1484114098.7</v>
      </c>
      <c r="H62" s="3">
        <v>1992265394.29</v>
      </c>
      <c r="I62" s="3">
        <v>1005920763.9299999</v>
      </c>
      <c r="J62" s="1" t="s">
        <v>19</v>
      </c>
      <c r="K62" s="3">
        <v>304194714.95999998</v>
      </c>
      <c r="L62" s="3">
        <v>165294778.81999999</v>
      </c>
      <c r="M62" s="3">
        <v>478124936.81</v>
      </c>
      <c r="N62" s="3">
        <v>24745476.210000001</v>
      </c>
      <c r="O62" s="3">
        <v>-55836.32</v>
      </c>
      <c r="P62" s="3">
        <v>223948987.68000001</v>
      </c>
      <c r="Q62" s="3">
        <v>10123470.59</v>
      </c>
      <c r="R62" s="3">
        <v>49253509.060000002</v>
      </c>
      <c r="S62" s="3">
        <v>29150993.559999999</v>
      </c>
      <c r="T62" s="3">
        <v>416494.95</v>
      </c>
      <c r="U62" s="3">
        <v>86120729.879999995</v>
      </c>
      <c r="V62" s="3">
        <v>674504464.75</v>
      </c>
      <c r="W62" s="3">
        <v>250603071.53999999</v>
      </c>
      <c r="X62" s="9"/>
    </row>
    <row r="63" spans="1:24" ht="30" x14ac:dyDescent="0.25">
      <c r="A63" s="2" t="s">
        <v>93</v>
      </c>
      <c r="B63" s="2" t="s">
        <v>95</v>
      </c>
      <c r="C63" s="18">
        <v>15000000</v>
      </c>
      <c r="D63" s="2" t="s">
        <v>126</v>
      </c>
      <c r="E63" s="3">
        <v>4745642572.1400003</v>
      </c>
      <c r="F63" s="3">
        <v>2991388548.9299998</v>
      </c>
      <c r="G63" s="3">
        <v>878771645.39999998</v>
      </c>
      <c r="H63" s="3">
        <v>1024346280.53</v>
      </c>
      <c r="I63" s="3">
        <v>721458657.07000005</v>
      </c>
      <c r="J63" s="1" t="s">
        <v>19</v>
      </c>
      <c r="K63" s="3">
        <v>179486721.69999999</v>
      </c>
      <c r="L63" s="3">
        <v>35277399.630000003</v>
      </c>
      <c r="M63" s="3">
        <v>3415236.26</v>
      </c>
      <c r="N63" s="3">
        <v>4864837.92</v>
      </c>
      <c r="O63" s="1" t="s">
        <v>19</v>
      </c>
      <c r="P63" s="3">
        <v>37831295.670000002</v>
      </c>
      <c r="Q63" s="3">
        <v>8919573.9399999995</v>
      </c>
      <c r="R63" s="3">
        <v>25536982.670000002</v>
      </c>
      <c r="S63" s="3">
        <v>14016598.66</v>
      </c>
      <c r="T63" s="3">
        <v>1986233.28</v>
      </c>
      <c r="U63" s="3">
        <v>55355891.060000002</v>
      </c>
      <c r="V63" s="3">
        <v>121195.14</v>
      </c>
      <c r="W63" s="3">
        <v>1754254023.21</v>
      </c>
      <c r="X63" s="9"/>
    </row>
    <row r="64" spans="1:24" ht="30" x14ac:dyDescent="0.25">
      <c r="A64" s="2" t="s">
        <v>93</v>
      </c>
      <c r="B64" s="2" t="s">
        <v>96</v>
      </c>
      <c r="C64" s="18">
        <v>17000000</v>
      </c>
      <c r="D64" s="2" t="s">
        <v>126</v>
      </c>
      <c r="E64" s="3">
        <v>6239823545.4899998</v>
      </c>
      <c r="F64" s="3">
        <v>4465429755.2700005</v>
      </c>
      <c r="G64" s="3">
        <v>1412273576.53</v>
      </c>
      <c r="H64" s="3">
        <v>1677371849.8</v>
      </c>
      <c r="I64" s="3">
        <v>812444174.72000003</v>
      </c>
      <c r="J64" s="1" t="s">
        <v>19</v>
      </c>
      <c r="K64" s="3">
        <v>177686688.50999999</v>
      </c>
      <c r="L64" s="3">
        <v>74328683.620000005</v>
      </c>
      <c r="M64" s="3">
        <v>21498472.550000001</v>
      </c>
      <c r="N64" s="3">
        <v>26300604.050000001</v>
      </c>
      <c r="O64" s="3">
        <v>0</v>
      </c>
      <c r="P64" s="3">
        <v>84162901.579999998</v>
      </c>
      <c r="Q64" s="3">
        <v>3984771.06</v>
      </c>
      <c r="R64" s="3">
        <v>16941210.760000002</v>
      </c>
      <c r="S64" s="3">
        <v>67932569</v>
      </c>
      <c r="T64" s="3">
        <v>372464</v>
      </c>
      <c r="U64" s="3">
        <v>90040088.200000003</v>
      </c>
      <c r="V64" s="3">
        <v>91700.89</v>
      </c>
      <c r="W64" s="3">
        <v>1774393790.22</v>
      </c>
      <c r="X64" s="9"/>
    </row>
    <row r="65" spans="1:24" ht="30" x14ac:dyDescent="0.25">
      <c r="A65" s="2" t="s">
        <v>93</v>
      </c>
      <c r="B65" s="2" t="s">
        <v>97</v>
      </c>
      <c r="C65" s="18">
        <v>20000000</v>
      </c>
      <c r="D65" s="2" t="s">
        <v>126</v>
      </c>
      <c r="E65" s="3">
        <v>10569723520.110001</v>
      </c>
      <c r="F65" s="3">
        <v>8607346447.2099991</v>
      </c>
      <c r="G65" s="3">
        <v>2830980137.8299999</v>
      </c>
      <c r="H65" s="3">
        <v>2721470416.5599999</v>
      </c>
      <c r="I65" s="3">
        <v>1917129301.3099999</v>
      </c>
      <c r="J65" s="1" t="s">
        <v>19</v>
      </c>
      <c r="K65" s="3">
        <v>403176936.35000002</v>
      </c>
      <c r="L65" s="3">
        <v>-8403116.7799999993</v>
      </c>
      <c r="M65" s="3">
        <v>6370624.8099999996</v>
      </c>
      <c r="N65" s="3">
        <v>45923821.149999999</v>
      </c>
      <c r="O65" s="3">
        <v>-10075.92</v>
      </c>
      <c r="P65" s="3">
        <v>287733214.47000003</v>
      </c>
      <c r="Q65" s="3">
        <v>12907446.300000001</v>
      </c>
      <c r="R65" s="3">
        <v>109979846.61</v>
      </c>
      <c r="S65" s="3">
        <v>116122631.58</v>
      </c>
      <c r="T65" s="3">
        <v>434603</v>
      </c>
      <c r="U65" s="3">
        <v>144280237.03999999</v>
      </c>
      <c r="V65" s="3">
        <v>19250422.899999999</v>
      </c>
      <c r="W65" s="3">
        <v>1962377072.9000001</v>
      </c>
      <c r="X65" s="9"/>
    </row>
    <row r="66" spans="1:24" ht="30" x14ac:dyDescent="0.25">
      <c r="A66" s="2" t="s">
        <v>93</v>
      </c>
      <c r="B66" s="2" t="s">
        <v>98</v>
      </c>
      <c r="C66" s="18">
        <v>24000000</v>
      </c>
      <c r="D66" s="2" t="s">
        <v>126</v>
      </c>
      <c r="E66" s="3">
        <v>3898917448.8499999</v>
      </c>
      <c r="F66" s="3">
        <v>2387846506.8000002</v>
      </c>
      <c r="G66" s="3">
        <v>696477353.42999995</v>
      </c>
      <c r="H66" s="3">
        <v>661723422.20000005</v>
      </c>
      <c r="I66" s="3">
        <v>667386475.05999994</v>
      </c>
      <c r="J66" s="1" t="s">
        <v>19</v>
      </c>
      <c r="K66" s="3">
        <v>140002589.53999999</v>
      </c>
      <c r="L66" s="3">
        <v>50404180.649999999</v>
      </c>
      <c r="M66" s="3">
        <v>1691301.91</v>
      </c>
      <c r="N66" s="3">
        <v>16673369.689999999</v>
      </c>
      <c r="O66" s="1" t="s">
        <v>19</v>
      </c>
      <c r="P66" s="3">
        <v>25352156.309999999</v>
      </c>
      <c r="Q66" s="3">
        <v>2584374.2400000002</v>
      </c>
      <c r="R66" s="3">
        <v>67407733.060000002</v>
      </c>
      <c r="S66" s="3">
        <v>21247482.25</v>
      </c>
      <c r="T66" s="3">
        <v>50389.89</v>
      </c>
      <c r="U66" s="3">
        <v>36566746.020000003</v>
      </c>
      <c r="V66" s="3">
        <v>278932.55</v>
      </c>
      <c r="W66" s="3">
        <v>1511070942.05</v>
      </c>
      <c r="X66" s="9"/>
    </row>
    <row r="67" spans="1:24" ht="30" x14ac:dyDescent="0.25">
      <c r="A67" s="2" t="s">
        <v>93</v>
      </c>
      <c r="B67" s="2" t="s">
        <v>99</v>
      </c>
      <c r="C67" s="18">
        <v>29000000</v>
      </c>
      <c r="D67" s="2" t="s">
        <v>126</v>
      </c>
      <c r="E67" s="3">
        <v>5565826511.6599998</v>
      </c>
      <c r="F67" s="3">
        <v>5045826030.3199997</v>
      </c>
      <c r="G67" s="3">
        <v>1632954512.96</v>
      </c>
      <c r="H67" s="3">
        <v>1597593076.9400001</v>
      </c>
      <c r="I67" s="3">
        <v>1488401103.72</v>
      </c>
      <c r="J67" s="1" t="s">
        <v>19</v>
      </c>
      <c r="K67" s="3">
        <v>163585509.16</v>
      </c>
      <c r="L67" s="3">
        <v>-119551192.45999999</v>
      </c>
      <c r="M67" s="3">
        <v>15018267.189999999</v>
      </c>
      <c r="N67" s="3">
        <v>21278700.73</v>
      </c>
      <c r="O67" s="3">
        <v>0</v>
      </c>
      <c r="P67" s="3">
        <v>81824646.959999993</v>
      </c>
      <c r="Q67" s="3">
        <v>6528511.54</v>
      </c>
      <c r="R67" s="3">
        <v>41610284.619999997</v>
      </c>
      <c r="S67" s="3">
        <v>41093326.659999996</v>
      </c>
      <c r="T67" s="3">
        <v>38162.93</v>
      </c>
      <c r="U67" s="3">
        <v>75393206.010000005</v>
      </c>
      <c r="V67" s="3">
        <v>57913.36</v>
      </c>
      <c r="W67" s="3">
        <v>520000481.33999997</v>
      </c>
      <c r="X67" s="9"/>
    </row>
    <row r="68" spans="1:24" ht="30" x14ac:dyDescent="0.25">
      <c r="A68" s="2" t="s">
        <v>93</v>
      </c>
      <c r="B68" s="2" t="s">
        <v>100</v>
      </c>
      <c r="C68" s="18">
        <v>34000000</v>
      </c>
      <c r="D68" s="2" t="s">
        <v>126</v>
      </c>
      <c r="E68" s="3">
        <v>3484017343.9699998</v>
      </c>
      <c r="F68" s="3">
        <v>2310378342.1199999</v>
      </c>
      <c r="G68" s="3">
        <v>604935692.74000001</v>
      </c>
      <c r="H68" s="3">
        <v>671550160.57000005</v>
      </c>
      <c r="I68" s="3">
        <v>647904841.85000002</v>
      </c>
      <c r="J68" s="1" t="s">
        <v>19</v>
      </c>
      <c r="K68" s="3">
        <v>113946120.61</v>
      </c>
      <c r="L68" s="3">
        <v>42938824.450000003</v>
      </c>
      <c r="M68" s="3">
        <v>2470773.38</v>
      </c>
      <c r="N68" s="3">
        <v>9418121.5299999993</v>
      </c>
      <c r="O68" s="3">
        <v>-14175.47</v>
      </c>
      <c r="P68" s="3">
        <v>20432550.75</v>
      </c>
      <c r="Q68" s="3">
        <v>34413427.130000003</v>
      </c>
      <c r="R68" s="3">
        <v>92387564.829999998</v>
      </c>
      <c r="S68" s="3">
        <v>31795875.420000002</v>
      </c>
      <c r="T68" s="3">
        <v>19200</v>
      </c>
      <c r="U68" s="3">
        <v>35649246.640000001</v>
      </c>
      <c r="V68" s="3">
        <v>2530117.69</v>
      </c>
      <c r="W68" s="3">
        <v>1173639001.8499999</v>
      </c>
      <c r="X68" s="9"/>
    </row>
    <row r="69" spans="1:24" ht="30" x14ac:dyDescent="0.25">
      <c r="A69" s="2" t="s">
        <v>93</v>
      </c>
      <c r="B69" s="2" t="s">
        <v>101</v>
      </c>
      <c r="C69" s="18">
        <v>38000000</v>
      </c>
      <c r="D69" s="2" t="s">
        <v>126</v>
      </c>
      <c r="E69" s="3">
        <v>4670301317.7200003</v>
      </c>
      <c r="F69" s="3">
        <v>3536663597.2399998</v>
      </c>
      <c r="G69" s="3">
        <v>1071591168.39</v>
      </c>
      <c r="H69" s="3">
        <v>1188722665.5</v>
      </c>
      <c r="I69" s="3">
        <v>577377334.64999998</v>
      </c>
      <c r="J69" s="1" t="s">
        <v>19</v>
      </c>
      <c r="K69" s="3">
        <v>163613971.12</v>
      </c>
      <c r="L69" s="3">
        <v>-53738307.57</v>
      </c>
      <c r="M69" s="3">
        <v>237936998.13999999</v>
      </c>
      <c r="N69" s="3">
        <v>16716946.970000001</v>
      </c>
      <c r="O69" s="3">
        <v>-7951.23</v>
      </c>
      <c r="P69" s="3">
        <v>115858292.40000001</v>
      </c>
      <c r="Q69" s="3">
        <v>1394026.35</v>
      </c>
      <c r="R69" s="3">
        <v>117376927.38</v>
      </c>
      <c r="S69" s="3">
        <v>35847565.350000001</v>
      </c>
      <c r="T69" s="3">
        <v>273768.89</v>
      </c>
      <c r="U69" s="3">
        <v>60921311.57</v>
      </c>
      <c r="V69" s="3">
        <v>2778879.33</v>
      </c>
      <c r="W69" s="3">
        <v>1133637720.48</v>
      </c>
      <c r="X69" s="9"/>
    </row>
    <row r="70" spans="1:24" ht="30" x14ac:dyDescent="0.25">
      <c r="A70" s="2" t="s">
        <v>93</v>
      </c>
      <c r="B70" s="2" t="s">
        <v>102</v>
      </c>
      <c r="C70" s="18">
        <v>42000000</v>
      </c>
      <c r="D70" s="2" t="s">
        <v>126</v>
      </c>
      <c r="E70" s="3">
        <v>6075028209.9200001</v>
      </c>
      <c r="F70" s="3">
        <v>4694746627.8999996</v>
      </c>
      <c r="G70" s="3">
        <v>1397444474.4400001</v>
      </c>
      <c r="H70" s="3">
        <v>1561405136.8900001</v>
      </c>
      <c r="I70" s="3">
        <v>1347629104.3499999</v>
      </c>
      <c r="J70" s="1" t="s">
        <v>19</v>
      </c>
      <c r="K70" s="3">
        <v>127188293.95</v>
      </c>
      <c r="L70" s="3">
        <v>74391875.719999999</v>
      </c>
      <c r="M70" s="3">
        <v>14357878.369999999</v>
      </c>
      <c r="N70" s="3">
        <v>18428430.27</v>
      </c>
      <c r="O70" s="1" t="s">
        <v>19</v>
      </c>
      <c r="P70" s="3">
        <v>43640495.350000001</v>
      </c>
      <c r="Q70" s="3">
        <v>4827064.6900000004</v>
      </c>
      <c r="R70" s="3">
        <v>11480554.220000001</v>
      </c>
      <c r="S70" s="3">
        <v>47991112.399999999</v>
      </c>
      <c r="T70" s="3">
        <v>429100</v>
      </c>
      <c r="U70" s="3">
        <v>61660559.200000003</v>
      </c>
      <c r="V70" s="3">
        <v>-16127451.949999999</v>
      </c>
      <c r="W70" s="3">
        <v>1380281582.02</v>
      </c>
      <c r="X70" s="9"/>
    </row>
    <row r="71" spans="1:24" ht="30" x14ac:dyDescent="0.25">
      <c r="A71" s="2" t="s">
        <v>93</v>
      </c>
      <c r="B71" s="2" t="s">
        <v>103</v>
      </c>
      <c r="C71" s="18">
        <v>46000000</v>
      </c>
      <c r="D71" s="2" t="s">
        <v>126</v>
      </c>
      <c r="E71" s="3">
        <v>58820786485.75</v>
      </c>
      <c r="F71" s="3">
        <v>53689651432.980003</v>
      </c>
      <c r="G71" s="3">
        <v>21486077090.619999</v>
      </c>
      <c r="H71" s="3">
        <v>18218343110.900002</v>
      </c>
      <c r="I71" s="3">
        <v>6288475594.2700005</v>
      </c>
      <c r="J71" s="1" t="s">
        <v>19</v>
      </c>
      <c r="K71" s="3">
        <v>2836300906.25</v>
      </c>
      <c r="L71" s="3">
        <v>847184247.13999999</v>
      </c>
      <c r="M71" s="3">
        <v>52667988.649999999</v>
      </c>
      <c r="N71" s="3">
        <v>231164937.03</v>
      </c>
      <c r="O71" s="3">
        <v>-61486.68</v>
      </c>
      <c r="P71" s="3">
        <v>887894912.03999996</v>
      </c>
      <c r="Q71" s="3">
        <v>18676127.32</v>
      </c>
      <c r="R71" s="3">
        <v>183105122.58000001</v>
      </c>
      <c r="S71" s="3">
        <v>1171265133.8399999</v>
      </c>
      <c r="T71" s="3">
        <v>2980070</v>
      </c>
      <c r="U71" s="3">
        <v>1125773621.76</v>
      </c>
      <c r="V71" s="3">
        <v>339804057.25999999</v>
      </c>
      <c r="W71" s="3">
        <v>5131135052.7700005</v>
      </c>
      <c r="X71" s="9"/>
    </row>
    <row r="72" spans="1:24" ht="30" x14ac:dyDescent="0.25">
      <c r="A72" s="2" t="s">
        <v>93</v>
      </c>
      <c r="B72" s="2" t="s">
        <v>104</v>
      </c>
      <c r="C72" s="18">
        <v>54000000</v>
      </c>
      <c r="D72" s="2" t="s">
        <v>126</v>
      </c>
      <c r="E72" s="3">
        <v>3883331208.2800002</v>
      </c>
      <c r="F72" s="3">
        <v>2122422659.8900001</v>
      </c>
      <c r="G72" s="3">
        <v>463677742.80000001</v>
      </c>
      <c r="H72" s="3">
        <v>750366940.57000005</v>
      </c>
      <c r="I72" s="3">
        <v>521306602.49000001</v>
      </c>
      <c r="J72" s="1" t="s">
        <v>19</v>
      </c>
      <c r="K72" s="3">
        <v>174324996.56</v>
      </c>
      <c r="L72" s="3">
        <v>66824192.810000002</v>
      </c>
      <c r="M72" s="3">
        <v>2063454.56</v>
      </c>
      <c r="N72" s="3">
        <v>11987588.689999999</v>
      </c>
      <c r="O72" s="3">
        <v>-5352.22</v>
      </c>
      <c r="P72" s="3">
        <v>47902661.560000002</v>
      </c>
      <c r="Q72" s="3">
        <v>30485.83</v>
      </c>
      <c r="R72" s="3">
        <v>4763213.88</v>
      </c>
      <c r="S72" s="3">
        <v>37974051.43</v>
      </c>
      <c r="T72" s="3">
        <v>434074.25</v>
      </c>
      <c r="U72" s="3">
        <v>35270725.460000001</v>
      </c>
      <c r="V72" s="3">
        <v>5501281.2199999997</v>
      </c>
      <c r="W72" s="3">
        <v>1760908548.3900001</v>
      </c>
      <c r="X72" s="9"/>
    </row>
    <row r="73" spans="1:24" ht="30" x14ac:dyDescent="0.25">
      <c r="A73" s="2" t="s">
        <v>93</v>
      </c>
      <c r="B73" s="2" t="s">
        <v>105</v>
      </c>
      <c r="C73" s="18">
        <v>61000000</v>
      </c>
      <c r="D73" s="2" t="s">
        <v>126</v>
      </c>
      <c r="E73" s="3">
        <v>5277593915.5</v>
      </c>
      <c r="F73" s="3">
        <v>4244578901.4499998</v>
      </c>
      <c r="G73" s="3">
        <v>1337528107.0599999</v>
      </c>
      <c r="H73" s="3">
        <v>1446220065.8800001</v>
      </c>
      <c r="I73" s="3">
        <v>1034842505.5599999</v>
      </c>
      <c r="J73" s="1" t="s">
        <v>19</v>
      </c>
      <c r="K73" s="3">
        <v>146106556.84</v>
      </c>
      <c r="L73" s="3">
        <v>53043222.950000003</v>
      </c>
      <c r="M73" s="3">
        <v>7052332.1799999997</v>
      </c>
      <c r="N73" s="3">
        <v>22801035.98</v>
      </c>
      <c r="O73" s="3">
        <v>10</v>
      </c>
      <c r="P73" s="3">
        <v>42353302.149999999</v>
      </c>
      <c r="Q73" s="3">
        <v>1300270.6000000001</v>
      </c>
      <c r="R73" s="3">
        <v>8652179.4100000001</v>
      </c>
      <c r="S73" s="3">
        <v>74204868.519999996</v>
      </c>
      <c r="T73" s="3">
        <v>0</v>
      </c>
      <c r="U73" s="3">
        <v>69223522.129999995</v>
      </c>
      <c r="V73" s="3">
        <v>1250922.19</v>
      </c>
      <c r="W73" s="3">
        <v>1033015014.05</v>
      </c>
      <c r="X73" s="9"/>
    </row>
    <row r="74" spans="1:24" ht="30" x14ac:dyDescent="0.25">
      <c r="A74" s="2" t="s">
        <v>93</v>
      </c>
      <c r="B74" s="2" t="s">
        <v>106</v>
      </c>
      <c r="C74" s="18">
        <v>66000000</v>
      </c>
      <c r="D74" s="2" t="s">
        <v>126</v>
      </c>
      <c r="E74" s="3">
        <v>4207549543.4400001</v>
      </c>
      <c r="F74" s="3">
        <v>3526311255.3299999</v>
      </c>
      <c r="G74" s="3">
        <v>1256137837.26</v>
      </c>
      <c r="H74" s="3">
        <v>979795803.39999998</v>
      </c>
      <c r="I74" s="3">
        <v>1003818271.86</v>
      </c>
      <c r="J74" s="1" t="s">
        <v>19</v>
      </c>
      <c r="K74" s="3">
        <v>120720174.81</v>
      </c>
      <c r="L74" s="3">
        <v>33220509.93</v>
      </c>
      <c r="M74" s="3">
        <v>3934064.69</v>
      </c>
      <c r="N74" s="3">
        <v>18965695.100000001</v>
      </c>
      <c r="O74" s="1" t="s">
        <v>19</v>
      </c>
      <c r="P74" s="3">
        <v>33038202.760000002</v>
      </c>
      <c r="Q74" s="3">
        <v>4511129.84</v>
      </c>
      <c r="R74" s="3">
        <v>14636095.25</v>
      </c>
      <c r="S74" s="3">
        <v>17636545.18</v>
      </c>
      <c r="T74" s="3">
        <v>2000</v>
      </c>
      <c r="U74" s="3">
        <v>38322337.700000003</v>
      </c>
      <c r="V74" s="3">
        <v>1572587.55</v>
      </c>
      <c r="W74" s="3">
        <v>681238288.11000001</v>
      </c>
      <c r="X74" s="9"/>
    </row>
    <row r="75" spans="1:24" ht="30" x14ac:dyDescent="0.25">
      <c r="A75" s="2" t="s">
        <v>93</v>
      </c>
      <c r="B75" s="2" t="s">
        <v>107</v>
      </c>
      <c r="C75" s="18">
        <v>68000000</v>
      </c>
      <c r="D75" s="2" t="s">
        <v>126</v>
      </c>
      <c r="E75" s="3">
        <v>4907843810.9799995</v>
      </c>
      <c r="F75" s="3">
        <v>2325446798.5700002</v>
      </c>
      <c r="G75" s="3">
        <v>603007788.26999998</v>
      </c>
      <c r="H75" s="3">
        <v>744644386.74000001</v>
      </c>
      <c r="I75" s="3">
        <v>647757575.76999998</v>
      </c>
      <c r="J75" s="1" t="s">
        <v>19</v>
      </c>
      <c r="K75" s="3">
        <v>167083064.25</v>
      </c>
      <c r="L75" s="3">
        <v>27309807.609999999</v>
      </c>
      <c r="M75" s="3">
        <v>1151692.76</v>
      </c>
      <c r="N75" s="3">
        <v>13922217.77</v>
      </c>
      <c r="O75" s="1" t="s">
        <v>19</v>
      </c>
      <c r="P75" s="3">
        <v>50600649.619999997</v>
      </c>
      <c r="Q75" s="3">
        <v>62031.46</v>
      </c>
      <c r="R75" s="3">
        <v>3584842.44</v>
      </c>
      <c r="S75" s="3">
        <v>21632019.559999999</v>
      </c>
      <c r="T75" s="3">
        <v>204750</v>
      </c>
      <c r="U75" s="3">
        <v>44729949.159999996</v>
      </c>
      <c r="V75" s="3">
        <v>-243976.84</v>
      </c>
      <c r="W75" s="3">
        <v>2582397012.4099998</v>
      </c>
      <c r="X75" s="9"/>
    </row>
    <row r="76" spans="1:24" ht="30" x14ac:dyDescent="0.25">
      <c r="A76" s="2" t="s">
        <v>93</v>
      </c>
      <c r="B76" s="2" t="s">
        <v>108</v>
      </c>
      <c r="C76" s="18">
        <v>28000000</v>
      </c>
      <c r="D76" s="2" t="s">
        <v>126</v>
      </c>
      <c r="E76" s="3">
        <v>5489599784.1300001</v>
      </c>
      <c r="F76" s="3">
        <v>4843407911.96</v>
      </c>
      <c r="G76" s="3">
        <v>1329169135</v>
      </c>
      <c r="H76" s="3">
        <v>1563772985.3699999</v>
      </c>
      <c r="I76" s="3">
        <v>1317428216.03</v>
      </c>
      <c r="J76" s="1" t="s">
        <v>19</v>
      </c>
      <c r="K76" s="3">
        <v>244838300.46000001</v>
      </c>
      <c r="L76" s="3">
        <v>26794744.859999999</v>
      </c>
      <c r="M76" s="3">
        <v>4930586.0599999996</v>
      </c>
      <c r="N76" s="3">
        <v>22530253.969999999</v>
      </c>
      <c r="O76" s="3">
        <v>0</v>
      </c>
      <c r="P76" s="3">
        <v>41778608.710000001</v>
      </c>
      <c r="Q76" s="3">
        <v>5005804.8</v>
      </c>
      <c r="R76" s="3">
        <v>162393686.28999999</v>
      </c>
      <c r="S76" s="3">
        <v>47232638.57</v>
      </c>
      <c r="T76" s="3">
        <v>443290.1</v>
      </c>
      <c r="U76" s="3">
        <v>75174231.450000003</v>
      </c>
      <c r="V76" s="3">
        <v>1915430.29</v>
      </c>
      <c r="W76" s="3">
        <v>646191872.16999996</v>
      </c>
      <c r="X76" s="9"/>
    </row>
    <row r="77" spans="1:24" ht="30" x14ac:dyDescent="0.25">
      <c r="A77" s="2" t="s">
        <v>93</v>
      </c>
      <c r="B77" s="2" t="s">
        <v>109</v>
      </c>
      <c r="C77" s="18">
        <v>70000000</v>
      </c>
      <c r="D77" s="2" t="s">
        <v>126</v>
      </c>
      <c r="E77" s="3">
        <v>7082397549.6099997</v>
      </c>
      <c r="F77" s="3">
        <v>7313386793.6800003</v>
      </c>
      <c r="G77" s="3">
        <v>2080750993.3299999</v>
      </c>
      <c r="H77" s="3">
        <v>2077860375.6600001</v>
      </c>
      <c r="I77" s="3">
        <v>2529167237.2199998</v>
      </c>
      <c r="J77" s="1" t="s">
        <v>19</v>
      </c>
      <c r="K77" s="3">
        <v>249590828.19</v>
      </c>
      <c r="L77" s="3">
        <v>-34214114.439999998</v>
      </c>
      <c r="M77" s="3">
        <v>25104145.219999999</v>
      </c>
      <c r="N77" s="3">
        <v>27187780.460000001</v>
      </c>
      <c r="O77" s="3">
        <v>-50256.26</v>
      </c>
      <c r="P77" s="3">
        <v>127669084.79000001</v>
      </c>
      <c r="Q77" s="3">
        <v>1363250.24</v>
      </c>
      <c r="R77" s="3">
        <v>39438288.950000003</v>
      </c>
      <c r="S77" s="3">
        <v>25867004.739999998</v>
      </c>
      <c r="T77" s="3">
        <v>86426</v>
      </c>
      <c r="U77" s="3">
        <v>157073839.08000001</v>
      </c>
      <c r="V77" s="3">
        <v>6491910.5</v>
      </c>
      <c r="W77" s="3">
        <v>-230989244.06999999</v>
      </c>
      <c r="X77" s="9"/>
    </row>
    <row r="78" spans="1:24" ht="30" x14ac:dyDescent="0.25">
      <c r="A78" s="2" t="s">
        <v>93</v>
      </c>
      <c r="B78" s="2" t="s">
        <v>110</v>
      </c>
      <c r="C78" s="18">
        <v>78000000</v>
      </c>
      <c r="D78" s="2" t="s">
        <v>126</v>
      </c>
      <c r="E78" s="3">
        <v>7444877694.75</v>
      </c>
      <c r="F78" s="3">
        <v>6577857078.75</v>
      </c>
      <c r="G78" s="3">
        <v>1683732145.1400001</v>
      </c>
      <c r="H78" s="3">
        <v>1862516793.76</v>
      </c>
      <c r="I78" s="3">
        <v>2210599912.6100001</v>
      </c>
      <c r="J78" s="1" t="s">
        <v>19</v>
      </c>
      <c r="K78" s="3">
        <v>219847708.97999999</v>
      </c>
      <c r="L78" s="3">
        <v>77656360.379999995</v>
      </c>
      <c r="M78" s="3">
        <v>4745605.46</v>
      </c>
      <c r="N78" s="3">
        <v>21282517.120000001</v>
      </c>
      <c r="O78" s="3">
        <v>0.38</v>
      </c>
      <c r="P78" s="3">
        <v>102727275.33</v>
      </c>
      <c r="Q78" s="3">
        <v>23692158.850000001</v>
      </c>
      <c r="R78" s="3">
        <v>225755354.83000001</v>
      </c>
      <c r="S78" s="3">
        <v>47674238.880000003</v>
      </c>
      <c r="T78" s="3">
        <v>-1000</v>
      </c>
      <c r="U78" s="3">
        <v>97333688.620000005</v>
      </c>
      <c r="V78" s="3">
        <v>294318.40999999997</v>
      </c>
      <c r="W78" s="3">
        <v>867020616</v>
      </c>
      <c r="X78" s="9"/>
    </row>
    <row r="79" spans="1:24" ht="30" x14ac:dyDescent="0.25">
      <c r="A79" s="2" t="s">
        <v>93</v>
      </c>
      <c r="B79" s="2" t="s">
        <v>111</v>
      </c>
      <c r="C79" s="18">
        <v>55000000</v>
      </c>
      <c r="D79" s="2" t="s">
        <v>126</v>
      </c>
      <c r="E79" s="3">
        <v>324338461.52999997</v>
      </c>
      <c r="F79" s="3">
        <v>136004091.47999999</v>
      </c>
      <c r="G79" s="3">
        <v>-3670179.45</v>
      </c>
      <c r="H79" s="3">
        <v>73827410.480000004</v>
      </c>
      <c r="I79" s="3">
        <v>14406234.42</v>
      </c>
      <c r="J79" s="3">
        <v>8441599</v>
      </c>
      <c r="K79" s="3">
        <v>699068.14</v>
      </c>
      <c r="L79" s="3">
        <v>551753.34</v>
      </c>
      <c r="M79" s="1" t="s">
        <v>19</v>
      </c>
      <c r="N79" s="3">
        <v>862444.93</v>
      </c>
      <c r="O79" s="1" t="s">
        <v>19</v>
      </c>
      <c r="P79" s="3">
        <v>1219061.1399999999</v>
      </c>
      <c r="Q79" s="3">
        <v>741284.86</v>
      </c>
      <c r="R79" s="3">
        <v>4608689.91</v>
      </c>
      <c r="S79" s="1" t="s">
        <v>19</v>
      </c>
      <c r="T79" s="3">
        <v>433285.98</v>
      </c>
      <c r="U79" s="3">
        <v>2272135.2599999998</v>
      </c>
      <c r="V79" s="3">
        <v>31611303.469999999</v>
      </c>
      <c r="W79" s="3">
        <v>188334370.05000001</v>
      </c>
      <c r="X79" s="9"/>
    </row>
    <row r="80" spans="1:24" ht="30" x14ac:dyDescent="0.25">
      <c r="A80" s="2" t="s">
        <v>93</v>
      </c>
      <c r="B80" s="2" t="s">
        <v>112</v>
      </c>
      <c r="C80" s="18">
        <v>45000000</v>
      </c>
      <c r="D80" s="2" t="s">
        <v>126</v>
      </c>
      <c r="E80" s="3">
        <v>228374736936.45001</v>
      </c>
      <c r="F80" s="3">
        <v>202149375382.87</v>
      </c>
      <c r="G80" s="3">
        <v>81333173847.279999</v>
      </c>
      <c r="H80" s="3">
        <v>78093427099.539993</v>
      </c>
      <c r="I80" s="3">
        <v>5945041325.3400002</v>
      </c>
      <c r="J80" s="1" t="s">
        <v>19</v>
      </c>
      <c r="K80" s="3">
        <v>9006538348.0400009</v>
      </c>
      <c r="L80" s="3">
        <v>352167881.24000001</v>
      </c>
      <c r="M80" s="3">
        <v>1518722</v>
      </c>
      <c r="N80" s="3">
        <v>333086814.74000001</v>
      </c>
      <c r="O80" s="3">
        <v>-294081.49</v>
      </c>
      <c r="P80" s="3">
        <v>18123907732.529999</v>
      </c>
      <c r="Q80" s="3">
        <v>-19456.12</v>
      </c>
      <c r="R80" s="3">
        <v>1542858536.5599999</v>
      </c>
      <c r="S80" s="3">
        <v>3397464195.73</v>
      </c>
      <c r="T80" s="3">
        <v>10605481.380000001</v>
      </c>
      <c r="U80" s="3">
        <v>3047414815.3000002</v>
      </c>
      <c r="V80" s="3">
        <v>962484120.79999995</v>
      </c>
      <c r="W80" s="3">
        <v>26225361553.580002</v>
      </c>
      <c r="X80" s="9"/>
    </row>
    <row r="81" spans="1:24" x14ac:dyDescent="0.25">
      <c r="A81" s="2" t="s">
        <v>113</v>
      </c>
      <c r="B81" s="2" t="s">
        <v>114</v>
      </c>
      <c r="C81" s="18">
        <v>12000000</v>
      </c>
      <c r="D81" s="2" t="s">
        <v>126</v>
      </c>
      <c r="E81" s="3">
        <v>3113766817.46</v>
      </c>
      <c r="F81" s="3">
        <v>2535573309.25</v>
      </c>
      <c r="G81" s="3">
        <v>797510647.33000004</v>
      </c>
      <c r="H81" s="3">
        <v>764493595.84000003</v>
      </c>
      <c r="I81" s="3">
        <v>475505188.81999999</v>
      </c>
      <c r="J81" s="1" t="s">
        <v>19</v>
      </c>
      <c r="K81" s="3">
        <v>165145468.21000001</v>
      </c>
      <c r="L81" s="3">
        <v>76083372.909999996</v>
      </c>
      <c r="M81" s="3">
        <v>2457079.2200000002</v>
      </c>
      <c r="N81" s="3">
        <v>20548486.890000001</v>
      </c>
      <c r="O81" s="3">
        <v>-8087.3</v>
      </c>
      <c r="P81" s="3">
        <v>52812772.619999997</v>
      </c>
      <c r="Q81" s="3">
        <v>2101795.9</v>
      </c>
      <c r="R81" s="3">
        <v>78069279.959999993</v>
      </c>
      <c r="S81" s="3">
        <v>42669552.840000004</v>
      </c>
      <c r="T81" s="3">
        <v>73105</v>
      </c>
      <c r="U81" s="3">
        <v>47964536.700000003</v>
      </c>
      <c r="V81" s="3">
        <v>10146514.310000001</v>
      </c>
      <c r="W81" s="3">
        <v>578193508.21000004</v>
      </c>
      <c r="X81" s="9"/>
    </row>
    <row r="82" spans="1:24" x14ac:dyDescent="0.25">
      <c r="A82" s="2" t="s">
        <v>113</v>
      </c>
      <c r="B82" s="2" t="s">
        <v>115</v>
      </c>
      <c r="C82" s="18">
        <v>18000000</v>
      </c>
      <c r="D82" s="2" t="s">
        <v>126</v>
      </c>
      <c r="E82" s="3">
        <v>10556103795.42</v>
      </c>
      <c r="F82" s="3">
        <v>6669149399.9200001</v>
      </c>
      <c r="G82" s="3">
        <v>1932584831.3499999</v>
      </c>
      <c r="H82" s="3">
        <v>2001259156.3399999</v>
      </c>
      <c r="I82" s="3">
        <v>1804127008.8</v>
      </c>
      <c r="J82" s="1" t="s">
        <v>19</v>
      </c>
      <c r="K82" s="3">
        <v>292107984.25</v>
      </c>
      <c r="L82" s="3">
        <v>78427778.430000007</v>
      </c>
      <c r="M82" s="3">
        <v>16377953.779999999</v>
      </c>
      <c r="N82" s="3">
        <v>47172814.060000002</v>
      </c>
      <c r="O82" s="1" t="s">
        <v>19</v>
      </c>
      <c r="P82" s="3">
        <v>228185406</v>
      </c>
      <c r="Q82" s="3">
        <v>11767315.9</v>
      </c>
      <c r="R82" s="3">
        <v>50884133.630000003</v>
      </c>
      <c r="S82" s="3">
        <v>23517767.390000001</v>
      </c>
      <c r="T82" s="3">
        <v>323759</v>
      </c>
      <c r="U82" s="3">
        <v>141329308.66</v>
      </c>
      <c r="V82" s="3">
        <v>41084182.329999998</v>
      </c>
      <c r="W82" s="3">
        <v>3886954395.5</v>
      </c>
      <c r="X82" s="9"/>
    </row>
    <row r="83" spans="1:24" x14ac:dyDescent="0.25">
      <c r="A83" s="2" t="s">
        <v>113</v>
      </c>
      <c r="B83" s="2" t="s">
        <v>116</v>
      </c>
      <c r="C83" s="18">
        <v>3000000</v>
      </c>
      <c r="D83" s="2" t="s">
        <v>126</v>
      </c>
      <c r="E83" s="3">
        <v>29698384131.380001</v>
      </c>
      <c r="F83" s="3">
        <v>23151592159.369999</v>
      </c>
      <c r="G83" s="3">
        <v>7694778282.29</v>
      </c>
      <c r="H83" s="3">
        <v>6372135945.2299995</v>
      </c>
      <c r="I83" s="3">
        <v>3986197700.3499999</v>
      </c>
      <c r="J83" s="1" t="s">
        <v>19</v>
      </c>
      <c r="K83" s="3">
        <v>1858126826.03</v>
      </c>
      <c r="L83" s="3">
        <v>575155757.21000004</v>
      </c>
      <c r="M83" s="3">
        <v>29983469.350000001</v>
      </c>
      <c r="N83" s="3">
        <v>140903550.53</v>
      </c>
      <c r="O83" s="3">
        <v>-61252.75</v>
      </c>
      <c r="P83" s="3">
        <v>1542480938.75</v>
      </c>
      <c r="Q83" s="3">
        <v>2728059.35</v>
      </c>
      <c r="R83" s="3">
        <v>135494313.34999999</v>
      </c>
      <c r="S83" s="3">
        <v>387549232.82999998</v>
      </c>
      <c r="T83" s="3">
        <v>117823806</v>
      </c>
      <c r="U83" s="3">
        <v>299708130.97000003</v>
      </c>
      <c r="V83" s="3">
        <v>8587399.8800000008</v>
      </c>
      <c r="W83" s="3">
        <v>6546791972.0100002</v>
      </c>
      <c r="X83" s="9"/>
    </row>
    <row r="84" spans="1:24" x14ac:dyDescent="0.25">
      <c r="A84" s="2" t="s">
        <v>113</v>
      </c>
      <c r="B84" s="2" t="s">
        <v>117</v>
      </c>
      <c r="C84" s="18">
        <v>79000000</v>
      </c>
      <c r="D84" s="2" t="s">
        <v>126</v>
      </c>
      <c r="E84" s="3">
        <v>2077216393.6900001</v>
      </c>
      <c r="F84" s="3">
        <v>1208384858.5999999</v>
      </c>
      <c r="G84" s="3">
        <v>268835915.38</v>
      </c>
      <c r="H84" s="3">
        <v>283880225.10000002</v>
      </c>
      <c r="I84" s="3">
        <v>375701828.05000001</v>
      </c>
      <c r="J84" s="1" t="s">
        <v>19</v>
      </c>
      <c r="K84" s="3">
        <v>66684734.520000003</v>
      </c>
      <c r="L84" s="3">
        <v>42396270.770000003</v>
      </c>
      <c r="M84" s="3">
        <v>5215575.5599999996</v>
      </c>
      <c r="N84" s="3">
        <v>9718346.1600000001</v>
      </c>
      <c r="O84" s="1" t="s">
        <v>19</v>
      </c>
      <c r="P84" s="3">
        <v>54925871.670000002</v>
      </c>
      <c r="Q84" s="3">
        <v>47688.88</v>
      </c>
      <c r="R84" s="3">
        <v>21586558.440000001</v>
      </c>
      <c r="S84" s="3">
        <v>22930126.760000002</v>
      </c>
      <c r="T84" s="3">
        <v>0</v>
      </c>
      <c r="U84" s="3">
        <v>56604045.829999998</v>
      </c>
      <c r="V84" s="3">
        <v>-142328.51999999999</v>
      </c>
      <c r="W84" s="3">
        <v>868831535.09000003</v>
      </c>
      <c r="X84" s="9"/>
    </row>
    <row r="85" spans="1:24" x14ac:dyDescent="0.25">
      <c r="A85" s="2" t="s">
        <v>113</v>
      </c>
      <c r="B85" s="2" t="s">
        <v>118</v>
      </c>
      <c r="C85" s="18">
        <v>85000000</v>
      </c>
      <c r="D85" s="2" t="s">
        <v>126</v>
      </c>
      <c r="E85" s="3">
        <v>1359819255.51</v>
      </c>
      <c r="F85" s="3">
        <v>871830451.78999996</v>
      </c>
      <c r="G85" s="3">
        <v>298329735.01999998</v>
      </c>
      <c r="H85" s="3">
        <v>190441087.97999999</v>
      </c>
      <c r="I85" s="3">
        <v>248671622.63999999</v>
      </c>
      <c r="J85" s="1" t="s">
        <v>19</v>
      </c>
      <c r="K85" s="3">
        <v>45416553.590000004</v>
      </c>
      <c r="L85" s="3">
        <v>36248437.729999997</v>
      </c>
      <c r="M85" s="3">
        <v>94169.61</v>
      </c>
      <c r="N85" s="3">
        <v>4435999.28</v>
      </c>
      <c r="O85" s="1" t="s">
        <v>19</v>
      </c>
      <c r="P85" s="3">
        <v>17540308.370000001</v>
      </c>
      <c r="Q85" s="3">
        <v>1903874.49</v>
      </c>
      <c r="R85" s="3">
        <v>12787262.27</v>
      </c>
      <c r="S85" s="3">
        <v>1640900.37</v>
      </c>
      <c r="T85" s="3">
        <v>19750</v>
      </c>
      <c r="U85" s="3">
        <v>13802649.34</v>
      </c>
      <c r="V85" s="3">
        <v>498101.1</v>
      </c>
      <c r="W85" s="3">
        <v>487988803.72000003</v>
      </c>
      <c r="X85" s="9"/>
    </row>
    <row r="86" spans="1:24" x14ac:dyDescent="0.25">
      <c r="A86" s="2" t="s">
        <v>113</v>
      </c>
      <c r="B86" s="2" t="s">
        <v>119</v>
      </c>
      <c r="C86" s="18">
        <v>35000000</v>
      </c>
      <c r="D86" s="2" t="s">
        <v>126</v>
      </c>
      <c r="E86" s="3">
        <v>14082201957.08</v>
      </c>
      <c r="F86" s="3">
        <v>5919417967.3000002</v>
      </c>
      <c r="G86" s="3">
        <v>1188394061.26</v>
      </c>
      <c r="H86" s="3">
        <v>1357052462.03</v>
      </c>
      <c r="I86" s="3">
        <v>1375346530.21</v>
      </c>
      <c r="J86" s="1" t="s">
        <v>19</v>
      </c>
      <c r="K86" s="3">
        <v>470771226.39999998</v>
      </c>
      <c r="L86" s="3">
        <v>56196263.969999999</v>
      </c>
      <c r="M86" s="3">
        <v>14167263.310000001</v>
      </c>
      <c r="N86" s="3">
        <v>34902439.119999997</v>
      </c>
      <c r="O86" s="3">
        <v>62463832.759999998</v>
      </c>
      <c r="P86" s="3">
        <v>460047345.93000001</v>
      </c>
      <c r="Q86" s="3">
        <v>4890666.2</v>
      </c>
      <c r="R86" s="3">
        <v>16118101.939999999</v>
      </c>
      <c r="S86" s="3">
        <v>704470677.27999997</v>
      </c>
      <c r="T86" s="3">
        <v>0</v>
      </c>
      <c r="U86" s="3">
        <v>132584839.58</v>
      </c>
      <c r="V86" s="3">
        <v>42012257.310000002</v>
      </c>
      <c r="W86" s="3">
        <v>8162783989.7799997</v>
      </c>
      <c r="X86" s="9"/>
    </row>
    <row r="87" spans="1:24" x14ac:dyDescent="0.25">
      <c r="A87" s="2" t="s">
        <v>113</v>
      </c>
      <c r="B87" s="2" t="s">
        <v>120</v>
      </c>
      <c r="C87" s="18">
        <v>60000000</v>
      </c>
      <c r="D87" s="2" t="s">
        <v>126</v>
      </c>
      <c r="E87" s="3">
        <v>16442570302.700001</v>
      </c>
      <c r="F87" s="3">
        <v>14137222867.940001</v>
      </c>
      <c r="G87" s="3">
        <v>4704930252.7299995</v>
      </c>
      <c r="H87" s="3">
        <v>4355317313.4799995</v>
      </c>
      <c r="I87" s="3">
        <v>3235630602.3899999</v>
      </c>
      <c r="J87" s="1" t="s">
        <v>19</v>
      </c>
      <c r="K87" s="3">
        <v>812192751.20000005</v>
      </c>
      <c r="L87" s="3">
        <v>241281995.66</v>
      </c>
      <c r="M87" s="3">
        <v>65319270.280000001</v>
      </c>
      <c r="N87" s="3">
        <v>83223827.299999997</v>
      </c>
      <c r="O87" s="3">
        <v>-80879.320000000007</v>
      </c>
      <c r="P87" s="3">
        <v>291834748.86000001</v>
      </c>
      <c r="Q87" s="3">
        <v>28753383.760000002</v>
      </c>
      <c r="R87" s="3">
        <v>39565963.789999999</v>
      </c>
      <c r="S87" s="3">
        <v>73796647.719999999</v>
      </c>
      <c r="T87" s="3">
        <v>900</v>
      </c>
      <c r="U87" s="3">
        <v>246584941.87</v>
      </c>
      <c r="V87" s="3">
        <v>-41128851.780000001</v>
      </c>
      <c r="W87" s="3">
        <v>2305347434.7600002</v>
      </c>
      <c r="X87" s="9"/>
    </row>
    <row r="88" spans="1:24" ht="30" x14ac:dyDescent="0.25">
      <c r="A88" s="2" t="s">
        <v>113</v>
      </c>
      <c r="B88" s="2" t="s">
        <v>121</v>
      </c>
      <c r="C88" s="18">
        <v>3731000</v>
      </c>
      <c r="D88" s="2" t="s">
        <v>126</v>
      </c>
      <c r="E88" s="3">
        <v>1578788247.1700001</v>
      </c>
      <c r="F88" s="3">
        <v>1510222170.03</v>
      </c>
      <c r="G88" s="3">
        <v>107253942.5</v>
      </c>
      <c r="H88" s="3">
        <v>1313101670.5599999</v>
      </c>
      <c r="I88" s="3">
        <v>7445273.5899999999</v>
      </c>
      <c r="J88" s="1" t="s">
        <v>19</v>
      </c>
      <c r="K88" s="3">
        <v>16954422.530000001</v>
      </c>
      <c r="L88" s="3">
        <v>1627833.43</v>
      </c>
      <c r="M88" s="1" t="s">
        <v>19</v>
      </c>
      <c r="N88" s="3">
        <v>126663.98</v>
      </c>
      <c r="O88" s="1" t="s">
        <v>19</v>
      </c>
      <c r="P88" s="3">
        <v>25541824.789999999</v>
      </c>
      <c r="Q88" s="3">
        <v>0</v>
      </c>
      <c r="R88" s="3">
        <v>729771.85</v>
      </c>
      <c r="S88" s="1" t="s">
        <v>19</v>
      </c>
      <c r="T88" s="3">
        <v>33177415</v>
      </c>
      <c r="U88" s="3">
        <v>4263351.8</v>
      </c>
      <c r="V88" s="1" t="s">
        <v>19</v>
      </c>
      <c r="W88" s="3">
        <v>68566077.140000001</v>
      </c>
      <c r="X88" s="9"/>
    </row>
    <row r="89" spans="1:24" x14ac:dyDescent="0.25">
      <c r="A89" s="2" t="s">
        <v>113</v>
      </c>
      <c r="B89" s="2" t="s">
        <v>122</v>
      </c>
      <c r="C89" s="18">
        <v>67000000</v>
      </c>
      <c r="D89" s="2" t="s">
        <v>126</v>
      </c>
      <c r="E89" s="3">
        <v>3313429860.9899998</v>
      </c>
      <c r="F89" s="3">
        <v>1265645799.98</v>
      </c>
      <c r="G89" s="3">
        <v>248343038.19</v>
      </c>
      <c r="H89" s="3">
        <v>363358449.64999998</v>
      </c>
      <c r="I89" s="3">
        <v>279611755.17000002</v>
      </c>
      <c r="J89" s="1" t="s">
        <v>19</v>
      </c>
      <c r="K89" s="3">
        <v>111612004.45999999</v>
      </c>
      <c r="L89" s="3">
        <v>20582896.870000001</v>
      </c>
      <c r="M89" s="3">
        <v>26656184.07</v>
      </c>
      <c r="N89" s="3">
        <v>9321077.4600000009</v>
      </c>
      <c r="O89" s="1" t="s">
        <v>19</v>
      </c>
      <c r="P89" s="3">
        <v>110307680.81999999</v>
      </c>
      <c r="Q89" s="3">
        <v>3748458.82</v>
      </c>
      <c r="R89" s="3">
        <v>19848890.039999999</v>
      </c>
      <c r="S89" s="3">
        <v>19381209.890000001</v>
      </c>
      <c r="T89" s="3">
        <v>71843.98</v>
      </c>
      <c r="U89" s="3">
        <v>32883538.530000001</v>
      </c>
      <c r="V89" s="3">
        <v>19918772.030000001</v>
      </c>
      <c r="W89" s="3">
        <v>2047784061.01</v>
      </c>
      <c r="X89" s="9"/>
    </row>
  </sheetData>
  <sortState ref="A1:CQ19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abSelected="1" zoomScale="70" zoomScaleNormal="70" workbookViewId="0"/>
  </sheetViews>
  <sheetFormatPr defaultRowHeight="15" x14ac:dyDescent="0.25"/>
  <cols>
    <col min="1" max="2" width="28.7109375" customWidth="1"/>
    <col min="3" max="3" width="12.28515625" bestFit="1" customWidth="1"/>
    <col min="4" max="4" width="28.7109375" customWidth="1"/>
    <col min="5" max="23" width="25.7109375" customWidth="1"/>
  </cols>
  <sheetData>
    <row r="1" spans="1:24" ht="45" customHeight="1" x14ac:dyDescent="0.25">
      <c r="A1" s="6" t="s">
        <v>123</v>
      </c>
      <c r="B1" s="6" t="s">
        <v>124</v>
      </c>
      <c r="C1" s="6" t="s">
        <v>125</v>
      </c>
      <c r="D1" s="7" t="s">
        <v>20</v>
      </c>
      <c r="E1" s="2" t="s">
        <v>0</v>
      </c>
      <c r="F1" s="2" t="s">
        <v>1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2</v>
      </c>
      <c r="L1" s="2" t="s">
        <v>13</v>
      </c>
      <c r="M1" s="2" t="s">
        <v>14</v>
      </c>
      <c r="N1" s="2" t="s">
        <v>15</v>
      </c>
      <c r="O1" s="2" t="s">
        <v>3</v>
      </c>
      <c r="P1" s="2" t="s">
        <v>4</v>
      </c>
      <c r="Q1" s="2" t="s">
        <v>16</v>
      </c>
      <c r="R1" s="2" t="s">
        <v>5</v>
      </c>
      <c r="S1" s="2" t="s">
        <v>6</v>
      </c>
      <c r="T1" s="2" t="s">
        <v>17</v>
      </c>
      <c r="U1" s="2" t="s">
        <v>7</v>
      </c>
      <c r="V1" s="2" t="s">
        <v>8</v>
      </c>
      <c r="W1" s="2" t="s">
        <v>9</v>
      </c>
      <c r="X1" s="9"/>
    </row>
    <row r="2" spans="1:24" x14ac:dyDescent="0.25">
      <c r="A2" s="8" t="s">
        <v>22</v>
      </c>
      <c r="B2" s="8"/>
      <c r="C2" s="8">
        <v>1</v>
      </c>
      <c r="D2" s="8"/>
      <c r="E2" s="3">
        <v>2910906070464.46</v>
      </c>
      <c r="F2" s="3">
        <v>2421156753498.6699</v>
      </c>
      <c r="G2" s="3">
        <v>685069689594.55005</v>
      </c>
      <c r="H2" s="3">
        <v>905503242605.72998</v>
      </c>
      <c r="I2" s="3">
        <v>205570205158.47</v>
      </c>
      <c r="J2" s="3">
        <v>21673519</v>
      </c>
      <c r="K2" s="3">
        <v>45803855297.400002</v>
      </c>
      <c r="L2" s="3">
        <v>342984785340.15002</v>
      </c>
      <c r="M2" s="3">
        <v>24094298781.779999</v>
      </c>
      <c r="N2" s="3">
        <v>7034488906.4499998</v>
      </c>
      <c r="O2" s="3">
        <v>65709649.829999998</v>
      </c>
      <c r="P2" s="3">
        <v>100243445403.82001</v>
      </c>
      <c r="Q2" s="3">
        <v>7722562669.8199997</v>
      </c>
      <c r="R2" s="3">
        <v>23026960731.400002</v>
      </c>
      <c r="S2" s="3">
        <v>38531834991.360001</v>
      </c>
      <c r="T2" s="3">
        <v>339771004.33999997</v>
      </c>
      <c r="U2" s="3">
        <v>28437169251.080002</v>
      </c>
      <c r="V2" s="3">
        <v>6707060593.4899998</v>
      </c>
      <c r="W2" s="3">
        <v>489749316965.78998</v>
      </c>
      <c r="X2" s="9"/>
    </row>
    <row r="3" spans="1:24" ht="30" x14ac:dyDescent="0.25">
      <c r="A3" s="2" t="s">
        <v>23</v>
      </c>
      <c r="B3" s="2" t="s">
        <v>24</v>
      </c>
      <c r="C3" s="18">
        <v>10000000</v>
      </c>
      <c r="D3" s="2" t="s">
        <v>127</v>
      </c>
      <c r="E3" s="3">
        <v>16236587936.559999</v>
      </c>
      <c r="F3" s="3">
        <v>12412640163.32</v>
      </c>
      <c r="G3" s="3">
        <v>2306590879.27</v>
      </c>
      <c r="H3" s="3">
        <v>5048005186.3299999</v>
      </c>
      <c r="I3" s="3">
        <v>1035714819.65</v>
      </c>
      <c r="J3" s="1" t="s">
        <v>19</v>
      </c>
      <c r="K3" s="3">
        <v>204196663.12</v>
      </c>
      <c r="L3" s="3">
        <v>2574467993.6999998</v>
      </c>
      <c r="M3" s="3">
        <v>625106378.75999999</v>
      </c>
      <c r="N3" s="3">
        <v>39808886.609999999</v>
      </c>
      <c r="O3" s="1" t="s">
        <v>19</v>
      </c>
      <c r="P3" s="3">
        <v>197412060.41999999</v>
      </c>
      <c r="Q3" s="3">
        <v>42490095.700000003</v>
      </c>
      <c r="R3" s="3">
        <v>90168661.760000005</v>
      </c>
      <c r="S3" s="3">
        <v>32157431.960000001</v>
      </c>
      <c r="T3" s="3">
        <v>794204</v>
      </c>
      <c r="U3" s="3">
        <v>215086486.31999999</v>
      </c>
      <c r="V3" s="3">
        <v>640415.72</v>
      </c>
      <c r="W3" s="3">
        <v>3823947773.2399998</v>
      </c>
      <c r="X3" s="9"/>
    </row>
    <row r="4" spans="1:24" ht="30" x14ac:dyDescent="0.25">
      <c r="A4" s="2" t="s">
        <v>23</v>
      </c>
      <c r="B4" s="2" t="s">
        <v>25</v>
      </c>
      <c r="C4" s="18">
        <v>99000000</v>
      </c>
      <c r="D4" s="2" t="s">
        <v>127</v>
      </c>
      <c r="E4" s="3">
        <v>3329742549.3499999</v>
      </c>
      <c r="F4" s="3">
        <v>1745465327.8599999</v>
      </c>
      <c r="G4" s="3">
        <v>170703072.66</v>
      </c>
      <c r="H4" s="3">
        <v>720326049.55999994</v>
      </c>
      <c r="I4" s="3">
        <v>197391639.58000001</v>
      </c>
      <c r="J4" s="1" t="s">
        <v>19</v>
      </c>
      <c r="K4" s="3">
        <v>21159750.84</v>
      </c>
      <c r="L4" s="3">
        <v>459791139.12</v>
      </c>
      <c r="M4" s="3">
        <v>49115504.270000003</v>
      </c>
      <c r="N4" s="3">
        <v>7785098.25</v>
      </c>
      <c r="O4" s="1" t="s">
        <v>19</v>
      </c>
      <c r="P4" s="3">
        <v>60942600.649999999</v>
      </c>
      <c r="Q4" s="3">
        <v>3755589.24</v>
      </c>
      <c r="R4" s="3">
        <v>16771496.720000001</v>
      </c>
      <c r="S4" s="3">
        <v>2323574.75</v>
      </c>
      <c r="T4" s="3">
        <v>67500</v>
      </c>
      <c r="U4" s="3">
        <v>33035309.899999999</v>
      </c>
      <c r="V4" s="3">
        <v>2297002.3199999998</v>
      </c>
      <c r="W4" s="3">
        <v>1584277221.49</v>
      </c>
      <c r="X4" s="9"/>
    </row>
    <row r="5" spans="1:24" ht="30" x14ac:dyDescent="0.25">
      <c r="A5" s="2" t="s">
        <v>23</v>
      </c>
      <c r="B5" s="2" t="s">
        <v>26</v>
      </c>
      <c r="C5" s="18">
        <v>76000000</v>
      </c>
      <c r="D5" s="2" t="s">
        <v>127</v>
      </c>
      <c r="E5" s="3">
        <v>19678230872.400002</v>
      </c>
      <c r="F5" s="3">
        <v>10856235697.1</v>
      </c>
      <c r="G5" s="3">
        <v>1393747472.1600001</v>
      </c>
      <c r="H5" s="3">
        <v>4826642295.96</v>
      </c>
      <c r="I5" s="3">
        <v>1636881626.1300001</v>
      </c>
      <c r="J5" s="1" t="s">
        <v>19</v>
      </c>
      <c r="K5" s="3">
        <v>165867721.90000001</v>
      </c>
      <c r="L5" s="3">
        <v>1722371589.0799999</v>
      </c>
      <c r="M5" s="3">
        <v>462320120.54000002</v>
      </c>
      <c r="N5" s="3">
        <v>42768605.740000002</v>
      </c>
      <c r="O5" s="3">
        <v>18611.09</v>
      </c>
      <c r="P5" s="3">
        <v>202151173.88</v>
      </c>
      <c r="Q5" s="3">
        <v>54000771.060000002</v>
      </c>
      <c r="R5" s="3">
        <v>128785068.8</v>
      </c>
      <c r="S5" s="3">
        <v>43698622.049999997</v>
      </c>
      <c r="T5" s="3">
        <v>363152.3</v>
      </c>
      <c r="U5" s="3">
        <v>167736280.75999999</v>
      </c>
      <c r="V5" s="3">
        <v>8882585.6500000004</v>
      </c>
      <c r="W5" s="3">
        <v>8821995175.2999992</v>
      </c>
      <c r="X5" s="9"/>
    </row>
    <row r="6" spans="1:24" ht="30" x14ac:dyDescent="0.25">
      <c r="A6" s="2" t="s">
        <v>23</v>
      </c>
      <c r="B6" s="2" t="s">
        <v>27</v>
      </c>
      <c r="C6" s="18">
        <v>30000000</v>
      </c>
      <c r="D6" s="2" t="s">
        <v>127</v>
      </c>
      <c r="E6" s="3">
        <v>18723855305.650002</v>
      </c>
      <c r="F6" s="3">
        <v>6154537815.71</v>
      </c>
      <c r="G6" s="3">
        <v>221837639.80000001</v>
      </c>
      <c r="H6" s="3">
        <v>3606038032.9099998</v>
      </c>
      <c r="I6" s="3">
        <v>515224327.38999999</v>
      </c>
      <c r="J6" s="1" t="s">
        <v>19</v>
      </c>
      <c r="K6" s="3">
        <v>162826863.93000001</v>
      </c>
      <c r="L6" s="3">
        <v>966237864.65999997</v>
      </c>
      <c r="M6" s="3">
        <v>227140156.25</v>
      </c>
      <c r="N6" s="3">
        <v>22453523.350000001</v>
      </c>
      <c r="O6" s="3">
        <v>248.19</v>
      </c>
      <c r="P6" s="3">
        <v>226617690.88999999</v>
      </c>
      <c r="Q6" s="3">
        <v>31814316.84</v>
      </c>
      <c r="R6" s="3">
        <v>42651311.579999998</v>
      </c>
      <c r="S6" s="3">
        <v>31383494.260000002</v>
      </c>
      <c r="T6" s="3">
        <v>2816</v>
      </c>
      <c r="U6" s="3">
        <v>92993240.469999999</v>
      </c>
      <c r="V6" s="3">
        <v>7316289.1900000004</v>
      </c>
      <c r="W6" s="3">
        <v>12569317489.940001</v>
      </c>
      <c r="X6" s="9"/>
    </row>
    <row r="7" spans="1:24" ht="30" x14ac:dyDescent="0.25">
      <c r="A7" s="2" t="s">
        <v>23</v>
      </c>
      <c r="B7" s="2" t="s">
        <v>28</v>
      </c>
      <c r="C7" s="18">
        <v>44000000</v>
      </c>
      <c r="D7" s="2" t="s">
        <v>127</v>
      </c>
      <c r="E7" s="3">
        <v>8523706422</v>
      </c>
      <c r="F7" s="3">
        <v>6161134539.75</v>
      </c>
      <c r="G7" s="3">
        <v>1228544227.05</v>
      </c>
      <c r="H7" s="3">
        <v>2079554432.6500001</v>
      </c>
      <c r="I7" s="3">
        <v>237897469.03</v>
      </c>
      <c r="J7" s="1" t="s">
        <v>19</v>
      </c>
      <c r="K7" s="3">
        <v>109892616.66</v>
      </c>
      <c r="L7" s="3">
        <v>980614028.23000002</v>
      </c>
      <c r="M7" s="3">
        <v>763733925.22000003</v>
      </c>
      <c r="N7" s="3">
        <v>10085598.49</v>
      </c>
      <c r="O7" s="1" t="s">
        <v>19</v>
      </c>
      <c r="P7" s="3">
        <v>225574772.11000001</v>
      </c>
      <c r="Q7" s="3">
        <v>22714910.52</v>
      </c>
      <c r="R7" s="3">
        <v>428746525.41000003</v>
      </c>
      <c r="S7" s="3">
        <v>16416199.34</v>
      </c>
      <c r="T7" s="3">
        <v>-699.86</v>
      </c>
      <c r="U7" s="3">
        <v>41126421.950000003</v>
      </c>
      <c r="V7" s="3">
        <v>16234112.949999999</v>
      </c>
      <c r="W7" s="3">
        <v>2362571882.25</v>
      </c>
      <c r="X7" s="9"/>
    </row>
    <row r="8" spans="1:24" ht="30" x14ac:dyDescent="0.25">
      <c r="A8" s="2" t="s">
        <v>23</v>
      </c>
      <c r="B8" s="2" t="s">
        <v>29</v>
      </c>
      <c r="C8" s="18">
        <v>5000000</v>
      </c>
      <c r="D8" s="2" t="s">
        <v>127</v>
      </c>
      <c r="E8" s="3">
        <v>33239836634.880001</v>
      </c>
      <c r="F8" s="3">
        <v>28772397411.540001</v>
      </c>
      <c r="G8" s="3">
        <v>7087958900.71</v>
      </c>
      <c r="H8" s="3">
        <v>11442842911.610001</v>
      </c>
      <c r="I8" s="3">
        <v>2880599768.04</v>
      </c>
      <c r="J8" s="1" t="s">
        <v>19</v>
      </c>
      <c r="K8" s="3">
        <v>771078828</v>
      </c>
      <c r="L8" s="3">
        <v>4126706660.6500001</v>
      </c>
      <c r="M8" s="3">
        <v>394629201.98000002</v>
      </c>
      <c r="N8" s="3">
        <v>113531475.69</v>
      </c>
      <c r="O8" s="1" t="s">
        <v>19</v>
      </c>
      <c r="P8" s="3">
        <v>700818387.02999997</v>
      </c>
      <c r="Q8" s="3">
        <v>110658435.98</v>
      </c>
      <c r="R8" s="3">
        <v>250432889.63999999</v>
      </c>
      <c r="S8" s="3">
        <v>432849441.64999998</v>
      </c>
      <c r="T8" s="3">
        <v>302010.14</v>
      </c>
      <c r="U8" s="3">
        <v>318244996.76999998</v>
      </c>
      <c r="V8" s="3">
        <v>141743503.65000001</v>
      </c>
      <c r="W8" s="3">
        <v>4467439223.3400002</v>
      </c>
      <c r="X8" s="9"/>
    </row>
    <row r="9" spans="1:24" ht="30" x14ac:dyDescent="0.25">
      <c r="A9" s="2" t="s">
        <v>23</v>
      </c>
      <c r="B9" s="2" t="s">
        <v>30</v>
      </c>
      <c r="C9" s="18">
        <v>81000000</v>
      </c>
      <c r="D9" s="2" t="s">
        <v>127</v>
      </c>
      <c r="E9" s="3">
        <v>17414294367.549999</v>
      </c>
      <c r="F9" s="3">
        <v>8103425100.79</v>
      </c>
      <c r="G9" s="3">
        <v>1423402118.1099999</v>
      </c>
      <c r="H9" s="3">
        <v>3579183123.5900002</v>
      </c>
      <c r="I9" s="3">
        <v>1028665033.7</v>
      </c>
      <c r="J9" s="1" t="s">
        <v>19</v>
      </c>
      <c r="K9" s="3">
        <v>142338649.38999999</v>
      </c>
      <c r="L9" s="3">
        <v>1165929149.52</v>
      </c>
      <c r="M9" s="3">
        <v>240511788.33000001</v>
      </c>
      <c r="N9" s="3">
        <v>40704572.369999997</v>
      </c>
      <c r="O9" s="1" t="s">
        <v>19</v>
      </c>
      <c r="P9" s="3">
        <v>144184126.77000001</v>
      </c>
      <c r="Q9" s="3">
        <v>39956284.780000001</v>
      </c>
      <c r="R9" s="3">
        <v>42901624.390000001</v>
      </c>
      <c r="S9" s="3">
        <v>102994381.43000001</v>
      </c>
      <c r="T9" s="3">
        <v>386620</v>
      </c>
      <c r="U9" s="3">
        <v>110163205.62</v>
      </c>
      <c r="V9" s="3">
        <v>42104422.789999999</v>
      </c>
      <c r="W9" s="3">
        <v>9310869266.7600002</v>
      </c>
      <c r="X9" s="9"/>
    </row>
    <row r="10" spans="1:24" ht="30" x14ac:dyDescent="0.25">
      <c r="A10" s="2" t="s">
        <v>23</v>
      </c>
      <c r="B10" s="2" t="s">
        <v>31</v>
      </c>
      <c r="C10" s="18">
        <v>98000000</v>
      </c>
      <c r="D10" s="2" t="s">
        <v>127</v>
      </c>
      <c r="E10" s="3">
        <v>47907378415.709999</v>
      </c>
      <c r="F10" s="3">
        <v>32045270914.720001</v>
      </c>
      <c r="G10" s="3">
        <v>8036617920.21</v>
      </c>
      <c r="H10" s="3">
        <v>9357923406.4099998</v>
      </c>
      <c r="I10" s="3">
        <v>1902241565.71</v>
      </c>
      <c r="J10" s="1" t="s">
        <v>19</v>
      </c>
      <c r="K10" s="3">
        <v>265904795.50999999</v>
      </c>
      <c r="L10" s="3">
        <v>5462751422.4899998</v>
      </c>
      <c r="M10" s="3">
        <v>4915046158.9899998</v>
      </c>
      <c r="N10" s="3">
        <v>62703318.899999999</v>
      </c>
      <c r="O10" s="3">
        <v>-9124.18</v>
      </c>
      <c r="P10" s="3">
        <v>308554357.77999997</v>
      </c>
      <c r="Q10" s="3">
        <v>679345228.58000004</v>
      </c>
      <c r="R10" s="3">
        <v>553304036.64999998</v>
      </c>
      <c r="S10" s="3">
        <v>27446648.460000001</v>
      </c>
      <c r="T10" s="3">
        <v>1967957.33</v>
      </c>
      <c r="U10" s="3">
        <v>307690832.49000001</v>
      </c>
      <c r="V10" s="3">
        <v>163782389.38999999</v>
      </c>
      <c r="W10" s="3">
        <v>15862107500.99</v>
      </c>
      <c r="X10" s="9"/>
    </row>
    <row r="11" spans="1:24" ht="30" x14ac:dyDescent="0.25">
      <c r="A11" s="2" t="s">
        <v>23</v>
      </c>
      <c r="B11" s="2" t="s">
        <v>32</v>
      </c>
      <c r="C11" s="18">
        <v>64000000</v>
      </c>
      <c r="D11" s="2" t="s">
        <v>127</v>
      </c>
      <c r="E11" s="3">
        <v>36373375314.480003</v>
      </c>
      <c r="F11" s="3">
        <v>34883908088.809998</v>
      </c>
      <c r="G11" s="3">
        <v>11811114246.93</v>
      </c>
      <c r="H11" s="3">
        <v>5391964035.7399998</v>
      </c>
      <c r="I11" s="3">
        <v>694944269.25</v>
      </c>
      <c r="J11" s="1" t="s">
        <v>19</v>
      </c>
      <c r="K11" s="3">
        <v>323264593.67000002</v>
      </c>
      <c r="L11" s="3">
        <v>2618495950.6100001</v>
      </c>
      <c r="M11" s="3">
        <v>554101569.52999997</v>
      </c>
      <c r="N11" s="3">
        <v>33635052.25</v>
      </c>
      <c r="O11" s="1" t="s">
        <v>19</v>
      </c>
      <c r="P11" s="3">
        <v>958377813.77999997</v>
      </c>
      <c r="Q11" s="3">
        <v>72947757.349999994</v>
      </c>
      <c r="R11" s="3">
        <v>250941666.25999999</v>
      </c>
      <c r="S11" s="3">
        <v>12046045609.370001</v>
      </c>
      <c r="T11" s="3">
        <v>12622</v>
      </c>
      <c r="U11" s="3">
        <v>130396276.51000001</v>
      </c>
      <c r="V11" s="3">
        <v>-2333374.44</v>
      </c>
      <c r="W11" s="3">
        <v>1489467225.6700001</v>
      </c>
      <c r="X11" s="9"/>
    </row>
    <row r="12" spans="1:24" ht="30" x14ac:dyDescent="0.25">
      <c r="A12" s="2" t="s">
        <v>23</v>
      </c>
      <c r="B12" s="2" t="s">
        <v>33</v>
      </c>
      <c r="C12" s="18">
        <v>8000000</v>
      </c>
      <c r="D12" s="2" t="s">
        <v>127</v>
      </c>
      <c r="E12" s="3">
        <v>28294629939.919998</v>
      </c>
      <c r="F12" s="3">
        <v>23614616720.869999</v>
      </c>
      <c r="G12" s="3">
        <v>4405335474.1400003</v>
      </c>
      <c r="H12" s="3">
        <v>8566757334.9399996</v>
      </c>
      <c r="I12" s="3">
        <v>2608486259.0300002</v>
      </c>
      <c r="J12" s="1" t="s">
        <v>19</v>
      </c>
      <c r="K12" s="3">
        <v>608269388.95000005</v>
      </c>
      <c r="L12" s="3">
        <v>4285807024.9499998</v>
      </c>
      <c r="M12" s="3">
        <v>1112892458.9100001</v>
      </c>
      <c r="N12" s="3">
        <v>84169737.25</v>
      </c>
      <c r="O12" s="3">
        <v>9.18</v>
      </c>
      <c r="P12" s="3">
        <v>717085361.25</v>
      </c>
      <c r="Q12" s="3">
        <v>271905626.54000002</v>
      </c>
      <c r="R12" s="3">
        <v>610860569.80999994</v>
      </c>
      <c r="S12" s="3">
        <v>118354848.41</v>
      </c>
      <c r="T12" s="3">
        <v>1101000.08</v>
      </c>
      <c r="U12" s="3">
        <v>231696020.00999999</v>
      </c>
      <c r="V12" s="3">
        <v>-8104392.5800000001</v>
      </c>
      <c r="W12" s="3">
        <v>4680013219.0500002</v>
      </c>
      <c r="X12" s="9"/>
    </row>
    <row r="13" spans="1:24" ht="30" x14ac:dyDescent="0.25">
      <c r="A13" s="2" t="s">
        <v>23</v>
      </c>
      <c r="B13" s="2" t="s">
        <v>34</v>
      </c>
      <c r="C13" s="18">
        <v>77000000</v>
      </c>
      <c r="D13" s="2" t="s">
        <v>127</v>
      </c>
      <c r="E13" s="3">
        <v>8250964679.4799995</v>
      </c>
      <c r="F13" s="3">
        <v>4696495276.3699999</v>
      </c>
      <c r="G13" s="3">
        <v>2257213818.5700002</v>
      </c>
      <c r="H13" s="3">
        <v>1205197371.6300001</v>
      </c>
      <c r="I13" s="3">
        <v>99472372.769999996</v>
      </c>
      <c r="J13" s="1" t="s">
        <v>19</v>
      </c>
      <c r="K13" s="3">
        <v>2471050.64</v>
      </c>
      <c r="L13" s="3">
        <v>445849240.69999999</v>
      </c>
      <c r="M13" s="3">
        <v>591255774.45000005</v>
      </c>
      <c r="N13" s="3">
        <v>2535309.67</v>
      </c>
      <c r="O13" s="3">
        <v>0</v>
      </c>
      <c r="P13" s="3">
        <v>45979911.740000002</v>
      </c>
      <c r="Q13" s="3">
        <v>9655721.5500000007</v>
      </c>
      <c r="R13" s="3">
        <v>1362850.72</v>
      </c>
      <c r="S13" s="3">
        <v>12553204.470000001</v>
      </c>
      <c r="T13" s="1" t="s">
        <v>19</v>
      </c>
      <c r="U13" s="3">
        <v>18592312.039999999</v>
      </c>
      <c r="V13" s="3">
        <v>4356337.42</v>
      </c>
      <c r="W13" s="3">
        <v>3554469403.1100001</v>
      </c>
      <c r="X13" s="9"/>
    </row>
    <row r="14" spans="1:24" ht="30" x14ac:dyDescent="0.25">
      <c r="A14" s="2" t="s">
        <v>35</v>
      </c>
      <c r="B14" s="2" t="s">
        <v>36</v>
      </c>
      <c r="C14" s="18">
        <v>33000000</v>
      </c>
      <c r="D14" s="2" t="s">
        <v>127</v>
      </c>
      <c r="E14" s="3">
        <v>15655361671.08</v>
      </c>
      <c r="F14" s="3">
        <v>9370307016.9200001</v>
      </c>
      <c r="G14" s="3">
        <v>1574674876.5999999</v>
      </c>
      <c r="H14" s="3">
        <v>3684880983.52</v>
      </c>
      <c r="I14" s="3">
        <v>1782952059.25</v>
      </c>
      <c r="J14" s="1" t="s">
        <v>19</v>
      </c>
      <c r="K14" s="3">
        <v>220899745.66999999</v>
      </c>
      <c r="L14" s="3">
        <v>1068515041.91</v>
      </c>
      <c r="M14" s="3">
        <v>17336399.609999999</v>
      </c>
      <c r="N14" s="3">
        <v>50749029.57</v>
      </c>
      <c r="O14" s="1" t="s">
        <v>19</v>
      </c>
      <c r="P14" s="3">
        <v>151456316.56999999</v>
      </c>
      <c r="Q14" s="3">
        <v>298780200.04000002</v>
      </c>
      <c r="R14" s="3">
        <v>302308178.72000003</v>
      </c>
      <c r="S14" s="3">
        <v>65786968.439999998</v>
      </c>
      <c r="T14" s="3">
        <v>388750</v>
      </c>
      <c r="U14" s="3">
        <v>112168684.23</v>
      </c>
      <c r="V14" s="3">
        <v>39409782.789999999</v>
      </c>
      <c r="W14" s="3">
        <v>6285054654.1599998</v>
      </c>
      <c r="X14" s="9"/>
    </row>
    <row r="15" spans="1:24" ht="30" x14ac:dyDescent="0.25">
      <c r="A15" s="2" t="s">
        <v>35</v>
      </c>
      <c r="B15" s="2" t="s">
        <v>37</v>
      </c>
      <c r="C15" s="18">
        <v>22000000</v>
      </c>
      <c r="D15" s="2" t="s">
        <v>127</v>
      </c>
      <c r="E15" s="3">
        <v>50056476182.290001</v>
      </c>
      <c r="F15" s="3">
        <v>42378484432.18</v>
      </c>
      <c r="G15" s="3">
        <v>12400965661.040001</v>
      </c>
      <c r="H15" s="3">
        <v>16385446722.389999</v>
      </c>
      <c r="I15" s="3">
        <v>5118400445.3400002</v>
      </c>
      <c r="J15" s="1" t="s">
        <v>19</v>
      </c>
      <c r="K15" s="3">
        <v>777504049.91999996</v>
      </c>
      <c r="L15" s="3">
        <v>4695961004.2799997</v>
      </c>
      <c r="M15" s="3">
        <v>28071889.530000001</v>
      </c>
      <c r="N15" s="3">
        <v>135612927.5</v>
      </c>
      <c r="O15" s="3">
        <v>-16749.8</v>
      </c>
      <c r="P15" s="3">
        <v>1228050524.24</v>
      </c>
      <c r="Q15" s="3">
        <v>185264674.19</v>
      </c>
      <c r="R15" s="3">
        <v>439821149.24000001</v>
      </c>
      <c r="S15" s="3">
        <v>280209199.80000001</v>
      </c>
      <c r="T15" s="3">
        <v>1021100</v>
      </c>
      <c r="U15" s="3">
        <v>428247860.83999997</v>
      </c>
      <c r="V15" s="3">
        <v>273923973.67000002</v>
      </c>
      <c r="W15" s="3">
        <v>7677991750.1099997</v>
      </c>
      <c r="X15" s="9"/>
    </row>
    <row r="16" spans="1:24" ht="30" x14ac:dyDescent="0.25">
      <c r="A16" s="2" t="s">
        <v>35</v>
      </c>
      <c r="B16" s="2" t="s">
        <v>38</v>
      </c>
      <c r="C16" s="18">
        <v>53000000</v>
      </c>
      <c r="D16" s="2" t="s">
        <v>127</v>
      </c>
      <c r="E16" s="3">
        <v>22741811263.990002</v>
      </c>
      <c r="F16" s="3">
        <v>18912475302.84</v>
      </c>
      <c r="G16" s="3">
        <v>4714067811.46</v>
      </c>
      <c r="H16" s="3">
        <v>5919325386.9399996</v>
      </c>
      <c r="I16" s="3">
        <v>2537442687.5999999</v>
      </c>
      <c r="J16" s="1" t="s">
        <v>19</v>
      </c>
      <c r="K16" s="3">
        <v>308034792.64999998</v>
      </c>
      <c r="L16" s="3">
        <v>3854371448.5599999</v>
      </c>
      <c r="M16" s="3">
        <v>286919593.97000003</v>
      </c>
      <c r="N16" s="3">
        <v>80571572.450000003</v>
      </c>
      <c r="O16" s="3">
        <v>32.380000000000003</v>
      </c>
      <c r="P16" s="3">
        <v>548614894.19000006</v>
      </c>
      <c r="Q16" s="3">
        <v>81224987.200000003</v>
      </c>
      <c r="R16" s="3">
        <v>78437843.209999993</v>
      </c>
      <c r="S16" s="3">
        <v>176468570.15000001</v>
      </c>
      <c r="T16" s="3">
        <v>3108</v>
      </c>
      <c r="U16" s="3">
        <v>320084603.94999999</v>
      </c>
      <c r="V16" s="3">
        <v>6907970.1299999999</v>
      </c>
      <c r="W16" s="3">
        <v>3829335961.1500001</v>
      </c>
      <c r="X16" s="9"/>
    </row>
    <row r="17" spans="1:24" ht="30" x14ac:dyDescent="0.25">
      <c r="A17" s="2" t="s">
        <v>35</v>
      </c>
      <c r="B17" s="2" t="s">
        <v>39</v>
      </c>
      <c r="C17" s="18">
        <v>56000000</v>
      </c>
      <c r="D17" s="2" t="s">
        <v>127</v>
      </c>
      <c r="E17" s="3">
        <v>14155271334</v>
      </c>
      <c r="F17" s="3">
        <v>10358769362.9</v>
      </c>
      <c r="G17" s="3">
        <v>2138021801.0599999</v>
      </c>
      <c r="H17" s="3">
        <v>3603513796.9899998</v>
      </c>
      <c r="I17" s="3">
        <v>1906264765.5899999</v>
      </c>
      <c r="J17" s="1" t="s">
        <v>19</v>
      </c>
      <c r="K17" s="3">
        <v>247392423.33000001</v>
      </c>
      <c r="L17" s="3">
        <v>1659842349.1900001</v>
      </c>
      <c r="M17" s="3">
        <v>7856613.9299999997</v>
      </c>
      <c r="N17" s="3">
        <v>45163820.630000003</v>
      </c>
      <c r="O17" s="3">
        <v>-7176.55</v>
      </c>
      <c r="P17" s="3">
        <v>321663326.87</v>
      </c>
      <c r="Q17" s="3">
        <v>98667933.549999997</v>
      </c>
      <c r="R17" s="3">
        <v>78338115.010000005</v>
      </c>
      <c r="S17" s="3">
        <v>96818859.709999993</v>
      </c>
      <c r="T17" s="3">
        <v>767950</v>
      </c>
      <c r="U17" s="3">
        <v>151104047.37</v>
      </c>
      <c r="V17" s="3">
        <v>3360736.22</v>
      </c>
      <c r="W17" s="3">
        <v>3796501971.0999999</v>
      </c>
      <c r="X17" s="9"/>
    </row>
    <row r="18" spans="1:24" ht="30" x14ac:dyDescent="0.25">
      <c r="A18" s="2" t="s">
        <v>35</v>
      </c>
      <c r="B18" s="2" t="s">
        <v>40</v>
      </c>
      <c r="C18" s="18">
        <v>57000000</v>
      </c>
      <c r="D18" s="2" t="s">
        <v>127</v>
      </c>
      <c r="E18" s="3">
        <v>35088952420.68</v>
      </c>
      <c r="F18" s="3">
        <v>30771242271.130001</v>
      </c>
      <c r="G18" s="3">
        <v>8856622486.8899994</v>
      </c>
      <c r="H18" s="3">
        <v>10402592276.879999</v>
      </c>
      <c r="I18" s="3">
        <v>2657592534.73</v>
      </c>
      <c r="J18" s="1" t="s">
        <v>19</v>
      </c>
      <c r="K18" s="3">
        <v>573879832.27999997</v>
      </c>
      <c r="L18" s="3">
        <v>4880328688.5900002</v>
      </c>
      <c r="M18" s="3">
        <v>319283990.25999999</v>
      </c>
      <c r="N18" s="3">
        <v>158022813.69</v>
      </c>
      <c r="O18" s="3">
        <v>-734.61</v>
      </c>
      <c r="P18" s="3">
        <v>769567275.85000002</v>
      </c>
      <c r="Q18" s="3">
        <v>212211684.52000001</v>
      </c>
      <c r="R18" s="3">
        <v>1204694303.22</v>
      </c>
      <c r="S18" s="3">
        <v>363761544.60000002</v>
      </c>
      <c r="T18" s="3">
        <v>3160</v>
      </c>
      <c r="U18" s="3">
        <v>334027736.00999999</v>
      </c>
      <c r="V18" s="3">
        <v>38654678.219999999</v>
      </c>
      <c r="W18" s="3">
        <v>4317710149.5500002</v>
      </c>
      <c r="X18" s="9"/>
    </row>
    <row r="19" spans="1:24" ht="30" x14ac:dyDescent="0.25">
      <c r="A19" s="2" t="s">
        <v>35</v>
      </c>
      <c r="B19" s="2" t="s">
        <v>41</v>
      </c>
      <c r="C19" s="18">
        <v>80000000</v>
      </c>
      <c r="D19" s="2" t="s">
        <v>127</v>
      </c>
      <c r="E19" s="3">
        <v>42136331261.519997</v>
      </c>
      <c r="F19" s="3">
        <v>33154427355.799999</v>
      </c>
      <c r="G19" s="3">
        <v>9197548466.2099991</v>
      </c>
      <c r="H19" s="3">
        <v>10996138007.24</v>
      </c>
      <c r="I19" s="3">
        <v>5430793619.9200001</v>
      </c>
      <c r="J19" s="1" t="s">
        <v>19</v>
      </c>
      <c r="K19" s="3">
        <v>904249629.19000006</v>
      </c>
      <c r="L19" s="3">
        <v>3807951316.9099998</v>
      </c>
      <c r="M19" s="3">
        <v>220128914.33000001</v>
      </c>
      <c r="N19" s="3">
        <v>183187706.99000001</v>
      </c>
      <c r="O19" s="3">
        <v>2592912.38</v>
      </c>
      <c r="P19" s="3">
        <v>948538316.65999997</v>
      </c>
      <c r="Q19" s="3">
        <v>96526671.109999999</v>
      </c>
      <c r="R19" s="3">
        <v>256857734.63999999</v>
      </c>
      <c r="S19" s="3">
        <v>400996543.39999998</v>
      </c>
      <c r="T19" s="3">
        <v>3859900</v>
      </c>
      <c r="U19" s="3">
        <v>559967711.21000004</v>
      </c>
      <c r="V19" s="3">
        <v>145089905.61000001</v>
      </c>
      <c r="W19" s="3">
        <v>8981903905.7199993</v>
      </c>
      <c r="X19" s="9"/>
    </row>
    <row r="20" spans="1:24" ht="30" x14ac:dyDescent="0.25">
      <c r="A20" s="2" t="s">
        <v>35</v>
      </c>
      <c r="B20" s="2" t="s">
        <v>42</v>
      </c>
      <c r="C20" s="18">
        <v>88000000</v>
      </c>
      <c r="D20" s="2" t="s">
        <v>127</v>
      </c>
      <c r="E20" s="3">
        <v>9630650719.7999992</v>
      </c>
      <c r="F20" s="3">
        <v>5324014432.5100002</v>
      </c>
      <c r="G20" s="3">
        <v>1071819235.4299999</v>
      </c>
      <c r="H20" s="3">
        <v>2023195711.4400001</v>
      </c>
      <c r="I20" s="3">
        <v>1141253794.53</v>
      </c>
      <c r="J20" s="1" t="s">
        <v>19</v>
      </c>
      <c r="K20" s="3">
        <v>110866794.27</v>
      </c>
      <c r="L20" s="3">
        <v>536922761.80999994</v>
      </c>
      <c r="M20" s="3">
        <v>2601249.96</v>
      </c>
      <c r="N20" s="3">
        <v>27406144.98</v>
      </c>
      <c r="O20" s="1" t="s">
        <v>19</v>
      </c>
      <c r="P20" s="3">
        <v>173282435.59</v>
      </c>
      <c r="Q20" s="3">
        <v>48091520.979999997</v>
      </c>
      <c r="R20" s="3">
        <v>28301325.719999999</v>
      </c>
      <c r="S20" s="3">
        <v>65508510.509999998</v>
      </c>
      <c r="T20" s="3">
        <v>0</v>
      </c>
      <c r="U20" s="3">
        <v>92249531.329999998</v>
      </c>
      <c r="V20" s="3">
        <v>2515415.96</v>
      </c>
      <c r="W20" s="3">
        <v>4306636287.29</v>
      </c>
      <c r="X20" s="9"/>
    </row>
    <row r="21" spans="1:24" ht="30" x14ac:dyDescent="0.25">
      <c r="A21" s="2" t="s">
        <v>35</v>
      </c>
      <c r="B21" s="2" t="s">
        <v>43</v>
      </c>
      <c r="C21" s="18">
        <v>89000000</v>
      </c>
      <c r="D21" s="2" t="s">
        <v>127</v>
      </c>
      <c r="E21" s="3">
        <v>9153413788.4500008</v>
      </c>
      <c r="F21" s="3">
        <v>6349988515.7399998</v>
      </c>
      <c r="G21" s="3">
        <v>993038964.36000001</v>
      </c>
      <c r="H21" s="3">
        <v>2215018503.5700002</v>
      </c>
      <c r="I21" s="3">
        <v>1649439703.77</v>
      </c>
      <c r="J21" s="1" t="s">
        <v>19</v>
      </c>
      <c r="K21" s="3">
        <v>149089288.06</v>
      </c>
      <c r="L21" s="3">
        <v>1026423303.6</v>
      </c>
      <c r="M21" s="3">
        <v>9773325.5700000003</v>
      </c>
      <c r="N21" s="3">
        <v>26344002.100000001</v>
      </c>
      <c r="O21" s="3">
        <v>155.4</v>
      </c>
      <c r="P21" s="3">
        <v>91562386.670000002</v>
      </c>
      <c r="Q21" s="3">
        <v>16033688.039999999</v>
      </c>
      <c r="R21" s="3">
        <v>22724058.73</v>
      </c>
      <c r="S21" s="3">
        <v>67456411.25</v>
      </c>
      <c r="T21" s="3">
        <v>25000</v>
      </c>
      <c r="U21" s="3">
        <v>80961733.659999996</v>
      </c>
      <c r="V21" s="3">
        <v>2097990.96</v>
      </c>
      <c r="W21" s="3">
        <v>2803425272.71</v>
      </c>
      <c r="X21" s="9"/>
    </row>
    <row r="22" spans="1:24" ht="30" x14ac:dyDescent="0.25">
      <c r="A22" s="2" t="s">
        <v>35</v>
      </c>
      <c r="B22" s="2" t="s">
        <v>44</v>
      </c>
      <c r="C22" s="18">
        <v>92000000</v>
      </c>
      <c r="D22" s="2" t="s">
        <v>127</v>
      </c>
      <c r="E22" s="3">
        <v>83324029393.580002</v>
      </c>
      <c r="F22" s="3">
        <v>69236033751.75</v>
      </c>
      <c r="G22" s="3">
        <v>18524811394.779999</v>
      </c>
      <c r="H22" s="3">
        <v>22392685600.139999</v>
      </c>
      <c r="I22" s="3">
        <v>6645385582.7399998</v>
      </c>
      <c r="J22" s="1" t="s">
        <v>19</v>
      </c>
      <c r="K22" s="3">
        <v>1144383602.3199999</v>
      </c>
      <c r="L22" s="3">
        <v>12738038978.32</v>
      </c>
      <c r="M22" s="3">
        <v>14568923.289999999</v>
      </c>
      <c r="N22" s="3">
        <v>194827292.71000001</v>
      </c>
      <c r="O22" s="3">
        <v>-53789.89</v>
      </c>
      <c r="P22" s="3">
        <v>6052272534.8400002</v>
      </c>
      <c r="Q22" s="3">
        <v>157278056.22999999</v>
      </c>
      <c r="R22" s="3">
        <v>238653916.16</v>
      </c>
      <c r="S22" s="3">
        <v>350849723.26999998</v>
      </c>
      <c r="T22" s="3">
        <v>-400</v>
      </c>
      <c r="U22" s="3">
        <v>663533059.11000001</v>
      </c>
      <c r="V22" s="3">
        <v>118799277.73</v>
      </c>
      <c r="W22" s="3">
        <v>14087995641.83</v>
      </c>
      <c r="X22" s="9"/>
    </row>
    <row r="23" spans="1:24" ht="30" x14ac:dyDescent="0.25">
      <c r="A23" s="2" t="s">
        <v>35</v>
      </c>
      <c r="B23" s="2" t="s">
        <v>45</v>
      </c>
      <c r="C23" s="18">
        <v>36000000</v>
      </c>
      <c r="D23" s="2" t="s">
        <v>127</v>
      </c>
      <c r="E23" s="3">
        <v>43516033265.5</v>
      </c>
      <c r="F23" s="3">
        <v>40431823032.639999</v>
      </c>
      <c r="G23" s="3">
        <v>11611684137.67</v>
      </c>
      <c r="H23" s="3">
        <v>13673702550.23</v>
      </c>
      <c r="I23" s="3">
        <v>6340048807.0200005</v>
      </c>
      <c r="J23" s="1" t="s">
        <v>19</v>
      </c>
      <c r="K23" s="3">
        <v>570161849.71000004</v>
      </c>
      <c r="L23" s="3">
        <v>5998557740.6599998</v>
      </c>
      <c r="M23" s="3">
        <v>46828964.32</v>
      </c>
      <c r="N23" s="3">
        <v>138690302.28</v>
      </c>
      <c r="O23" s="3">
        <v>-4259.21</v>
      </c>
      <c r="P23" s="3">
        <v>955003394.84000003</v>
      </c>
      <c r="Q23" s="3">
        <v>79505523.620000005</v>
      </c>
      <c r="R23" s="3">
        <v>127708633.48999999</v>
      </c>
      <c r="S23" s="3">
        <v>336467845.77999997</v>
      </c>
      <c r="T23" s="3">
        <v>-212480</v>
      </c>
      <c r="U23" s="3">
        <v>529220123.83999997</v>
      </c>
      <c r="V23" s="3">
        <v>24459898.390000001</v>
      </c>
      <c r="W23" s="3">
        <v>3084210232.8600001</v>
      </c>
      <c r="X23" s="9"/>
    </row>
    <row r="24" spans="1:24" ht="30" x14ac:dyDescent="0.25">
      <c r="A24" s="2" t="s">
        <v>35</v>
      </c>
      <c r="B24" s="2" t="s">
        <v>46</v>
      </c>
      <c r="C24" s="18">
        <v>63000000</v>
      </c>
      <c r="D24" s="2" t="s">
        <v>127</v>
      </c>
      <c r="E24" s="3">
        <v>27908616783.810001</v>
      </c>
      <c r="F24" s="3">
        <v>19661768363.959999</v>
      </c>
      <c r="G24" s="3">
        <v>5317452418.2200003</v>
      </c>
      <c r="H24" s="3">
        <v>6883476204.54</v>
      </c>
      <c r="I24" s="3">
        <v>2679606809.02</v>
      </c>
      <c r="J24" s="1" t="s">
        <v>19</v>
      </c>
      <c r="K24" s="3">
        <v>409001136.13</v>
      </c>
      <c r="L24" s="3">
        <v>2989785749.0300002</v>
      </c>
      <c r="M24" s="3">
        <v>28155207.489999998</v>
      </c>
      <c r="N24" s="3">
        <v>99670205</v>
      </c>
      <c r="O24" s="1" t="s">
        <v>19</v>
      </c>
      <c r="P24" s="3">
        <v>300804547.23000002</v>
      </c>
      <c r="Q24" s="3">
        <v>67813242.879999995</v>
      </c>
      <c r="R24" s="3">
        <v>324569605.51999998</v>
      </c>
      <c r="S24" s="3">
        <v>80850983.420000002</v>
      </c>
      <c r="T24" s="3">
        <v>1413700</v>
      </c>
      <c r="U24" s="3">
        <v>475360212</v>
      </c>
      <c r="V24" s="3">
        <v>3808343.48</v>
      </c>
      <c r="W24" s="3">
        <v>8246848419.8500004</v>
      </c>
      <c r="X24" s="9"/>
    </row>
    <row r="25" spans="1:24" ht="30" x14ac:dyDescent="0.25">
      <c r="A25" s="2" t="s">
        <v>35</v>
      </c>
      <c r="B25" s="2" t="s">
        <v>47</v>
      </c>
      <c r="C25" s="18">
        <v>94000000</v>
      </c>
      <c r="D25" s="2" t="s">
        <v>127</v>
      </c>
      <c r="E25" s="3">
        <v>18233889794.720001</v>
      </c>
      <c r="F25" s="3">
        <v>14334160733</v>
      </c>
      <c r="G25" s="3">
        <v>4056217943.0700002</v>
      </c>
      <c r="H25" s="3">
        <v>5435957039.1899996</v>
      </c>
      <c r="I25" s="3">
        <v>1631999543.46</v>
      </c>
      <c r="J25" s="1" t="s">
        <v>19</v>
      </c>
      <c r="K25" s="3">
        <v>312128456.52999997</v>
      </c>
      <c r="L25" s="3">
        <v>2147636330.7399998</v>
      </c>
      <c r="M25" s="3">
        <v>15819032.130000001</v>
      </c>
      <c r="N25" s="3">
        <v>58934545.82</v>
      </c>
      <c r="O25" s="3">
        <v>-6235.7</v>
      </c>
      <c r="P25" s="3">
        <v>133262179.52</v>
      </c>
      <c r="Q25" s="3">
        <v>66209423.18</v>
      </c>
      <c r="R25" s="3">
        <v>48706612.479999997</v>
      </c>
      <c r="S25" s="3">
        <v>181371657.59</v>
      </c>
      <c r="T25" s="1" t="s">
        <v>19</v>
      </c>
      <c r="U25" s="3">
        <v>196907540.59999999</v>
      </c>
      <c r="V25" s="3">
        <v>49016664.390000001</v>
      </c>
      <c r="W25" s="3">
        <v>3899729061.7199998</v>
      </c>
      <c r="X25" s="9"/>
    </row>
    <row r="26" spans="1:24" ht="30" x14ac:dyDescent="0.25">
      <c r="A26" s="2" t="s">
        <v>35</v>
      </c>
      <c r="B26" s="2" t="s">
        <v>48</v>
      </c>
      <c r="C26" s="18">
        <v>73000000</v>
      </c>
      <c r="D26" s="2" t="s">
        <v>127</v>
      </c>
      <c r="E26" s="3">
        <v>12809162101.209999</v>
      </c>
      <c r="F26" s="3">
        <v>11167247593.76</v>
      </c>
      <c r="G26" s="3">
        <v>2405492932.6300001</v>
      </c>
      <c r="H26" s="3">
        <v>3553177786.4699998</v>
      </c>
      <c r="I26" s="3">
        <v>3531243051.77</v>
      </c>
      <c r="J26" s="1" t="s">
        <v>19</v>
      </c>
      <c r="K26" s="3">
        <v>228538331.88</v>
      </c>
      <c r="L26" s="3">
        <v>965411829.13</v>
      </c>
      <c r="M26" s="3">
        <v>8012956.1600000001</v>
      </c>
      <c r="N26" s="3">
        <v>45884656.75</v>
      </c>
      <c r="O26" s="3">
        <v>41.77</v>
      </c>
      <c r="P26" s="3">
        <v>113681558.23</v>
      </c>
      <c r="Q26" s="3">
        <v>49836532.640000001</v>
      </c>
      <c r="R26" s="3">
        <v>67832626.730000004</v>
      </c>
      <c r="S26" s="3">
        <v>53076792.920000002</v>
      </c>
      <c r="T26" s="3">
        <v>106300</v>
      </c>
      <c r="U26" s="3">
        <v>136038544.31</v>
      </c>
      <c r="V26" s="3">
        <v>8913652.3699999992</v>
      </c>
      <c r="W26" s="3">
        <v>1641914507.45</v>
      </c>
      <c r="X26" s="9"/>
    </row>
    <row r="27" spans="1:24" ht="30" x14ac:dyDescent="0.25">
      <c r="A27" s="2" t="s">
        <v>35</v>
      </c>
      <c r="B27" s="2" t="s">
        <v>49</v>
      </c>
      <c r="C27" s="18">
        <v>97000000</v>
      </c>
      <c r="D27" s="2" t="s">
        <v>127</v>
      </c>
      <c r="E27" s="3">
        <v>18315165217.700001</v>
      </c>
      <c r="F27" s="3">
        <v>8720692499.9500008</v>
      </c>
      <c r="G27" s="3">
        <v>2159429973.04</v>
      </c>
      <c r="H27" s="3">
        <v>2912192635.3899999</v>
      </c>
      <c r="I27" s="3">
        <v>1301565049.5799999</v>
      </c>
      <c r="J27" s="1" t="s">
        <v>19</v>
      </c>
      <c r="K27" s="3">
        <v>174124180.03</v>
      </c>
      <c r="L27" s="3">
        <v>1049958339.3200001</v>
      </c>
      <c r="M27" s="3">
        <v>6968367.8700000001</v>
      </c>
      <c r="N27" s="3">
        <v>44027293.770000003</v>
      </c>
      <c r="O27" s="3">
        <v>0</v>
      </c>
      <c r="P27" s="3">
        <v>410337410.54000002</v>
      </c>
      <c r="Q27" s="3">
        <v>21428684.079999998</v>
      </c>
      <c r="R27" s="3">
        <v>340469308.12</v>
      </c>
      <c r="S27" s="3">
        <v>150669644.21000001</v>
      </c>
      <c r="T27" s="3">
        <v>0</v>
      </c>
      <c r="U27" s="3">
        <v>123731336.34999999</v>
      </c>
      <c r="V27" s="3">
        <v>25790277.649999999</v>
      </c>
      <c r="W27" s="3">
        <v>9594472717.75</v>
      </c>
      <c r="X27" s="9"/>
    </row>
    <row r="28" spans="1:24" ht="30" x14ac:dyDescent="0.25">
      <c r="A28" s="2" t="s">
        <v>50</v>
      </c>
      <c r="B28" s="2" t="s">
        <v>51</v>
      </c>
      <c r="C28" s="18">
        <v>11000000</v>
      </c>
      <c r="D28" s="2" t="s">
        <v>127</v>
      </c>
      <c r="E28" s="3">
        <v>21004352247.950001</v>
      </c>
      <c r="F28" s="3">
        <v>15290840244.120001</v>
      </c>
      <c r="G28" s="3">
        <v>3330425873.5900002</v>
      </c>
      <c r="H28" s="3">
        <v>5680067833.5900002</v>
      </c>
      <c r="I28" s="3">
        <v>1891287755.9400001</v>
      </c>
      <c r="J28" s="1" t="s">
        <v>19</v>
      </c>
      <c r="K28" s="3">
        <v>229368172.62</v>
      </c>
      <c r="L28" s="3">
        <v>2642609787.5700002</v>
      </c>
      <c r="M28" s="3">
        <v>588960078.89999998</v>
      </c>
      <c r="N28" s="3">
        <v>50873316.420000002</v>
      </c>
      <c r="O28" s="3">
        <v>148</v>
      </c>
      <c r="P28" s="3">
        <v>138419191.62</v>
      </c>
      <c r="Q28" s="3">
        <v>191460150.24000001</v>
      </c>
      <c r="R28" s="3">
        <v>195985333.99000001</v>
      </c>
      <c r="S28" s="3">
        <v>50059936.380000003</v>
      </c>
      <c r="T28" s="3">
        <v>6240</v>
      </c>
      <c r="U28" s="3">
        <v>128167598.44</v>
      </c>
      <c r="V28" s="3">
        <v>173148826.81999999</v>
      </c>
      <c r="W28" s="3">
        <v>5713512003.8299999</v>
      </c>
      <c r="X28" s="9"/>
    </row>
    <row r="29" spans="1:24" ht="30" x14ac:dyDescent="0.25">
      <c r="A29" s="2" t="s">
        <v>50</v>
      </c>
      <c r="B29" s="2" t="s">
        <v>52</v>
      </c>
      <c r="C29" s="18">
        <v>19000000</v>
      </c>
      <c r="D29" s="2" t="s">
        <v>127</v>
      </c>
      <c r="E29" s="3">
        <v>21890152255.049999</v>
      </c>
      <c r="F29" s="3">
        <v>19766737418.459999</v>
      </c>
      <c r="G29" s="3">
        <v>4648527375.96</v>
      </c>
      <c r="H29" s="3">
        <v>6249272220.1300001</v>
      </c>
      <c r="I29" s="3">
        <v>2535744723.96</v>
      </c>
      <c r="J29" s="1" t="s">
        <v>19</v>
      </c>
      <c r="K29" s="3">
        <v>195020790.53</v>
      </c>
      <c r="L29" s="3">
        <v>3861331250.8400002</v>
      </c>
      <c r="M29" s="3">
        <v>12676569.699999999</v>
      </c>
      <c r="N29" s="3">
        <v>87111520.430000007</v>
      </c>
      <c r="O29" s="3">
        <v>-4747.5600000000004</v>
      </c>
      <c r="P29" s="3">
        <v>1467348549.8800001</v>
      </c>
      <c r="Q29" s="3">
        <v>317171625.19</v>
      </c>
      <c r="R29" s="3">
        <v>113776558.16</v>
      </c>
      <c r="S29" s="3">
        <v>106650101.42</v>
      </c>
      <c r="T29" s="3">
        <v>691168</v>
      </c>
      <c r="U29" s="3">
        <v>161621802.38</v>
      </c>
      <c r="V29" s="3">
        <v>9797909.4399999995</v>
      </c>
      <c r="W29" s="3">
        <v>2123414836.5899999</v>
      </c>
      <c r="X29" s="9"/>
    </row>
    <row r="30" spans="1:24" ht="30" x14ac:dyDescent="0.25">
      <c r="A30" s="2" t="s">
        <v>50</v>
      </c>
      <c r="B30" s="2" t="s">
        <v>53</v>
      </c>
      <c r="C30" s="18">
        <v>27000000</v>
      </c>
      <c r="D30" s="2" t="s">
        <v>127</v>
      </c>
      <c r="E30" s="3">
        <v>16576899045.99</v>
      </c>
      <c r="F30" s="3">
        <v>12469795865.379999</v>
      </c>
      <c r="G30" s="3">
        <v>1849263318.1400001</v>
      </c>
      <c r="H30" s="3">
        <v>5543955715.2299995</v>
      </c>
      <c r="I30" s="3">
        <v>1503924907.29</v>
      </c>
      <c r="J30" s="1" t="s">
        <v>19</v>
      </c>
      <c r="K30" s="3">
        <v>628038043.39999998</v>
      </c>
      <c r="L30" s="3">
        <v>2153531856.3299999</v>
      </c>
      <c r="M30" s="3">
        <v>19157817.399999999</v>
      </c>
      <c r="N30" s="3">
        <v>57287177.68</v>
      </c>
      <c r="O30" s="3">
        <v>-218963</v>
      </c>
      <c r="P30" s="3">
        <v>313525226.80000001</v>
      </c>
      <c r="Q30" s="3">
        <v>44890717.200000003</v>
      </c>
      <c r="R30" s="3">
        <v>101472571.59999999</v>
      </c>
      <c r="S30" s="3">
        <v>95336469.829999998</v>
      </c>
      <c r="T30" s="3">
        <v>16210283.109999999</v>
      </c>
      <c r="U30" s="3">
        <v>133541566.76000001</v>
      </c>
      <c r="V30" s="3">
        <v>9879157.6099999994</v>
      </c>
      <c r="W30" s="3">
        <v>4107103180.6100001</v>
      </c>
      <c r="X30" s="9"/>
    </row>
    <row r="31" spans="1:24" ht="30" x14ac:dyDescent="0.25">
      <c r="A31" s="2" t="s">
        <v>50</v>
      </c>
      <c r="B31" s="2" t="s">
        <v>54</v>
      </c>
      <c r="C31" s="18">
        <v>41000000</v>
      </c>
      <c r="D31" s="2" t="s">
        <v>127</v>
      </c>
      <c r="E31" s="3">
        <v>44887105807.330002</v>
      </c>
      <c r="F31" s="3">
        <v>42112130492.040001</v>
      </c>
      <c r="G31" s="3">
        <v>13534354632.65</v>
      </c>
      <c r="H31" s="3">
        <v>13067342556.469999</v>
      </c>
      <c r="I31" s="3">
        <v>2654867379.8400002</v>
      </c>
      <c r="J31" s="1" t="s">
        <v>19</v>
      </c>
      <c r="K31" s="3">
        <v>480762681.06999999</v>
      </c>
      <c r="L31" s="3">
        <v>9148654077.6100006</v>
      </c>
      <c r="M31" s="3">
        <v>125626312.14</v>
      </c>
      <c r="N31" s="3">
        <v>108000394.75</v>
      </c>
      <c r="O31" s="3">
        <v>-527.5</v>
      </c>
      <c r="P31" s="3">
        <v>1696569725.5</v>
      </c>
      <c r="Q31" s="3">
        <v>124052955.90000001</v>
      </c>
      <c r="R31" s="3">
        <v>383549619.39999998</v>
      </c>
      <c r="S31" s="3">
        <v>390190487.75</v>
      </c>
      <c r="T31" s="3">
        <v>1671206</v>
      </c>
      <c r="U31" s="3">
        <v>268555560.85000002</v>
      </c>
      <c r="V31" s="3">
        <v>127933429.61</v>
      </c>
      <c r="W31" s="3">
        <v>2774975315.29</v>
      </c>
      <c r="X31" s="9"/>
    </row>
    <row r="32" spans="1:24" ht="30" x14ac:dyDescent="0.25">
      <c r="A32" s="2" t="s">
        <v>50</v>
      </c>
      <c r="B32" s="2" t="s">
        <v>55</v>
      </c>
      <c r="C32" s="18">
        <v>47000000</v>
      </c>
      <c r="D32" s="2" t="s">
        <v>127</v>
      </c>
      <c r="E32" s="3">
        <v>17975052047.970001</v>
      </c>
      <c r="F32" s="3">
        <v>16101842371.219999</v>
      </c>
      <c r="G32" s="3">
        <v>4870759143.9700003</v>
      </c>
      <c r="H32" s="3">
        <v>7155876348.54</v>
      </c>
      <c r="I32" s="3">
        <v>899616985.51999998</v>
      </c>
      <c r="J32" s="1" t="s">
        <v>19</v>
      </c>
      <c r="K32" s="3">
        <v>85233329.530000001</v>
      </c>
      <c r="L32" s="3">
        <v>1506074484.95</v>
      </c>
      <c r="M32" s="3">
        <v>788354504.58000004</v>
      </c>
      <c r="N32" s="3">
        <v>40745972.689999998</v>
      </c>
      <c r="O32" s="1" t="s">
        <v>19</v>
      </c>
      <c r="P32" s="3">
        <v>403898997.32999998</v>
      </c>
      <c r="Q32" s="3">
        <v>144259359.63</v>
      </c>
      <c r="R32" s="3">
        <v>76494915.400000006</v>
      </c>
      <c r="S32" s="3">
        <v>57349717.920000002</v>
      </c>
      <c r="T32" s="3">
        <v>166500</v>
      </c>
      <c r="U32" s="3">
        <v>87008171.230000004</v>
      </c>
      <c r="V32" s="3">
        <v>-13996060.07</v>
      </c>
      <c r="W32" s="3">
        <v>1873209676.75</v>
      </c>
      <c r="X32" s="9"/>
    </row>
    <row r="33" spans="1:24" ht="30" x14ac:dyDescent="0.25">
      <c r="A33" s="2" t="s">
        <v>50</v>
      </c>
      <c r="B33" s="2" t="s">
        <v>56</v>
      </c>
      <c r="C33" s="18">
        <v>11800000</v>
      </c>
      <c r="D33" s="2" t="s">
        <v>127</v>
      </c>
      <c r="E33" s="3">
        <v>6767922929.1499996</v>
      </c>
      <c r="F33" s="3">
        <v>6150660047.6700001</v>
      </c>
      <c r="G33" s="3">
        <v>822063114.23000002</v>
      </c>
      <c r="H33" s="3">
        <v>509954750.10000002</v>
      </c>
      <c r="I33" s="3">
        <v>96717520.709999993</v>
      </c>
      <c r="J33" s="1" t="s">
        <v>19</v>
      </c>
      <c r="K33" s="3">
        <v>1959166.26</v>
      </c>
      <c r="L33" s="3">
        <v>1311757506.3599999</v>
      </c>
      <c r="M33" s="3">
        <v>37271644.130000003</v>
      </c>
      <c r="N33" s="3">
        <v>2754666.79</v>
      </c>
      <c r="O33" s="1" t="s">
        <v>19</v>
      </c>
      <c r="P33" s="3">
        <v>252038443.43000001</v>
      </c>
      <c r="Q33" s="3">
        <v>7709857.8399999999</v>
      </c>
      <c r="R33" s="3">
        <v>13129479.710000001</v>
      </c>
      <c r="S33" s="3">
        <v>3068383428.2399998</v>
      </c>
      <c r="T33" s="3">
        <v>2108939</v>
      </c>
      <c r="U33" s="3">
        <v>24802311.920000002</v>
      </c>
      <c r="V33" s="3">
        <v>9218.9500000000007</v>
      </c>
      <c r="W33" s="3">
        <v>617262881.48000002</v>
      </c>
      <c r="X33" s="9"/>
    </row>
    <row r="34" spans="1:24" ht="30" x14ac:dyDescent="0.25">
      <c r="A34" s="2" t="s">
        <v>50</v>
      </c>
      <c r="B34" s="2" t="s">
        <v>57</v>
      </c>
      <c r="C34" s="18">
        <v>49000000</v>
      </c>
      <c r="D34" s="2" t="s">
        <v>127</v>
      </c>
      <c r="E34" s="3">
        <v>8241395221.0799999</v>
      </c>
      <c r="F34" s="3">
        <v>5888707151.54</v>
      </c>
      <c r="G34" s="3">
        <v>712532301.00999999</v>
      </c>
      <c r="H34" s="3">
        <v>2265899400</v>
      </c>
      <c r="I34" s="3">
        <v>1294362803.51</v>
      </c>
      <c r="J34" s="1" t="s">
        <v>19</v>
      </c>
      <c r="K34" s="3">
        <v>125789704</v>
      </c>
      <c r="L34" s="3">
        <v>1051689791.62</v>
      </c>
      <c r="M34" s="3">
        <v>9334436.5399999991</v>
      </c>
      <c r="N34" s="3">
        <v>25573289.920000002</v>
      </c>
      <c r="O34" s="3">
        <v>-3638.2</v>
      </c>
      <c r="P34" s="3">
        <v>203765615.08000001</v>
      </c>
      <c r="Q34" s="3">
        <v>55236591.530000001</v>
      </c>
      <c r="R34" s="3">
        <v>10797170.25</v>
      </c>
      <c r="S34" s="3">
        <v>41849320.310000002</v>
      </c>
      <c r="T34" s="3">
        <v>2100</v>
      </c>
      <c r="U34" s="3">
        <v>88509427.159999996</v>
      </c>
      <c r="V34" s="3">
        <v>3368838.81</v>
      </c>
      <c r="W34" s="3">
        <v>2352688069.54</v>
      </c>
      <c r="X34" s="9"/>
    </row>
    <row r="35" spans="1:24" ht="30" x14ac:dyDescent="0.25">
      <c r="A35" s="2" t="s">
        <v>50</v>
      </c>
      <c r="B35" s="2" t="s">
        <v>58</v>
      </c>
      <c r="C35" s="18">
        <v>58000000</v>
      </c>
      <c r="D35" s="2" t="s">
        <v>127</v>
      </c>
      <c r="E35" s="3">
        <v>8299358048.8100004</v>
      </c>
      <c r="F35" s="3">
        <v>5318442185.3699999</v>
      </c>
      <c r="G35" s="3">
        <v>957709017.27999997</v>
      </c>
      <c r="H35" s="3">
        <v>1902163335.05</v>
      </c>
      <c r="I35" s="3">
        <v>1569712953.02</v>
      </c>
      <c r="J35" s="1" t="s">
        <v>19</v>
      </c>
      <c r="K35" s="3">
        <v>81718423.909999996</v>
      </c>
      <c r="L35" s="3">
        <v>477853723.36000001</v>
      </c>
      <c r="M35" s="3">
        <v>2923959.12</v>
      </c>
      <c r="N35" s="3">
        <v>27384172.370000001</v>
      </c>
      <c r="O35" s="1" t="s">
        <v>19</v>
      </c>
      <c r="P35" s="3">
        <v>124356920.56</v>
      </c>
      <c r="Q35" s="3">
        <v>51851002.869999997</v>
      </c>
      <c r="R35" s="3">
        <v>13071990.24</v>
      </c>
      <c r="S35" s="3">
        <v>28992405.690000001</v>
      </c>
      <c r="T35" s="3">
        <v>218535.6</v>
      </c>
      <c r="U35" s="3">
        <v>76904101.140000001</v>
      </c>
      <c r="V35" s="3">
        <v>3581645.16</v>
      </c>
      <c r="W35" s="3">
        <v>2980915863.4400001</v>
      </c>
      <c r="X35" s="9"/>
    </row>
    <row r="36" spans="1:24" ht="30" x14ac:dyDescent="0.25">
      <c r="A36" s="2" t="s">
        <v>50</v>
      </c>
      <c r="B36" s="2" t="s">
        <v>59</v>
      </c>
      <c r="C36" s="18">
        <v>86000000</v>
      </c>
      <c r="D36" s="2" t="s">
        <v>127</v>
      </c>
      <c r="E36" s="3">
        <v>10562385373.799999</v>
      </c>
      <c r="F36" s="3">
        <v>7790924506.3800001</v>
      </c>
      <c r="G36" s="3">
        <v>1343314377.8599999</v>
      </c>
      <c r="H36" s="3">
        <v>2868951762.8499999</v>
      </c>
      <c r="I36" s="3">
        <v>1363606243.1400001</v>
      </c>
      <c r="J36" s="1" t="s">
        <v>19</v>
      </c>
      <c r="K36" s="3">
        <v>109102166.31</v>
      </c>
      <c r="L36" s="3">
        <v>866489586.37</v>
      </c>
      <c r="M36" s="3">
        <v>388904407.83999997</v>
      </c>
      <c r="N36" s="3">
        <v>32138509.710000001</v>
      </c>
      <c r="O36" s="1" t="s">
        <v>19</v>
      </c>
      <c r="P36" s="3">
        <v>173492712.31</v>
      </c>
      <c r="Q36" s="3">
        <v>199164964.44</v>
      </c>
      <c r="R36" s="3">
        <v>317681160.63999999</v>
      </c>
      <c r="S36" s="3">
        <v>48749052.609999999</v>
      </c>
      <c r="T36" s="3">
        <v>-2175</v>
      </c>
      <c r="U36" s="3">
        <v>77217585.150000006</v>
      </c>
      <c r="V36" s="3">
        <v>2114152.15</v>
      </c>
      <c r="W36" s="3">
        <v>2771460867.4200001</v>
      </c>
      <c r="X36" s="9"/>
    </row>
    <row r="37" spans="1:24" ht="30" x14ac:dyDescent="0.25">
      <c r="A37" s="2" t="s">
        <v>50</v>
      </c>
      <c r="B37" s="2" t="s">
        <v>60</v>
      </c>
      <c r="C37" s="18">
        <v>87000000</v>
      </c>
      <c r="D37" s="2" t="s">
        <v>127</v>
      </c>
      <c r="E37" s="3">
        <v>18020091807.82</v>
      </c>
      <c r="F37" s="3">
        <v>16279311108.75</v>
      </c>
      <c r="G37" s="3">
        <v>3595105077.1700001</v>
      </c>
      <c r="H37" s="3">
        <v>4434891247.4300003</v>
      </c>
      <c r="I37" s="3">
        <v>1075401041.29</v>
      </c>
      <c r="J37" s="1" t="s">
        <v>19</v>
      </c>
      <c r="K37" s="3">
        <v>90353788.120000005</v>
      </c>
      <c r="L37" s="3">
        <v>6118317671.8599997</v>
      </c>
      <c r="M37" s="3">
        <v>99257082.280000001</v>
      </c>
      <c r="N37" s="3">
        <v>55163983.920000002</v>
      </c>
      <c r="O37" s="3">
        <v>8.35</v>
      </c>
      <c r="P37" s="3">
        <v>418181019.06</v>
      </c>
      <c r="Q37" s="3">
        <v>164450276.24000001</v>
      </c>
      <c r="R37" s="3">
        <v>49770649.75</v>
      </c>
      <c r="S37" s="3">
        <v>40767598.539999999</v>
      </c>
      <c r="T37" s="3">
        <v>26430</v>
      </c>
      <c r="U37" s="3">
        <v>131563715.70999999</v>
      </c>
      <c r="V37" s="3">
        <v>6061519.0300000003</v>
      </c>
      <c r="W37" s="3">
        <v>1740780699.0699999</v>
      </c>
      <c r="X37" s="9"/>
    </row>
    <row r="38" spans="1:24" ht="30" x14ac:dyDescent="0.25">
      <c r="A38" s="2" t="s">
        <v>50</v>
      </c>
      <c r="B38" s="2" t="s">
        <v>61</v>
      </c>
      <c r="C38" s="18">
        <v>40000000</v>
      </c>
      <c r="D38" s="2" t="s">
        <v>127</v>
      </c>
      <c r="E38" s="3">
        <v>162775220128.5</v>
      </c>
      <c r="F38" s="3">
        <v>154844898793.14001</v>
      </c>
      <c r="G38" s="3">
        <v>45462871361.919998</v>
      </c>
      <c r="H38" s="3">
        <v>70100637062.360001</v>
      </c>
      <c r="I38" s="3">
        <v>6769543322.3999996</v>
      </c>
      <c r="J38" s="1" t="s">
        <v>19</v>
      </c>
      <c r="K38" s="3">
        <v>2377941508.7800002</v>
      </c>
      <c r="L38" s="3">
        <v>14818638715.440001</v>
      </c>
      <c r="M38" s="3">
        <v>485988.3</v>
      </c>
      <c r="N38" s="3">
        <v>301101169.25</v>
      </c>
      <c r="O38" s="3">
        <v>3613.77</v>
      </c>
      <c r="P38" s="3">
        <v>9237476200.9200001</v>
      </c>
      <c r="Q38" s="3">
        <v>14748093.83</v>
      </c>
      <c r="R38" s="3">
        <v>2700543213.52</v>
      </c>
      <c r="S38" s="3">
        <v>1325559006.3299999</v>
      </c>
      <c r="T38" s="3">
        <v>1036508.5</v>
      </c>
      <c r="U38" s="3">
        <v>1713117674.9200001</v>
      </c>
      <c r="V38" s="3">
        <v>21195352.899999999</v>
      </c>
      <c r="W38" s="3">
        <v>7930321335.3599997</v>
      </c>
      <c r="X38" s="9"/>
    </row>
    <row r="39" spans="1:24" ht="30" x14ac:dyDescent="0.25">
      <c r="A39" s="2" t="s">
        <v>62</v>
      </c>
      <c r="B39" s="2" t="s">
        <v>63</v>
      </c>
      <c r="C39" s="18">
        <v>83000000</v>
      </c>
      <c r="D39" s="2" t="s">
        <v>127</v>
      </c>
      <c r="E39" s="3">
        <v>8809373806.4699993</v>
      </c>
      <c r="F39" s="3">
        <v>3463335421.48</v>
      </c>
      <c r="G39" s="3">
        <v>387161375.35000002</v>
      </c>
      <c r="H39" s="3">
        <v>1038691236.85</v>
      </c>
      <c r="I39" s="3">
        <v>718639885.75</v>
      </c>
      <c r="J39" s="1" t="s">
        <v>19</v>
      </c>
      <c r="K39" s="3">
        <v>96140792.420000002</v>
      </c>
      <c r="L39" s="3">
        <v>507776568.63</v>
      </c>
      <c r="M39" s="3">
        <v>3290396.96</v>
      </c>
      <c r="N39" s="3">
        <v>28920736.149999999</v>
      </c>
      <c r="O39" s="3">
        <v>-87.46</v>
      </c>
      <c r="P39" s="3">
        <v>332258653.92000002</v>
      </c>
      <c r="Q39" s="3">
        <v>645593.18000000005</v>
      </c>
      <c r="R39" s="3">
        <v>164169779.31999999</v>
      </c>
      <c r="S39" s="3">
        <v>29330100.710000001</v>
      </c>
      <c r="T39" s="3">
        <v>0</v>
      </c>
      <c r="U39" s="3">
        <v>144554927.34</v>
      </c>
      <c r="V39" s="3">
        <v>11755462.359999999</v>
      </c>
      <c r="W39" s="3">
        <v>5346038384.9899998</v>
      </c>
      <c r="X39" s="9"/>
    </row>
    <row r="40" spans="1:24" ht="30" x14ac:dyDescent="0.25">
      <c r="A40" s="2" t="s">
        <v>62</v>
      </c>
      <c r="B40" s="2" t="s">
        <v>64</v>
      </c>
      <c r="C40" s="18">
        <v>91000000</v>
      </c>
      <c r="D40" s="2" t="s">
        <v>127</v>
      </c>
      <c r="E40" s="3">
        <v>6197631489.4499998</v>
      </c>
      <c r="F40" s="3">
        <v>2133983250.05</v>
      </c>
      <c r="G40" s="3">
        <v>262114543.31999999</v>
      </c>
      <c r="H40" s="3">
        <v>814895158.96000004</v>
      </c>
      <c r="I40" s="3">
        <v>393153398.92000002</v>
      </c>
      <c r="J40" s="1" t="s">
        <v>19</v>
      </c>
      <c r="K40" s="3">
        <v>74381430.599999994</v>
      </c>
      <c r="L40" s="3">
        <v>428940844.18000001</v>
      </c>
      <c r="M40" s="3">
        <v>18035410.829999998</v>
      </c>
      <c r="N40" s="3">
        <v>14910809.4</v>
      </c>
      <c r="O40" s="1" t="s">
        <v>19</v>
      </c>
      <c r="P40" s="3">
        <v>58680211.479999997</v>
      </c>
      <c r="Q40" s="3">
        <v>6587832.1500000004</v>
      </c>
      <c r="R40" s="3">
        <v>8326063.4199999999</v>
      </c>
      <c r="S40" s="3">
        <v>3907485.01</v>
      </c>
      <c r="T40" s="3">
        <v>710</v>
      </c>
      <c r="U40" s="3">
        <v>49638465.399999999</v>
      </c>
      <c r="V40" s="3">
        <v>410886.38</v>
      </c>
      <c r="W40" s="3">
        <v>4063648239.4000001</v>
      </c>
      <c r="X40" s="9"/>
    </row>
    <row r="41" spans="1:24" ht="30" x14ac:dyDescent="0.25">
      <c r="A41" s="2" t="s">
        <v>62</v>
      </c>
      <c r="B41" s="2" t="s">
        <v>65</v>
      </c>
      <c r="C41" s="18">
        <v>82000000</v>
      </c>
      <c r="D41" s="2" t="s">
        <v>127</v>
      </c>
      <c r="E41" s="3">
        <v>27762156699.720001</v>
      </c>
      <c r="F41" s="3">
        <v>9056551109.6499996</v>
      </c>
      <c r="G41" s="3">
        <v>765012720.11000001</v>
      </c>
      <c r="H41" s="3">
        <v>3586822918.8000002</v>
      </c>
      <c r="I41" s="3">
        <v>2064204379.26</v>
      </c>
      <c r="J41" s="1" t="s">
        <v>19</v>
      </c>
      <c r="K41" s="3">
        <v>74574199.390000001</v>
      </c>
      <c r="L41" s="3">
        <v>1675996061.7</v>
      </c>
      <c r="M41" s="3">
        <v>6921383.0499999998</v>
      </c>
      <c r="N41" s="3">
        <v>70368154.909999996</v>
      </c>
      <c r="O41" s="3">
        <v>1709478.54</v>
      </c>
      <c r="P41" s="3">
        <v>270883399.69999999</v>
      </c>
      <c r="Q41" s="3">
        <v>3718095.78</v>
      </c>
      <c r="R41" s="3">
        <v>108082956.22</v>
      </c>
      <c r="S41" s="3">
        <v>67372065.390000001</v>
      </c>
      <c r="T41" s="3">
        <v>47012.81</v>
      </c>
      <c r="U41" s="3">
        <v>352003631.29000002</v>
      </c>
      <c r="V41" s="3">
        <v>8834652.6999999993</v>
      </c>
      <c r="W41" s="3">
        <v>18705605590.07</v>
      </c>
      <c r="X41" s="9"/>
    </row>
    <row r="42" spans="1:24" ht="30" x14ac:dyDescent="0.25">
      <c r="A42" s="2" t="s">
        <v>62</v>
      </c>
      <c r="B42" s="2" t="s">
        <v>66</v>
      </c>
      <c r="C42" s="18">
        <v>26000000</v>
      </c>
      <c r="D42" s="2" t="s">
        <v>127</v>
      </c>
      <c r="E42" s="3">
        <v>4862941428.4899998</v>
      </c>
      <c r="F42" s="3">
        <v>997325412.88</v>
      </c>
      <c r="G42" s="3">
        <v>138264015.03999999</v>
      </c>
      <c r="H42" s="3">
        <v>412203588.29000002</v>
      </c>
      <c r="I42" s="3">
        <v>254554923.27000001</v>
      </c>
      <c r="J42" s="1" t="s">
        <v>19</v>
      </c>
      <c r="K42" s="3">
        <v>15059959.74</v>
      </c>
      <c r="L42" s="3">
        <v>107261644.90000001</v>
      </c>
      <c r="M42" s="3">
        <v>137156.03</v>
      </c>
      <c r="N42" s="3">
        <v>8875622.2599999998</v>
      </c>
      <c r="O42" s="3">
        <v>0</v>
      </c>
      <c r="P42" s="3">
        <v>16095176.85</v>
      </c>
      <c r="Q42" s="3">
        <v>791192.37</v>
      </c>
      <c r="R42" s="3">
        <v>3603532.37</v>
      </c>
      <c r="S42" s="3">
        <v>918794.73</v>
      </c>
      <c r="T42" s="3">
        <v>41316.07</v>
      </c>
      <c r="U42" s="3">
        <v>39495065.100000001</v>
      </c>
      <c r="V42" s="3">
        <v>23425.86</v>
      </c>
      <c r="W42" s="3">
        <v>3865616015.6100001</v>
      </c>
      <c r="X42" s="9"/>
    </row>
    <row r="43" spans="1:24" ht="30" x14ac:dyDescent="0.25">
      <c r="A43" s="2" t="s">
        <v>62</v>
      </c>
      <c r="B43" s="2" t="s">
        <v>67</v>
      </c>
      <c r="C43" s="18">
        <v>90000000</v>
      </c>
      <c r="D43" s="2" t="s">
        <v>127</v>
      </c>
      <c r="E43" s="3">
        <v>7552111282.0799999</v>
      </c>
      <c r="F43" s="3">
        <v>3764142375.8499999</v>
      </c>
      <c r="G43" s="3">
        <v>613044637.30999994</v>
      </c>
      <c r="H43" s="3">
        <v>1361256827.47</v>
      </c>
      <c r="I43" s="3">
        <v>715731246.74000001</v>
      </c>
      <c r="J43" s="1" t="s">
        <v>19</v>
      </c>
      <c r="K43" s="3">
        <v>103195985.15000001</v>
      </c>
      <c r="L43" s="3">
        <v>666330465.62</v>
      </c>
      <c r="M43" s="3">
        <v>7894038.7999999998</v>
      </c>
      <c r="N43" s="3">
        <v>27239174.239999998</v>
      </c>
      <c r="O43" s="3">
        <v>5</v>
      </c>
      <c r="P43" s="3">
        <v>111331959.67</v>
      </c>
      <c r="Q43" s="3">
        <v>5133092.83</v>
      </c>
      <c r="R43" s="3">
        <v>13950031.550000001</v>
      </c>
      <c r="S43" s="3">
        <v>37326183.729999997</v>
      </c>
      <c r="T43" s="3">
        <v>0</v>
      </c>
      <c r="U43" s="3">
        <v>97432404.840000004</v>
      </c>
      <c r="V43" s="3">
        <v>4276322.9000000004</v>
      </c>
      <c r="W43" s="3">
        <v>3787968906.23</v>
      </c>
      <c r="X43" s="9"/>
    </row>
    <row r="44" spans="1:24" ht="30" x14ac:dyDescent="0.25">
      <c r="A44" s="2" t="s">
        <v>62</v>
      </c>
      <c r="B44" s="2" t="s">
        <v>68</v>
      </c>
      <c r="C44" s="18">
        <v>7000000</v>
      </c>
      <c r="D44" s="2" t="s">
        <v>127</v>
      </c>
      <c r="E44" s="3">
        <v>30775254742.599998</v>
      </c>
      <c r="F44" s="3">
        <v>19897821816.970001</v>
      </c>
      <c r="G44" s="3">
        <v>5210688197.8800001</v>
      </c>
      <c r="H44" s="3">
        <v>6453282701.8100004</v>
      </c>
      <c r="I44" s="3">
        <v>2476388120.2600002</v>
      </c>
      <c r="J44" s="1" t="s">
        <v>19</v>
      </c>
      <c r="K44" s="3">
        <v>581191170.73000002</v>
      </c>
      <c r="L44" s="3">
        <v>3205422076.54</v>
      </c>
      <c r="M44" s="3">
        <v>24469479.039999999</v>
      </c>
      <c r="N44" s="3">
        <v>95847186.859999999</v>
      </c>
      <c r="O44" s="3">
        <v>-49690</v>
      </c>
      <c r="P44" s="3">
        <v>776112223.22000003</v>
      </c>
      <c r="Q44" s="3">
        <v>20717518.829999998</v>
      </c>
      <c r="R44" s="3">
        <v>430869531.26999998</v>
      </c>
      <c r="S44" s="3">
        <v>138372895.33000001</v>
      </c>
      <c r="T44" s="3">
        <v>69084187.640000001</v>
      </c>
      <c r="U44" s="3">
        <v>403794425.23000002</v>
      </c>
      <c r="V44" s="3">
        <v>11631792.33</v>
      </c>
      <c r="W44" s="3">
        <v>10877432925.629999</v>
      </c>
      <c r="X44" s="9"/>
    </row>
    <row r="45" spans="1:24" ht="30" x14ac:dyDescent="0.25">
      <c r="A45" s="2" t="s">
        <v>62</v>
      </c>
      <c r="B45" s="2" t="s">
        <v>69</v>
      </c>
      <c r="C45" s="18">
        <v>96000000</v>
      </c>
      <c r="D45" s="2" t="s">
        <v>127</v>
      </c>
      <c r="E45" s="3">
        <v>20347589937.810001</v>
      </c>
      <c r="F45" s="3">
        <v>4024547243.3800001</v>
      </c>
      <c r="G45" s="3">
        <v>243336354.34999999</v>
      </c>
      <c r="H45" s="3">
        <v>1822126506.1199999</v>
      </c>
      <c r="I45" s="3">
        <v>791742825.80999994</v>
      </c>
      <c r="J45" s="1" t="s">
        <v>19</v>
      </c>
      <c r="K45" s="3">
        <v>52199595.759999998</v>
      </c>
      <c r="L45" s="3">
        <v>866383847.05999994</v>
      </c>
      <c r="M45" s="3">
        <v>1980418.8</v>
      </c>
      <c r="N45" s="3">
        <v>33842835.310000002</v>
      </c>
      <c r="O45" s="3">
        <v>320.05</v>
      </c>
      <c r="P45" s="3">
        <v>54346386.659999996</v>
      </c>
      <c r="Q45" s="3">
        <v>15494224.58</v>
      </c>
      <c r="R45" s="3">
        <v>6924983.71</v>
      </c>
      <c r="S45" s="3">
        <v>12507955.1</v>
      </c>
      <c r="T45" s="1" t="s">
        <v>19</v>
      </c>
      <c r="U45" s="3">
        <v>120127238.48</v>
      </c>
      <c r="V45" s="3">
        <v>3533751.59</v>
      </c>
      <c r="W45" s="3">
        <v>16323042694.43</v>
      </c>
      <c r="X45" s="9"/>
    </row>
    <row r="46" spans="1:24" ht="30" x14ac:dyDescent="0.25">
      <c r="A46" s="2" t="s">
        <v>70</v>
      </c>
      <c r="B46" s="2" t="s">
        <v>71</v>
      </c>
      <c r="C46" s="18">
        <v>1000000</v>
      </c>
      <c r="D46" s="2" t="s">
        <v>127</v>
      </c>
      <c r="E46" s="3">
        <v>25723491205.75</v>
      </c>
      <c r="F46" s="3">
        <v>16428651215.18</v>
      </c>
      <c r="G46" s="3">
        <v>4209483029.4400001</v>
      </c>
      <c r="H46" s="3">
        <v>5229562077.5500002</v>
      </c>
      <c r="I46" s="3">
        <v>2926020180.6900001</v>
      </c>
      <c r="J46" s="1" t="s">
        <v>19</v>
      </c>
      <c r="K46" s="3">
        <v>408464033.64999998</v>
      </c>
      <c r="L46" s="3">
        <v>1728967106.49</v>
      </c>
      <c r="M46" s="3">
        <v>83126321.109999999</v>
      </c>
      <c r="N46" s="3">
        <v>83552573.950000003</v>
      </c>
      <c r="O46" s="3">
        <v>-4793.04</v>
      </c>
      <c r="P46" s="3">
        <v>1256265944.78</v>
      </c>
      <c r="Q46" s="3">
        <v>45449819.329999998</v>
      </c>
      <c r="R46" s="3">
        <v>121339816.63</v>
      </c>
      <c r="S46" s="3">
        <v>79179564.840000004</v>
      </c>
      <c r="T46" s="3">
        <v>6093700</v>
      </c>
      <c r="U46" s="3">
        <v>240167527.06</v>
      </c>
      <c r="V46" s="3">
        <v>10984312.699999999</v>
      </c>
      <c r="W46" s="3">
        <v>9294839990.5699997</v>
      </c>
      <c r="X46" s="9"/>
    </row>
    <row r="47" spans="1:24" ht="30" x14ac:dyDescent="0.25">
      <c r="A47" s="2" t="s">
        <v>70</v>
      </c>
      <c r="B47" s="2" t="s">
        <v>72</v>
      </c>
      <c r="C47" s="18">
        <v>25000000</v>
      </c>
      <c r="D47" s="2" t="s">
        <v>127</v>
      </c>
      <c r="E47" s="3">
        <v>41747964950.580002</v>
      </c>
      <c r="F47" s="3">
        <v>37317050425.519997</v>
      </c>
      <c r="G47" s="3">
        <v>9289944857.8700008</v>
      </c>
      <c r="H47" s="3">
        <v>16493834401.280001</v>
      </c>
      <c r="I47" s="3">
        <v>3493785420.79</v>
      </c>
      <c r="J47" s="1" t="s">
        <v>19</v>
      </c>
      <c r="K47" s="3">
        <v>674958528.04999995</v>
      </c>
      <c r="L47" s="3">
        <v>5118230220.0200005</v>
      </c>
      <c r="M47" s="3">
        <v>539506810.88999999</v>
      </c>
      <c r="N47" s="3">
        <v>119270038.47</v>
      </c>
      <c r="O47" s="3">
        <v>707.66</v>
      </c>
      <c r="P47" s="3">
        <v>386083672.95999998</v>
      </c>
      <c r="Q47" s="3">
        <v>354478324.06</v>
      </c>
      <c r="R47" s="3">
        <v>277622424.60000002</v>
      </c>
      <c r="S47" s="3">
        <v>122250214.89</v>
      </c>
      <c r="T47" s="3">
        <v>630259.81000000006</v>
      </c>
      <c r="U47" s="3">
        <v>404536972.06999999</v>
      </c>
      <c r="V47" s="3">
        <v>41917572.100000001</v>
      </c>
      <c r="W47" s="3">
        <v>4430914525.0600004</v>
      </c>
      <c r="X47" s="9"/>
    </row>
    <row r="48" spans="1:24" ht="30" x14ac:dyDescent="0.25">
      <c r="A48" s="2" t="s">
        <v>70</v>
      </c>
      <c r="B48" s="2" t="s">
        <v>73</v>
      </c>
      <c r="C48" s="18">
        <v>32000000</v>
      </c>
      <c r="D48" s="2" t="s">
        <v>127</v>
      </c>
      <c r="E48" s="3">
        <v>48976730296.900002</v>
      </c>
      <c r="F48" s="3">
        <v>34654680673.860001</v>
      </c>
      <c r="G48" s="3">
        <v>8372741175.0699997</v>
      </c>
      <c r="H48" s="3">
        <v>12075394169.25</v>
      </c>
      <c r="I48" s="3">
        <v>3137282557.8499999</v>
      </c>
      <c r="J48" s="1" t="s">
        <v>19</v>
      </c>
      <c r="K48" s="3">
        <v>521473228.72000003</v>
      </c>
      <c r="L48" s="3">
        <v>4084903119.5999999</v>
      </c>
      <c r="M48" s="3">
        <v>1793491145.3499999</v>
      </c>
      <c r="N48" s="3">
        <v>122336438.22</v>
      </c>
      <c r="O48" s="3">
        <v>48.45</v>
      </c>
      <c r="P48" s="3">
        <v>3587938648.4899998</v>
      </c>
      <c r="Q48" s="3">
        <v>133176049.59</v>
      </c>
      <c r="R48" s="3">
        <v>183891691.63999999</v>
      </c>
      <c r="S48" s="3">
        <v>129670499.28</v>
      </c>
      <c r="T48" s="3">
        <v>1609360</v>
      </c>
      <c r="U48" s="3">
        <v>377220805.87</v>
      </c>
      <c r="V48" s="3">
        <v>133551736.48</v>
      </c>
      <c r="W48" s="3">
        <v>14322049623.040001</v>
      </c>
      <c r="X48" s="9"/>
    </row>
    <row r="49" spans="1:24" ht="30" x14ac:dyDescent="0.25">
      <c r="A49" s="2" t="s">
        <v>70</v>
      </c>
      <c r="B49" s="2" t="s">
        <v>74</v>
      </c>
      <c r="C49" s="18">
        <v>4000000</v>
      </c>
      <c r="D49" s="2" t="s">
        <v>127</v>
      </c>
      <c r="E49" s="3">
        <v>62432222117.959999</v>
      </c>
      <c r="F49" s="3">
        <v>54614568892.199997</v>
      </c>
      <c r="G49" s="3">
        <v>17881861287.290001</v>
      </c>
      <c r="H49" s="3">
        <v>17895864844.66</v>
      </c>
      <c r="I49" s="3">
        <v>3174768463.8499999</v>
      </c>
      <c r="J49" s="1" t="s">
        <v>19</v>
      </c>
      <c r="K49" s="3">
        <v>888461324.83000004</v>
      </c>
      <c r="L49" s="3">
        <v>7355702525.1499996</v>
      </c>
      <c r="M49" s="3">
        <v>4590947881.8000002</v>
      </c>
      <c r="N49" s="3">
        <v>147694962.63</v>
      </c>
      <c r="O49" s="3">
        <v>-39860.28</v>
      </c>
      <c r="P49" s="3">
        <v>1396133494.6700001</v>
      </c>
      <c r="Q49" s="3">
        <v>359984556.52999997</v>
      </c>
      <c r="R49" s="3">
        <v>342294551.19999999</v>
      </c>
      <c r="S49" s="3">
        <v>87556215.5</v>
      </c>
      <c r="T49" s="3">
        <v>1008564.1</v>
      </c>
      <c r="U49" s="3">
        <v>493262360.06</v>
      </c>
      <c r="V49" s="3">
        <v>-932279.79</v>
      </c>
      <c r="W49" s="3">
        <v>7817653225.7600002</v>
      </c>
      <c r="X49" s="9"/>
    </row>
    <row r="50" spans="1:24" ht="30" x14ac:dyDescent="0.25">
      <c r="A50" s="2" t="s">
        <v>70</v>
      </c>
      <c r="B50" s="2" t="s">
        <v>75</v>
      </c>
      <c r="C50" s="18">
        <v>50000000</v>
      </c>
      <c r="D50" s="2" t="s">
        <v>127</v>
      </c>
      <c r="E50" s="3">
        <v>44988936011.18</v>
      </c>
      <c r="F50" s="3">
        <v>39141649464.610001</v>
      </c>
      <c r="G50" s="3">
        <v>11024046850.32</v>
      </c>
      <c r="H50" s="3">
        <v>14768039752.379999</v>
      </c>
      <c r="I50" s="3">
        <v>5174486662.6199999</v>
      </c>
      <c r="J50" s="1" t="s">
        <v>19</v>
      </c>
      <c r="K50" s="3">
        <v>824742384.58000004</v>
      </c>
      <c r="L50" s="3">
        <v>4176949461.21</v>
      </c>
      <c r="M50" s="3">
        <v>214792731.34</v>
      </c>
      <c r="N50" s="3">
        <v>139926318.68000001</v>
      </c>
      <c r="O50" s="3">
        <v>0</v>
      </c>
      <c r="P50" s="3">
        <v>1236110276.46</v>
      </c>
      <c r="Q50" s="3">
        <v>72263812.219999999</v>
      </c>
      <c r="R50" s="3">
        <v>856286476.03999996</v>
      </c>
      <c r="S50" s="3">
        <v>211229293.56</v>
      </c>
      <c r="T50" s="3">
        <v>5150</v>
      </c>
      <c r="U50" s="3">
        <v>426323065.30000001</v>
      </c>
      <c r="V50" s="3">
        <v>16447229.9</v>
      </c>
      <c r="W50" s="3">
        <v>5847286546.5699997</v>
      </c>
      <c r="X50" s="9"/>
    </row>
    <row r="51" spans="1:24" ht="30" x14ac:dyDescent="0.25">
      <c r="A51" s="2" t="s">
        <v>70</v>
      </c>
      <c r="B51" s="2" t="s">
        <v>76</v>
      </c>
      <c r="C51" s="18">
        <v>52000000</v>
      </c>
      <c r="D51" s="2" t="s">
        <v>127</v>
      </c>
      <c r="E51" s="3">
        <v>23634328035.939999</v>
      </c>
      <c r="F51" s="3">
        <v>17713905871.799999</v>
      </c>
      <c r="G51" s="3">
        <v>4106472419.3600001</v>
      </c>
      <c r="H51" s="3">
        <v>6081715113.0900002</v>
      </c>
      <c r="I51" s="3">
        <v>3732233090.04</v>
      </c>
      <c r="J51" s="1" t="s">
        <v>19</v>
      </c>
      <c r="K51" s="3">
        <v>314206381.56</v>
      </c>
      <c r="L51" s="3">
        <v>2431412822.8499999</v>
      </c>
      <c r="M51" s="3">
        <v>1368084.32</v>
      </c>
      <c r="N51" s="3">
        <v>66891672.899999999</v>
      </c>
      <c r="O51" s="3">
        <v>16400</v>
      </c>
      <c r="P51" s="3">
        <v>333732609.39999998</v>
      </c>
      <c r="Q51" s="3">
        <v>34036689.130000003</v>
      </c>
      <c r="R51" s="3">
        <v>278034641.87</v>
      </c>
      <c r="S51" s="3">
        <v>90452277.939999998</v>
      </c>
      <c r="T51" s="3">
        <v>730854.45</v>
      </c>
      <c r="U51" s="3">
        <v>233828083.44999999</v>
      </c>
      <c r="V51" s="3">
        <v>8774731.4399999995</v>
      </c>
      <c r="W51" s="3">
        <v>5920422164.1400003</v>
      </c>
      <c r="X51" s="9"/>
    </row>
    <row r="52" spans="1:24" ht="30" x14ac:dyDescent="0.25">
      <c r="A52" s="2" t="s">
        <v>70</v>
      </c>
      <c r="B52" s="2" t="s">
        <v>77</v>
      </c>
      <c r="C52" s="18">
        <v>84000000</v>
      </c>
      <c r="D52" s="2" t="s">
        <v>127</v>
      </c>
      <c r="E52" s="3">
        <v>5822363661.9300003</v>
      </c>
      <c r="F52" s="3">
        <v>2221717244.3099999</v>
      </c>
      <c r="G52" s="3">
        <v>313490507.86000001</v>
      </c>
      <c r="H52" s="3">
        <v>660258408.47000003</v>
      </c>
      <c r="I52" s="3">
        <v>706895048.32000005</v>
      </c>
      <c r="J52" s="1" t="s">
        <v>19</v>
      </c>
      <c r="K52" s="3">
        <v>75262788.890000001</v>
      </c>
      <c r="L52" s="3">
        <v>190603571.66</v>
      </c>
      <c r="M52" s="3">
        <v>18932920.289999999</v>
      </c>
      <c r="N52" s="3">
        <v>11234586.76</v>
      </c>
      <c r="O52" s="1" t="s">
        <v>19</v>
      </c>
      <c r="P52" s="3">
        <v>36695221.840000004</v>
      </c>
      <c r="Q52" s="3">
        <v>20457491.5</v>
      </c>
      <c r="R52" s="3">
        <v>31258862.07</v>
      </c>
      <c r="S52" s="3">
        <v>102326495.81</v>
      </c>
      <c r="T52" s="3">
        <v>0</v>
      </c>
      <c r="U52" s="3">
        <v>56399870.82</v>
      </c>
      <c r="V52" s="3">
        <v>-2098529.98</v>
      </c>
      <c r="W52" s="3">
        <v>3600646417.6199999</v>
      </c>
      <c r="X52" s="9"/>
    </row>
    <row r="53" spans="1:24" ht="30" x14ac:dyDescent="0.25">
      <c r="A53" s="2" t="s">
        <v>70</v>
      </c>
      <c r="B53" s="2" t="s">
        <v>78</v>
      </c>
      <c r="C53" s="18">
        <v>93000000</v>
      </c>
      <c r="D53" s="2" t="s">
        <v>127</v>
      </c>
      <c r="E53" s="3">
        <v>7860556876.1599998</v>
      </c>
      <c r="F53" s="3">
        <v>1654029783.8099999</v>
      </c>
      <c r="G53" s="3">
        <v>127190141.97</v>
      </c>
      <c r="H53" s="3">
        <v>725945350.55999994</v>
      </c>
      <c r="I53" s="3">
        <v>330331071.13999999</v>
      </c>
      <c r="J53" s="1" t="s">
        <v>19</v>
      </c>
      <c r="K53" s="3">
        <v>43463117.549999997</v>
      </c>
      <c r="L53" s="3">
        <v>137770418.13999999</v>
      </c>
      <c r="M53" s="3">
        <v>117608035.87</v>
      </c>
      <c r="N53" s="3">
        <v>15085059.779999999</v>
      </c>
      <c r="O53" s="3">
        <v>-37.24</v>
      </c>
      <c r="P53" s="3">
        <v>79418205.569999993</v>
      </c>
      <c r="Q53" s="3">
        <v>9574055.2699999996</v>
      </c>
      <c r="R53" s="3">
        <v>11569549.02</v>
      </c>
      <c r="S53" s="3">
        <v>10365562.970000001</v>
      </c>
      <c r="T53" s="3">
        <v>52342</v>
      </c>
      <c r="U53" s="3">
        <v>45728024.859999999</v>
      </c>
      <c r="V53" s="3">
        <v>-71113.649999999994</v>
      </c>
      <c r="W53" s="3">
        <v>6206527092.3500004</v>
      </c>
      <c r="X53" s="9"/>
    </row>
    <row r="54" spans="1:24" ht="30" x14ac:dyDescent="0.25">
      <c r="A54" s="2" t="s">
        <v>70</v>
      </c>
      <c r="B54" s="2" t="s">
        <v>79</v>
      </c>
      <c r="C54" s="18">
        <v>95000000</v>
      </c>
      <c r="D54" s="2" t="s">
        <v>127</v>
      </c>
      <c r="E54" s="3">
        <v>6953166254.8000002</v>
      </c>
      <c r="F54" s="3">
        <v>4953057057.1000004</v>
      </c>
      <c r="G54" s="3">
        <v>840773934.13</v>
      </c>
      <c r="H54" s="3">
        <v>1766078542.6800001</v>
      </c>
      <c r="I54" s="3">
        <v>805063147.38999999</v>
      </c>
      <c r="J54" s="1" t="s">
        <v>19</v>
      </c>
      <c r="K54" s="3">
        <v>89767908.989999995</v>
      </c>
      <c r="L54" s="3">
        <v>827913496.71000004</v>
      </c>
      <c r="M54" s="3">
        <v>205957720.53</v>
      </c>
      <c r="N54" s="3">
        <v>22615739.039999999</v>
      </c>
      <c r="O54" s="1" t="s">
        <v>19</v>
      </c>
      <c r="P54" s="3">
        <v>138812626.65000001</v>
      </c>
      <c r="Q54" s="3">
        <v>60853991.710000001</v>
      </c>
      <c r="R54" s="3">
        <v>26540172.77</v>
      </c>
      <c r="S54" s="3">
        <v>85757891.609999999</v>
      </c>
      <c r="T54" s="3">
        <v>0</v>
      </c>
      <c r="U54" s="3">
        <v>79285836.629999995</v>
      </c>
      <c r="V54" s="3">
        <v>3636048.26</v>
      </c>
      <c r="W54" s="3">
        <v>2000109197.7</v>
      </c>
      <c r="X54" s="9"/>
    </row>
    <row r="55" spans="1:24" ht="30" x14ac:dyDescent="0.25">
      <c r="A55" s="2" t="s">
        <v>70</v>
      </c>
      <c r="B55" s="2" t="s">
        <v>80</v>
      </c>
      <c r="C55" s="18">
        <v>69000000</v>
      </c>
      <c r="D55" s="2" t="s">
        <v>127</v>
      </c>
      <c r="E55" s="3">
        <v>15117255082.35</v>
      </c>
      <c r="F55" s="3">
        <v>11769835931.290001</v>
      </c>
      <c r="G55" s="3">
        <v>2162051753.5900002</v>
      </c>
      <c r="H55" s="3">
        <v>4360264601.8800001</v>
      </c>
      <c r="I55" s="3">
        <v>1966771815.29</v>
      </c>
      <c r="J55" s="1" t="s">
        <v>19</v>
      </c>
      <c r="K55" s="3">
        <v>226352965.09</v>
      </c>
      <c r="L55" s="3">
        <v>2367581876.5300002</v>
      </c>
      <c r="M55" s="3">
        <v>6309789.7300000004</v>
      </c>
      <c r="N55" s="3">
        <v>46275330.289999999</v>
      </c>
      <c r="O55" s="3">
        <v>673.66</v>
      </c>
      <c r="P55" s="3">
        <v>192982966.83000001</v>
      </c>
      <c r="Q55" s="3">
        <v>190197158.94999999</v>
      </c>
      <c r="R55" s="3">
        <v>57955965.100000001</v>
      </c>
      <c r="S55" s="3">
        <v>61482299.740000002</v>
      </c>
      <c r="T55" s="3">
        <v>2375</v>
      </c>
      <c r="U55" s="3">
        <v>127086198.48</v>
      </c>
      <c r="V55" s="3">
        <v>4520161.13</v>
      </c>
      <c r="W55" s="3">
        <v>3347419151.0599999</v>
      </c>
      <c r="X55" s="9"/>
    </row>
    <row r="56" spans="1:24" ht="30" x14ac:dyDescent="0.25">
      <c r="A56" s="2" t="s">
        <v>81</v>
      </c>
      <c r="B56" s="2" t="s">
        <v>82</v>
      </c>
      <c r="C56" s="18">
        <v>37000000</v>
      </c>
      <c r="D56" s="2" t="s">
        <v>127</v>
      </c>
      <c r="E56" s="3">
        <v>10593481368.52</v>
      </c>
      <c r="F56" s="3">
        <v>6070759082.3299999</v>
      </c>
      <c r="G56" s="3">
        <v>827386867.85000002</v>
      </c>
      <c r="H56" s="3">
        <v>2304049582.6599998</v>
      </c>
      <c r="I56" s="3">
        <v>1363136301.8399999</v>
      </c>
      <c r="J56" s="1" t="s">
        <v>19</v>
      </c>
      <c r="K56" s="3">
        <v>179891187.83000001</v>
      </c>
      <c r="L56" s="3">
        <v>724022690.41999996</v>
      </c>
      <c r="M56" s="3">
        <v>21985190.27</v>
      </c>
      <c r="N56" s="3">
        <v>37257365.619999997</v>
      </c>
      <c r="O56" s="3">
        <v>158.62</v>
      </c>
      <c r="P56" s="3">
        <v>179433471.44999999</v>
      </c>
      <c r="Q56" s="3">
        <v>62388355.82</v>
      </c>
      <c r="R56" s="3">
        <v>121193524.28</v>
      </c>
      <c r="S56" s="3">
        <v>40452880.350000001</v>
      </c>
      <c r="T56" s="3">
        <v>1782168</v>
      </c>
      <c r="U56" s="3">
        <v>96227533.859999999</v>
      </c>
      <c r="V56" s="3">
        <v>111551803.45999999</v>
      </c>
      <c r="W56" s="3">
        <v>4522722286.1899996</v>
      </c>
      <c r="X56" s="9"/>
    </row>
    <row r="57" spans="1:24" ht="30" x14ac:dyDescent="0.25">
      <c r="A57" s="2" t="s">
        <v>81</v>
      </c>
      <c r="B57" s="2" t="s">
        <v>83</v>
      </c>
      <c r="C57" s="18">
        <v>65000000</v>
      </c>
      <c r="D57" s="2" t="s">
        <v>127</v>
      </c>
      <c r="E57" s="3">
        <v>70730938742.309998</v>
      </c>
      <c r="F57" s="3">
        <v>65013865260.699997</v>
      </c>
      <c r="G57" s="3">
        <v>20512806385.889999</v>
      </c>
      <c r="H57" s="3">
        <v>23429917003.779999</v>
      </c>
      <c r="I57" s="3">
        <v>6088707636.4799995</v>
      </c>
      <c r="J57" s="1" t="s">
        <v>19</v>
      </c>
      <c r="K57" s="3">
        <v>988942673.64999998</v>
      </c>
      <c r="L57" s="3">
        <v>8867777549.6299992</v>
      </c>
      <c r="M57" s="3">
        <v>620507247.14999998</v>
      </c>
      <c r="N57" s="3">
        <v>209137831.38999999</v>
      </c>
      <c r="O57" s="3">
        <v>-13125.02</v>
      </c>
      <c r="P57" s="3">
        <v>2665308728.5300002</v>
      </c>
      <c r="Q57" s="3">
        <v>226940781.00999999</v>
      </c>
      <c r="R57" s="3">
        <v>407284704.48000002</v>
      </c>
      <c r="S57" s="3">
        <v>310637082.94999999</v>
      </c>
      <c r="T57" s="3">
        <v>0</v>
      </c>
      <c r="U57" s="3">
        <v>677062688.59000003</v>
      </c>
      <c r="V57" s="3">
        <v>8848072.1899999995</v>
      </c>
      <c r="W57" s="3">
        <v>5717073481.6099997</v>
      </c>
      <c r="X57" s="9"/>
    </row>
    <row r="58" spans="1:24" ht="30" x14ac:dyDescent="0.25">
      <c r="A58" s="2" t="s">
        <v>81</v>
      </c>
      <c r="B58" s="2" t="s">
        <v>84</v>
      </c>
      <c r="C58" s="18">
        <v>71000000</v>
      </c>
      <c r="D58" s="2" t="s">
        <v>127</v>
      </c>
      <c r="E58" s="3">
        <v>34999907444.709999</v>
      </c>
      <c r="F58" s="3">
        <v>33151115700.830002</v>
      </c>
      <c r="G58" s="3">
        <v>19277389671.52</v>
      </c>
      <c r="H58" s="3">
        <v>6551806063.3199997</v>
      </c>
      <c r="I58" s="3">
        <v>1947839749.05</v>
      </c>
      <c r="J58" s="1" t="s">
        <v>19</v>
      </c>
      <c r="K58" s="3">
        <v>261935754.40000001</v>
      </c>
      <c r="L58" s="3">
        <v>3150487593.3099999</v>
      </c>
      <c r="M58" s="3">
        <v>5287411.55</v>
      </c>
      <c r="N58" s="3">
        <v>108652400.51000001</v>
      </c>
      <c r="O58" s="3">
        <v>-58113.7</v>
      </c>
      <c r="P58" s="3">
        <v>1231336594.28</v>
      </c>
      <c r="Q58" s="3">
        <v>46970133.719999999</v>
      </c>
      <c r="R58" s="3">
        <v>245060488.71000001</v>
      </c>
      <c r="S58" s="3">
        <v>63516094.719999999</v>
      </c>
      <c r="T58" s="3">
        <v>0</v>
      </c>
      <c r="U58" s="3">
        <v>253770896.86000001</v>
      </c>
      <c r="V58" s="3">
        <v>7120962.5800000001</v>
      </c>
      <c r="W58" s="3">
        <v>1848791743.8800001</v>
      </c>
      <c r="X58" s="9"/>
    </row>
    <row r="59" spans="1:24" ht="30" customHeight="1" x14ac:dyDescent="0.25">
      <c r="A59" s="2" t="s">
        <v>81</v>
      </c>
      <c r="B59" s="2" t="s">
        <v>85</v>
      </c>
      <c r="C59" s="18">
        <v>71800000</v>
      </c>
      <c r="D59" s="2" t="s">
        <v>127</v>
      </c>
      <c r="E59" s="3">
        <v>64105779602.150002</v>
      </c>
      <c r="F59" s="3">
        <v>58575065218.720001</v>
      </c>
      <c r="G59" s="3">
        <v>13322673608.459999</v>
      </c>
      <c r="H59" s="3">
        <v>17948975409.049999</v>
      </c>
      <c r="I59" s="3">
        <v>2675150667.2600002</v>
      </c>
      <c r="J59" s="1" t="s">
        <v>19</v>
      </c>
      <c r="K59" s="3">
        <v>309838015.5</v>
      </c>
      <c r="L59" s="3">
        <v>21771797319.869999</v>
      </c>
      <c r="M59" s="3">
        <v>69995831.310000002</v>
      </c>
      <c r="N59" s="3">
        <v>100011914.19</v>
      </c>
      <c r="O59" s="3">
        <v>161.51</v>
      </c>
      <c r="P59" s="3">
        <v>965234371.80999994</v>
      </c>
      <c r="Q59" s="3">
        <v>242833339.24000001</v>
      </c>
      <c r="R59" s="3">
        <v>120437990.92</v>
      </c>
      <c r="S59" s="3">
        <v>408930574.26999998</v>
      </c>
      <c r="T59" s="3">
        <v>1748510.06</v>
      </c>
      <c r="U59" s="3">
        <v>650227317.55999994</v>
      </c>
      <c r="V59" s="3">
        <v>-12789812.289999999</v>
      </c>
      <c r="W59" s="3">
        <v>5530714383.4300003</v>
      </c>
      <c r="X59" s="9"/>
    </row>
    <row r="60" spans="1:24" ht="30" x14ac:dyDescent="0.25">
      <c r="A60" s="2" t="s">
        <v>81</v>
      </c>
      <c r="B60" s="2" t="s">
        <v>86</v>
      </c>
      <c r="C60" s="18">
        <v>75000000</v>
      </c>
      <c r="D60" s="2" t="s">
        <v>127</v>
      </c>
      <c r="E60" s="3">
        <v>43209789485.160004</v>
      </c>
      <c r="F60" s="3">
        <v>39935052905.839996</v>
      </c>
      <c r="G60" s="3">
        <v>13214300943.200001</v>
      </c>
      <c r="H60" s="3">
        <v>15274611156.709999</v>
      </c>
      <c r="I60" s="3">
        <v>3781357875.4000001</v>
      </c>
      <c r="J60" s="1" t="s">
        <v>19</v>
      </c>
      <c r="K60" s="3">
        <v>484651365.38999999</v>
      </c>
      <c r="L60" s="3">
        <v>3965897415.8299999</v>
      </c>
      <c r="M60" s="3">
        <v>643467942.27999997</v>
      </c>
      <c r="N60" s="3">
        <v>161015929.36000001</v>
      </c>
      <c r="O60" s="3">
        <v>-212951.84</v>
      </c>
      <c r="P60" s="3">
        <v>1423131742.0699999</v>
      </c>
      <c r="Q60" s="3">
        <v>56924139.200000003</v>
      </c>
      <c r="R60" s="3">
        <v>255217722.38999999</v>
      </c>
      <c r="S60" s="3">
        <v>213573607.15000001</v>
      </c>
      <c r="T60" s="3">
        <v>-57264</v>
      </c>
      <c r="U60" s="3">
        <v>427899660</v>
      </c>
      <c r="V60" s="3">
        <v>33273622.699999999</v>
      </c>
      <c r="W60" s="3">
        <v>3274736579.3200002</v>
      </c>
      <c r="X60" s="9"/>
    </row>
    <row r="61" spans="1:24" ht="30" x14ac:dyDescent="0.25">
      <c r="A61" s="2" t="s">
        <v>81</v>
      </c>
      <c r="B61" s="2" t="s">
        <v>87</v>
      </c>
      <c r="C61" s="18">
        <v>71900000</v>
      </c>
      <c r="D61" s="2" t="s">
        <v>127</v>
      </c>
      <c r="E61" s="3">
        <v>60332208693.860001</v>
      </c>
      <c r="F61" s="3">
        <v>55775801266.650002</v>
      </c>
      <c r="G61" s="3">
        <v>10292966642.120001</v>
      </c>
      <c r="H61" s="3">
        <v>11879527595.889999</v>
      </c>
      <c r="I61" s="3">
        <v>966545361.05999994</v>
      </c>
      <c r="J61" s="1" t="s">
        <v>19</v>
      </c>
      <c r="K61" s="3">
        <v>175797667.13999999</v>
      </c>
      <c r="L61" s="3">
        <v>28645552845.610001</v>
      </c>
      <c r="M61" s="3">
        <v>75686220.319999993</v>
      </c>
      <c r="N61" s="3">
        <v>33498713.879999999</v>
      </c>
      <c r="O61" s="3">
        <v>-3853.9</v>
      </c>
      <c r="P61" s="3">
        <v>2275279843.1199999</v>
      </c>
      <c r="Q61" s="3">
        <v>245030202.36000001</v>
      </c>
      <c r="R61" s="3">
        <v>743120019.29999995</v>
      </c>
      <c r="S61" s="3">
        <v>151820415.18000001</v>
      </c>
      <c r="T61" s="1" t="s">
        <v>19</v>
      </c>
      <c r="U61" s="3">
        <v>288318109</v>
      </c>
      <c r="V61" s="3">
        <v>2661485.5699999998</v>
      </c>
      <c r="W61" s="3">
        <v>4556407427.21</v>
      </c>
      <c r="X61" s="9"/>
    </row>
    <row r="62" spans="1:24" ht="30" x14ac:dyDescent="0.25">
      <c r="A62" s="2" t="s">
        <v>93</v>
      </c>
      <c r="B62" s="2" t="s">
        <v>94</v>
      </c>
      <c r="C62" s="18">
        <v>14000000</v>
      </c>
      <c r="D62" s="2" t="s">
        <v>127</v>
      </c>
      <c r="E62" s="3">
        <v>21152626917.52</v>
      </c>
      <c r="F62" s="3">
        <v>19597712101.119999</v>
      </c>
      <c r="G62" s="3">
        <v>5452649502.7799997</v>
      </c>
      <c r="H62" s="3">
        <v>6179268410.4499998</v>
      </c>
      <c r="I62" s="3">
        <v>1918125641.8800001</v>
      </c>
      <c r="J62" s="1" t="s">
        <v>19</v>
      </c>
      <c r="K62" s="3">
        <v>298333063.44999999</v>
      </c>
      <c r="L62" s="3">
        <v>3265760468.5700002</v>
      </c>
      <c r="M62" s="3">
        <v>948899268.17999995</v>
      </c>
      <c r="N62" s="3">
        <v>55460422.729999997</v>
      </c>
      <c r="O62" s="3">
        <v>-55836.32</v>
      </c>
      <c r="P62" s="3">
        <v>408158096.31999999</v>
      </c>
      <c r="Q62" s="3">
        <v>32400040.91</v>
      </c>
      <c r="R62" s="3">
        <v>125017900.06</v>
      </c>
      <c r="S62" s="3">
        <v>51598377.630000003</v>
      </c>
      <c r="T62" s="3">
        <v>986959.2</v>
      </c>
      <c r="U62" s="3">
        <v>185781379.81</v>
      </c>
      <c r="V62" s="3">
        <v>675328405.47000003</v>
      </c>
      <c r="W62" s="3">
        <v>1554914816.4000001</v>
      </c>
      <c r="X62" s="9"/>
    </row>
    <row r="63" spans="1:24" ht="30" x14ac:dyDescent="0.25">
      <c r="A63" s="2" t="s">
        <v>93</v>
      </c>
      <c r="B63" s="2" t="s">
        <v>95</v>
      </c>
      <c r="C63" s="18">
        <v>15000000</v>
      </c>
      <c r="D63" s="2" t="s">
        <v>127</v>
      </c>
      <c r="E63" s="3">
        <v>12533333459.860001</v>
      </c>
      <c r="F63" s="3">
        <v>8559472381.8699999</v>
      </c>
      <c r="G63" s="3">
        <v>1868850608.48</v>
      </c>
      <c r="H63" s="3">
        <v>3519735038.3499999</v>
      </c>
      <c r="I63" s="3">
        <v>1326364187.1800001</v>
      </c>
      <c r="J63" s="1" t="s">
        <v>19</v>
      </c>
      <c r="K63" s="3">
        <v>229732737.58000001</v>
      </c>
      <c r="L63" s="3">
        <v>1044954680.98</v>
      </c>
      <c r="M63" s="3">
        <v>5966844.46</v>
      </c>
      <c r="N63" s="3">
        <v>25360607.579999998</v>
      </c>
      <c r="O63" s="1" t="s">
        <v>19</v>
      </c>
      <c r="P63" s="3">
        <v>296696145.38</v>
      </c>
      <c r="Q63" s="3">
        <v>38908000.119999997</v>
      </c>
      <c r="R63" s="3">
        <v>51331912.07</v>
      </c>
      <c r="S63" s="3">
        <v>39117466.039999999</v>
      </c>
      <c r="T63" s="3">
        <v>2855571.75</v>
      </c>
      <c r="U63" s="3">
        <v>109214005</v>
      </c>
      <c r="V63" s="3">
        <v>384576.9</v>
      </c>
      <c r="W63" s="3">
        <v>3973861077.9899998</v>
      </c>
      <c r="X63" s="9"/>
    </row>
    <row r="64" spans="1:24" ht="30" x14ac:dyDescent="0.25">
      <c r="A64" s="2" t="s">
        <v>93</v>
      </c>
      <c r="B64" s="2" t="s">
        <v>96</v>
      </c>
      <c r="C64" s="18">
        <v>17000000</v>
      </c>
      <c r="D64" s="2" t="s">
        <v>127</v>
      </c>
      <c r="E64" s="3">
        <v>16884355347.370001</v>
      </c>
      <c r="F64" s="3">
        <v>13509778935.639999</v>
      </c>
      <c r="G64" s="3">
        <v>3533887989.54</v>
      </c>
      <c r="H64" s="3">
        <v>5458464058.2200003</v>
      </c>
      <c r="I64" s="3">
        <v>1509879864.03</v>
      </c>
      <c r="J64" s="1" t="s">
        <v>19</v>
      </c>
      <c r="K64" s="3">
        <v>232464902.90000001</v>
      </c>
      <c r="L64" s="3">
        <v>1657863164.9100001</v>
      </c>
      <c r="M64" s="3">
        <v>34441115.829999998</v>
      </c>
      <c r="N64" s="3">
        <v>59554602.93</v>
      </c>
      <c r="O64" s="3">
        <v>50740.38</v>
      </c>
      <c r="P64" s="3">
        <v>407759310.75999999</v>
      </c>
      <c r="Q64" s="3">
        <v>200799460.62</v>
      </c>
      <c r="R64" s="3">
        <v>77684786.049999997</v>
      </c>
      <c r="S64" s="3">
        <v>118227838.25</v>
      </c>
      <c r="T64" s="3">
        <v>901905</v>
      </c>
      <c r="U64" s="3">
        <v>218076932.18000001</v>
      </c>
      <c r="V64" s="3">
        <v>-277735.96000000002</v>
      </c>
      <c r="W64" s="3">
        <v>3374576411.73</v>
      </c>
      <c r="X64" s="9"/>
    </row>
    <row r="65" spans="1:24" ht="30" x14ac:dyDescent="0.25">
      <c r="A65" s="2" t="s">
        <v>93</v>
      </c>
      <c r="B65" s="2" t="s">
        <v>97</v>
      </c>
      <c r="C65" s="18">
        <v>20000000</v>
      </c>
      <c r="D65" s="2" t="s">
        <v>127</v>
      </c>
      <c r="E65" s="3">
        <v>29511039413.310001</v>
      </c>
      <c r="F65" s="3">
        <v>24796264218.240002</v>
      </c>
      <c r="G65" s="3">
        <v>6621527595.0299997</v>
      </c>
      <c r="H65" s="3">
        <v>8647848100.2000008</v>
      </c>
      <c r="I65" s="3">
        <v>3430751511.6100001</v>
      </c>
      <c r="J65" s="1" t="s">
        <v>19</v>
      </c>
      <c r="K65" s="3">
        <v>517121130.13999999</v>
      </c>
      <c r="L65" s="3">
        <v>3428783518.9200001</v>
      </c>
      <c r="M65" s="3">
        <v>31516193.82</v>
      </c>
      <c r="N65" s="3">
        <v>97936649.200000003</v>
      </c>
      <c r="O65" s="3">
        <v>-10075.92</v>
      </c>
      <c r="P65" s="3">
        <v>914058240.48000002</v>
      </c>
      <c r="Q65" s="3">
        <v>48373564.450000003</v>
      </c>
      <c r="R65" s="3">
        <v>344546306.66000003</v>
      </c>
      <c r="S65" s="3">
        <v>279214348.13</v>
      </c>
      <c r="T65" s="3">
        <v>2592253</v>
      </c>
      <c r="U65" s="3">
        <v>374580614.12</v>
      </c>
      <c r="V65" s="3">
        <v>57424268.399999999</v>
      </c>
      <c r="W65" s="3">
        <v>4714775195.0699997</v>
      </c>
      <c r="X65" s="9"/>
    </row>
    <row r="66" spans="1:24" ht="30" x14ac:dyDescent="0.25">
      <c r="A66" s="2" t="s">
        <v>93</v>
      </c>
      <c r="B66" s="2" t="s">
        <v>98</v>
      </c>
      <c r="C66" s="18">
        <v>24000000</v>
      </c>
      <c r="D66" s="2" t="s">
        <v>127</v>
      </c>
      <c r="E66" s="3">
        <v>10524744048.209999</v>
      </c>
      <c r="F66" s="3">
        <v>6692625047.46</v>
      </c>
      <c r="G66" s="3">
        <v>1604450168.1099999</v>
      </c>
      <c r="H66" s="3">
        <v>2267544578.3099999</v>
      </c>
      <c r="I66" s="3">
        <v>1258260881.6800001</v>
      </c>
      <c r="J66" s="1" t="s">
        <v>19</v>
      </c>
      <c r="K66" s="3">
        <v>190233285.08000001</v>
      </c>
      <c r="L66" s="3">
        <v>828676299.48000002</v>
      </c>
      <c r="M66" s="3">
        <v>6941230.0999999996</v>
      </c>
      <c r="N66" s="3">
        <v>34560201.450000003</v>
      </c>
      <c r="O66" s="3">
        <v>965.65</v>
      </c>
      <c r="P66" s="3">
        <v>244184330.72999999</v>
      </c>
      <c r="Q66" s="3">
        <v>9426213.5</v>
      </c>
      <c r="R66" s="3">
        <v>124753251.31</v>
      </c>
      <c r="S66" s="3">
        <v>41046260.439999998</v>
      </c>
      <c r="T66" s="3">
        <v>110272.81</v>
      </c>
      <c r="U66" s="3">
        <v>78880498.659999996</v>
      </c>
      <c r="V66" s="3">
        <v>3556610.15</v>
      </c>
      <c r="W66" s="3">
        <v>3832119000.75</v>
      </c>
      <c r="X66" s="9"/>
    </row>
    <row r="67" spans="1:24" ht="30" x14ac:dyDescent="0.25">
      <c r="A67" s="2" t="s">
        <v>93</v>
      </c>
      <c r="B67" s="2" t="s">
        <v>99</v>
      </c>
      <c r="C67" s="18">
        <v>29000000</v>
      </c>
      <c r="D67" s="2" t="s">
        <v>127</v>
      </c>
      <c r="E67" s="3">
        <v>16101709130.67</v>
      </c>
      <c r="F67" s="3">
        <v>13986738393.02</v>
      </c>
      <c r="G67" s="3">
        <v>3556975686.0100002</v>
      </c>
      <c r="H67" s="3">
        <v>4945023546.9499998</v>
      </c>
      <c r="I67" s="3">
        <v>2925772698.6100001</v>
      </c>
      <c r="J67" s="1" t="s">
        <v>19</v>
      </c>
      <c r="K67" s="3">
        <v>244396830.13999999</v>
      </c>
      <c r="L67" s="3">
        <v>1518758360.8299999</v>
      </c>
      <c r="M67" s="3">
        <v>28122802.699999999</v>
      </c>
      <c r="N67" s="3">
        <v>45819173.560000002</v>
      </c>
      <c r="O67" s="3">
        <v>0</v>
      </c>
      <c r="P67" s="3">
        <v>232848275.65000001</v>
      </c>
      <c r="Q67" s="3">
        <v>37901547.75</v>
      </c>
      <c r="R67" s="3">
        <v>111614038.25</v>
      </c>
      <c r="S67" s="3">
        <v>143864932.97</v>
      </c>
      <c r="T67" s="3">
        <v>67434.78</v>
      </c>
      <c r="U67" s="3">
        <v>166222020.30000001</v>
      </c>
      <c r="V67" s="3">
        <v>29351044.52</v>
      </c>
      <c r="W67" s="3">
        <v>2114970737.6500001</v>
      </c>
      <c r="X67" s="9"/>
    </row>
    <row r="68" spans="1:24" ht="30" x14ac:dyDescent="0.25">
      <c r="A68" s="2" t="s">
        <v>93</v>
      </c>
      <c r="B68" s="2" t="s">
        <v>100</v>
      </c>
      <c r="C68" s="18">
        <v>34000000</v>
      </c>
      <c r="D68" s="2" t="s">
        <v>127</v>
      </c>
      <c r="E68" s="3">
        <v>9364550783.5599995</v>
      </c>
      <c r="F68" s="3">
        <v>6183898842.0799999</v>
      </c>
      <c r="G68" s="3">
        <v>1505346319.4000001</v>
      </c>
      <c r="H68" s="3">
        <v>2094851581.1400001</v>
      </c>
      <c r="I68" s="3">
        <v>1248054217.03</v>
      </c>
      <c r="J68" s="1" t="s">
        <v>19</v>
      </c>
      <c r="K68" s="3">
        <v>141511421.41999999</v>
      </c>
      <c r="L68" s="3">
        <v>592450498.71000004</v>
      </c>
      <c r="M68" s="3">
        <v>4022612.27</v>
      </c>
      <c r="N68" s="3">
        <v>21150001.920000002</v>
      </c>
      <c r="O68" s="3">
        <v>34570.230000000003</v>
      </c>
      <c r="P68" s="3">
        <v>78882888.129999995</v>
      </c>
      <c r="Q68" s="3">
        <v>155324635.44999999</v>
      </c>
      <c r="R68" s="3">
        <v>201997678.74000001</v>
      </c>
      <c r="S68" s="3">
        <v>47500841.520000003</v>
      </c>
      <c r="T68" s="3">
        <v>62549.03</v>
      </c>
      <c r="U68" s="3">
        <v>90420560.280000001</v>
      </c>
      <c r="V68" s="3">
        <v>2288466.81</v>
      </c>
      <c r="W68" s="3">
        <v>3180651941.48</v>
      </c>
      <c r="X68" s="9"/>
    </row>
    <row r="69" spans="1:24" ht="30" x14ac:dyDescent="0.25">
      <c r="A69" s="2" t="s">
        <v>93</v>
      </c>
      <c r="B69" s="2" t="s">
        <v>101</v>
      </c>
      <c r="C69" s="18">
        <v>38000000</v>
      </c>
      <c r="D69" s="2" t="s">
        <v>127</v>
      </c>
      <c r="E69" s="3">
        <v>13325284271.57</v>
      </c>
      <c r="F69" s="3">
        <v>10704900225.200001</v>
      </c>
      <c r="G69" s="3">
        <v>2779466755.6399999</v>
      </c>
      <c r="H69" s="3">
        <v>3935512572.4899998</v>
      </c>
      <c r="I69" s="3">
        <v>1096987724.1700001</v>
      </c>
      <c r="J69" s="1" t="s">
        <v>19</v>
      </c>
      <c r="K69" s="3">
        <v>221700425.69</v>
      </c>
      <c r="L69" s="3">
        <v>1491048168.1700001</v>
      </c>
      <c r="M69" s="3">
        <v>435786832.54000002</v>
      </c>
      <c r="N69" s="3">
        <v>37540801.140000001</v>
      </c>
      <c r="O69" s="3">
        <v>-7951.23</v>
      </c>
      <c r="P69" s="3">
        <v>230613868.09</v>
      </c>
      <c r="Q69" s="3">
        <v>13935253.060000001</v>
      </c>
      <c r="R69" s="3">
        <v>240119695.13999999</v>
      </c>
      <c r="S69" s="3">
        <v>82444009</v>
      </c>
      <c r="T69" s="3">
        <v>689783.32</v>
      </c>
      <c r="U69" s="3">
        <v>132893551.41</v>
      </c>
      <c r="V69" s="3">
        <v>6168736.5700000003</v>
      </c>
      <c r="W69" s="3">
        <v>2620384046.3699999</v>
      </c>
      <c r="X69" s="9"/>
    </row>
    <row r="70" spans="1:24" ht="30" x14ac:dyDescent="0.25">
      <c r="A70" s="2" t="s">
        <v>93</v>
      </c>
      <c r="B70" s="2" t="s">
        <v>102</v>
      </c>
      <c r="C70" s="18">
        <v>42000000</v>
      </c>
      <c r="D70" s="2" t="s">
        <v>127</v>
      </c>
      <c r="E70" s="3">
        <v>18355700281.029999</v>
      </c>
      <c r="F70" s="3">
        <v>14683302419.85</v>
      </c>
      <c r="G70" s="3">
        <v>4377664876.5799999</v>
      </c>
      <c r="H70" s="3">
        <v>4470232914.6300001</v>
      </c>
      <c r="I70" s="3">
        <v>2603189971.5599999</v>
      </c>
      <c r="J70" s="1" t="s">
        <v>19</v>
      </c>
      <c r="K70" s="3">
        <v>183546138.15000001</v>
      </c>
      <c r="L70" s="3">
        <v>2026865777.3399999</v>
      </c>
      <c r="M70" s="3">
        <v>27366007.98</v>
      </c>
      <c r="N70" s="3">
        <v>42479686.32</v>
      </c>
      <c r="O70" s="1" t="s">
        <v>19</v>
      </c>
      <c r="P70" s="3">
        <v>720679933.48000002</v>
      </c>
      <c r="Q70" s="3">
        <v>28729811.5</v>
      </c>
      <c r="R70" s="3">
        <v>12225574.02</v>
      </c>
      <c r="S70" s="3">
        <v>76973345.75</v>
      </c>
      <c r="T70" s="3">
        <v>1193700</v>
      </c>
      <c r="U70" s="3">
        <v>125040907.81999999</v>
      </c>
      <c r="V70" s="3">
        <v>-12886225.279999999</v>
      </c>
      <c r="W70" s="3">
        <v>3672397861.1799998</v>
      </c>
      <c r="X70" s="9"/>
    </row>
    <row r="71" spans="1:24" ht="30" x14ac:dyDescent="0.25">
      <c r="A71" s="2" t="s">
        <v>93</v>
      </c>
      <c r="B71" s="2" t="s">
        <v>103</v>
      </c>
      <c r="C71" s="18">
        <v>46000000</v>
      </c>
      <c r="D71" s="2" t="s">
        <v>127</v>
      </c>
      <c r="E71" s="3">
        <v>169736858644.62</v>
      </c>
      <c r="F71" s="3">
        <v>154243248877.78</v>
      </c>
      <c r="G71" s="3">
        <v>47309804021.779999</v>
      </c>
      <c r="H71" s="3">
        <v>61373515503.169998</v>
      </c>
      <c r="I71" s="3">
        <v>11419132237.57</v>
      </c>
      <c r="J71" s="1" t="s">
        <v>19</v>
      </c>
      <c r="K71" s="3">
        <v>3800380773.5100002</v>
      </c>
      <c r="L71" s="3">
        <v>20828421955.07</v>
      </c>
      <c r="M71" s="3">
        <v>84121771.120000005</v>
      </c>
      <c r="N71" s="3">
        <v>508259738.51999998</v>
      </c>
      <c r="O71" s="3">
        <v>-9790.48</v>
      </c>
      <c r="P71" s="3">
        <v>2475354605.7600002</v>
      </c>
      <c r="Q71" s="3">
        <v>216002301.59999999</v>
      </c>
      <c r="R71" s="3">
        <v>1077357830.74</v>
      </c>
      <c r="S71" s="3">
        <v>2270024325.46</v>
      </c>
      <c r="T71" s="3">
        <v>8402308.4000000004</v>
      </c>
      <c r="U71" s="3">
        <v>2287058132.3000002</v>
      </c>
      <c r="V71" s="3">
        <v>585423163.25999999</v>
      </c>
      <c r="W71" s="3">
        <v>15493609766.84</v>
      </c>
      <c r="X71" s="9"/>
    </row>
    <row r="72" spans="1:24" ht="30" x14ac:dyDescent="0.25">
      <c r="A72" s="2" t="s">
        <v>93</v>
      </c>
      <c r="B72" s="2" t="s">
        <v>104</v>
      </c>
      <c r="C72" s="18">
        <v>54000000</v>
      </c>
      <c r="D72" s="2" t="s">
        <v>127</v>
      </c>
      <c r="E72" s="3">
        <v>8597835771.6200008</v>
      </c>
      <c r="F72" s="3">
        <v>5443007052.7299995</v>
      </c>
      <c r="G72" s="3">
        <v>1084560420.72</v>
      </c>
      <c r="H72" s="3">
        <v>2034275582.1900001</v>
      </c>
      <c r="I72" s="3">
        <v>999775885.32000005</v>
      </c>
      <c r="J72" s="1" t="s">
        <v>19</v>
      </c>
      <c r="K72" s="3">
        <v>198638380.84</v>
      </c>
      <c r="L72" s="3">
        <v>769249022.39999998</v>
      </c>
      <c r="M72" s="3">
        <v>3345518.84</v>
      </c>
      <c r="N72" s="3">
        <v>26975540.600000001</v>
      </c>
      <c r="O72" s="3">
        <v>-5352.22</v>
      </c>
      <c r="P72" s="3">
        <v>143772804.47999999</v>
      </c>
      <c r="Q72" s="3">
        <v>2817543.39</v>
      </c>
      <c r="R72" s="3">
        <v>22798360.309999999</v>
      </c>
      <c r="S72" s="3">
        <v>79552168.25</v>
      </c>
      <c r="T72" s="3">
        <v>951787.85</v>
      </c>
      <c r="U72" s="3">
        <v>70084328.239999995</v>
      </c>
      <c r="V72" s="3">
        <v>6215061.5199999996</v>
      </c>
      <c r="W72" s="3">
        <v>3154828718.8899999</v>
      </c>
      <c r="X72" s="9"/>
    </row>
    <row r="73" spans="1:24" ht="30" x14ac:dyDescent="0.25">
      <c r="A73" s="2" t="s">
        <v>93</v>
      </c>
      <c r="B73" s="2" t="s">
        <v>105</v>
      </c>
      <c r="C73" s="18">
        <v>61000000</v>
      </c>
      <c r="D73" s="2" t="s">
        <v>127</v>
      </c>
      <c r="E73" s="3">
        <v>14928818907.610001</v>
      </c>
      <c r="F73" s="3">
        <v>12078799887.030001</v>
      </c>
      <c r="G73" s="3">
        <v>3142063409.27</v>
      </c>
      <c r="H73" s="3">
        <v>4294007789.0700002</v>
      </c>
      <c r="I73" s="3">
        <v>1936298150.3499999</v>
      </c>
      <c r="J73" s="1" t="s">
        <v>19</v>
      </c>
      <c r="K73" s="3">
        <v>215900309.56999999</v>
      </c>
      <c r="L73" s="3">
        <v>1785903594.23</v>
      </c>
      <c r="M73" s="3">
        <v>23670158.699999999</v>
      </c>
      <c r="N73" s="3">
        <v>52793080.130000003</v>
      </c>
      <c r="O73" s="3">
        <v>10</v>
      </c>
      <c r="P73" s="3">
        <v>281530687.83999997</v>
      </c>
      <c r="Q73" s="3">
        <v>51913376.439999998</v>
      </c>
      <c r="R73" s="3">
        <v>35055141.939999998</v>
      </c>
      <c r="S73" s="3">
        <v>102215453.36</v>
      </c>
      <c r="T73" s="3">
        <v>0</v>
      </c>
      <c r="U73" s="3">
        <v>155696102.77000001</v>
      </c>
      <c r="V73" s="3">
        <v>1752623.36</v>
      </c>
      <c r="W73" s="3">
        <v>2850019020.5799999</v>
      </c>
      <c r="X73" s="9"/>
    </row>
    <row r="74" spans="1:24" ht="30" x14ac:dyDescent="0.25">
      <c r="A74" s="2" t="s">
        <v>93</v>
      </c>
      <c r="B74" s="2" t="s">
        <v>106</v>
      </c>
      <c r="C74" s="18">
        <v>66000000</v>
      </c>
      <c r="D74" s="2" t="s">
        <v>127</v>
      </c>
      <c r="E74" s="3">
        <v>12092131597.68</v>
      </c>
      <c r="F74" s="3">
        <v>10124408250.33</v>
      </c>
      <c r="G74" s="3">
        <v>2644680512.6500001</v>
      </c>
      <c r="H74" s="3">
        <v>3486000065.5100002</v>
      </c>
      <c r="I74" s="3">
        <v>1939096016.1500001</v>
      </c>
      <c r="J74" s="1" t="s">
        <v>19</v>
      </c>
      <c r="K74" s="3">
        <v>139482874.43000001</v>
      </c>
      <c r="L74" s="3">
        <v>1238480121.1600001</v>
      </c>
      <c r="M74" s="3">
        <v>7013950.0800000001</v>
      </c>
      <c r="N74" s="3">
        <v>42447204.780000001</v>
      </c>
      <c r="O74" s="1" t="s">
        <v>19</v>
      </c>
      <c r="P74" s="3">
        <v>304986648.36000001</v>
      </c>
      <c r="Q74" s="3">
        <v>29670603.920000002</v>
      </c>
      <c r="R74" s="3">
        <v>119264729.08</v>
      </c>
      <c r="S74" s="3">
        <v>89341580.260000005</v>
      </c>
      <c r="T74" s="3">
        <v>2000</v>
      </c>
      <c r="U74" s="3">
        <v>82454061.319999993</v>
      </c>
      <c r="V74" s="3">
        <v>1487882.63</v>
      </c>
      <c r="W74" s="3">
        <v>1967723347.3499999</v>
      </c>
      <c r="X74" s="9"/>
    </row>
    <row r="75" spans="1:24" ht="30" x14ac:dyDescent="0.25">
      <c r="A75" s="2" t="s">
        <v>93</v>
      </c>
      <c r="B75" s="2" t="s">
        <v>107</v>
      </c>
      <c r="C75" s="18">
        <v>68000000</v>
      </c>
      <c r="D75" s="2" t="s">
        <v>127</v>
      </c>
      <c r="E75" s="3">
        <v>12397582696.83</v>
      </c>
      <c r="F75" s="3">
        <v>7095044948.6000004</v>
      </c>
      <c r="G75" s="3">
        <v>1470944239.74</v>
      </c>
      <c r="H75" s="3">
        <v>2523776479.8200002</v>
      </c>
      <c r="I75" s="3">
        <v>1227467494.4300001</v>
      </c>
      <c r="J75" s="1" t="s">
        <v>19</v>
      </c>
      <c r="K75" s="3">
        <v>186664708.38</v>
      </c>
      <c r="L75" s="3">
        <v>1269557243.9400001</v>
      </c>
      <c r="M75" s="3">
        <v>2644344.4300000002</v>
      </c>
      <c r="N75" s="3">
        <v>35241184.960000001</v>
      </c>
      <c r="O75" s="1" t="s">
        <v>19</v>
      </c>
      <c r="P75" s="3">
        <v>179548208.02000001</v>
      </c>
      <c r="Q75" s="3">
        <v>6123381.3499999996</v>
      </c>
      <c r="R75" s="3">
        <v>42108448.439999998</v>
      </c>
      <c r="S75" s="3">
        <v>42860949.479999997</v>
      </c>
      <c r="T75" s="3">
        <v>586250</v>
      </c>
      <c r="U75" s="3">
        <v>108101588.43000001</v>
      </c>
      <c r="V75" s="3">
        <v>-579572.81999999995</v>
      </c>
      <c r="W75" s="3">
        <v>5302537748.2299995</v>
      </c>
      <c r="X75" s="9"/>
    </row>
    <row r="76" spans="1:24" ht="30" x14ac:dyDescent="0.25">
      <c r="A76" s="2" t="s">
        <v>93</v>
      </c>
      <c r="B76" s="2" t="s">
        <v>108</v>
      </c>
      <c r="C76" s="18">
        <v>28000000</v>
      </c>
      <c r="D76" s="2" t="s">
        <v>127</v>
      </c>
      <c r="E76" s="3">
        <v>21113400126.73</v>
      </c>
      <c r="F76" s="3">
        <v>14731829110.51</v>
      </c>
      <c r="G76" s="3">
        <v>3150152166.5599999</v>
      </c>
      <c r="H76" s="3">
        <v>5112351968.1199999</v>
      </c>
      <c r="I76" s="3">
        <v>2524726867.0799999</v>
      </c>
      <c r="J76" s="1" t="s">
        <v>19</v>
      </c>
      <c r="K76" s="3">
        <v>335580347.98000002</v>
      </c>
      <c r="L76" s="3">
        <v>2179764441.8899999</v>
      </c>
      <c r="M76" s="3">
        <v>9048200.7799999993</v>
      </c>
      <c r="N76" s="3">
        <v>52715471.560000002</v>
      </c>
      <c r="O76" s="3">
        <v>0</v>
      </c>
      <c r="P76" s="3">
        <v>464372591.80000001</v>
      </c>
      <c r="Q76" s="3">
        <v>150620187.90000001</v>
      </c>
      <c r="R76" s="3">
        <v>338287056.32999998</v>
      </c>
      <c r="S76" s="3">
        <v>227854584.44999999</v>
      </c>
      <c r="T76" s="3">
        <v>917650.1</v>
      </c>
      <c r="U76" s="3">
        <v>164370077.81999999</v>
      </c>
      <c r="V76" s="3">
        <v>21067498.140000001</v>
      </c>
      <c r="W76" s="3">
        <v>6381571016.2200003</v>
      </c>
      <c r="X76" s="9"/>
    </row>
    <row r="77" spans="1:24" ht="30" x14ac:dyDescent="0.25">
      <c r="A77" s="2" t="s">
        <v>93</v>
      </c>
      <c r="B77" s="2" t="s">
        <v>109</v>
      </c>
      <c r="C77" s="18">
        <v>70000000</v>
      </c>
      <c r="D77" s="2" t="s">
        <v>127</v>
      </c>
      <c r="E77" s="3">
        <v>20839539097.939999</v>
      </c>
      <c r="F77" s="3">
        <v>19549667273.990002</v>
      </c>
      <c r="G77" s="3">
        <v>4821929559.7600002</v>
      </c>
      <c r="H77" s="3">
        <v>7009975123.8199997</v>
      </c>
      <c r="I77" s="3">
        <v>4148645323.5300002</v>
      </c>
      <c r="J77" s="1" t="s">
        <v>19</v>
      </c>
      <c r="K77" s="3">
        <v>316515372.49000001</v>
      </c>
      <c r="L77" s="3">
        <v>2181679932.48</v>
      </c>
      <c r="M77" s="3">
        <v>49937630.229999997</v>
      </c>
      <c r="N77" s="3">
        <v>64125212.380000003</v>
      </c>
      <c r="O77" s="3">
        <v>-50256.26</v>
      </c>
      <c r="P77" s="3">
        <v>379062134.16000003</v>
      </c>
      <c r="Q77" s="3">
        <v>28482575.510000002</v>
      </c>
      <c r="R77" s="3">
        <v>126018183.77</v>
      </c>
      <c r="S77" s="3">
        <v>105682782.14</v>
      </c>
      <c r="T77" s="3">
        <v>191388</v>
      </c>
      <c r="U77" s="3">
        <v>300390653.05000001</v>
      </c>
      <c r="V77" s="3">
        <v>17081658.93</v>
      </c>
      <c r="W77" s="3">
        <v>1289871823.95</v>
      </c>
      <c r="X77" s="9"/>
    </row>
    <row r="78" spans="1:24" ht="30" x14ac:dyDescent="0.25">
      <c r="A78" s="2" t="s">
        <v>93</v>
      </c>
      <c r="B78" s="2" t="s">
        <v>110</v>
      </c>
      <c r="C78" s="18">
        <v>78000000</v>
      </c>
      <c r="D78" s="2" t="s">
        <v>127</v>
      </c>
      <c r="E78" s="3">
        <v>19353189277.5</v>
      </c>
      <c r="F78" s="3">
        <v>16377943936.530001</v>
      </c>
      <c r="G78" s="3">
        <v>3899191022.1700001</v>
      </c>
      <c r="H78" s="3">
        <v>5442002075.6999998</v>
      </c>
      <c r="I78" s="3">
        <v>3595444195.04</v>
      </c>
      <c r="J78" s="1" t="s">
        <v>19</v>
      </c>
      <c r="K78" s="3">
        <v>283698569.43000001</v>
      </c>
      <c r="L78" s="3">
        <v>1991548629.3800001</v>
      </c>
      <c r="M78" s="3">
        <v>6100627.29</v>
      </c>
      <c r="N78" s="3">
        <v>54348607.539999999</v>
      </c>
      <c r="O78" s="3">
        <v>-1418.62</v>
      </c>
      <c r="P78" s="3">
        <v>295647369.83999997</v>
      </c>
      <c r="Q78" s="3">
        <v>51022930.210000001</v>
      </c>
      <c r="R78" s="3">
        <v>457815275.66000003</v>
      </c>
      <c r="S78" s="3">
        <v>127054696.51000001</v>
      </c>
      <c r="T78" s="3">
        <v>-1000</v>
      </c>
      <c r="U78" s="3">
        <v>174962378.16</v>
      </c>
      <c r="V78" s="3">
        <v>-890021.78</v>
      </c>
      <c r="W78" s="3">
        <v>2975245340.9699998</v>
      </c>
      <c r="X78" s="9"/>
    </row>
    <row r="79" spans="1:24" ht="30" x14ac:dyDescent="0.25">
      <c r="A79" s="2" t="s">
        <v>93</v>
      </c>
      <c r="B79" s="2" t="s">
        <v>111</v>
      </c>
      <c r="C79" s="18">
        <v>55000000</v>
      </c>
      <c r="D79" s="2" t="s">
        <v>127</v>
      </c>
      <c r="E79" s="3">
        <v>902474097.88</v>
      </c>
      <c r="F79" s="3">
        <v>324576508.87</v>
      </c>
      <c r="G79" s="3">
        <v>2428525.08</v>
      </c>
      <c r="H79" s="3">
        <v>181648372.13</v>
      </c>
      <c r="I79" s="3">
        <v>36582652.219999999</v>
      </c>
      <c r="J79" s="3">
        <v>21673519</v>
      </c>
      <c r="K79" s="3">
        <v>3513139.02</v>
      </c>
      <c r="L79" s="3">
        <v>1239328.31</v>
      </c>
      <c r="M79" s="1" t="s">
        <v>19</v>
      </c>
      <c r="N79" s="3">
        <v>1656524.85</v>
      </c>
      <c r="O79" s="1" t="s">
        <v>19</v>
      </c>
      <c r="P79" s="3">
        <v>2157812.09</v>
      </c>
      <c r="Q79" s="3">
        <v>1464534.86</v>
      </c>
      <c r="R79" s="3">
        <v>9350413.5999999996</v>
      </c>
      <c r="S79" s="1" t="s">
        <v>19</v>
      </c>
      <c r="T79" s="3">
        <v>1000129.19</v>
      </c>
      <c r="U79" s="3">
        <v>6896473.8799999999</v>
      </c>
      <c r="V79" s="3">
        <v>54965084.640000001</v>
      </c>
      <c r="W79" s="3">
        <v>577897589.00999999</v>
      </c>
      <c r="X79" s="9"/>
    </row>
    <row r="80" spans="1:24" ht="30" x14ac:dyDescent="0.25">
      <c r="A80" s="2" t="s">
        <v>93</v>
      </c>
      <c r="B80" s="2" t="s">
        <v>112</v>
      </c>
      <c r="C80" s="18">
        <v>45000000</v>
      </c>
      <c r="D80" s="2" t="s">
        <v>127</v>
      </c>
      <c r="E80" s="3">
        <v>592870088745.95996</v>
      </c>
      <c r="F80" s="3">
        <v>582834880031.59998</v>
      </c>
      <c r="G80" s="3">
        <v>195271609803.66</v>
      </c>
      <c r="H80" s="3">
        <v>258874195945.31</v>
      </c>
      <c r="I80" s="3">
        <v>10201123904.32</v>
      </c>
      <c r="J80" s="1" t="s">
        <v>19</v>
      </c>
      <c r="K80" s="3">
        <v>12034753745.34</v>
      </c>
      <c r="L80" s="3">
        <v>47281167289.900002</v>
      </c>
      <c r="M80" s="3">
        <v>-20003</v>
      </c>
      <c r="N80" s="3">
        <v>773390167.86000001</v>
      </c>
      <c r="O80" s="3">
        <v>-288021.87</v>
      </c>
      <c r="P80" s="3">
        <v>35485727458.010002</v>
      </c>
      <c r="Q80" s="3">
        <v>7069031.0099999998</v>
      </c>
      <c r="R80" s="3">
        <v>3704013736.0700002</v>
      </c>
      <c r="S80" s="3">
        <v>9271117532.4099998</v>
      </c>
      <c r="T80" s="3">
        <v>42437207.630000003</v>
      </c>
      <c r="U80" s="3">
        <v>6648884586.9499998</v>
      </c>
      <c r="V80" s="3">
        <v>3239697648</v>
      </c>
      <c r="W80" s="3">
        <v>10035208714.360001</v>
      </c>
      <c r="X80" s="9"/>
    </row>
    <row r="81" spans="1:24" x14ac:dyDescent="0.25">
      <c r="A81" s="2" t="s">
        <v>113</v>
      </c>
      <c r="B81" s="2" t="s">
        <v>114</v>
      </c>
      <c r="C81" s="18">
        <v>12000000</v>
      </c>
      <c r="D81" s="2" t="s">
        <v>127</v>
      </c>
      <c r="E81" s="3">
        <v>10979325003.02</v>
      </c>
      <c r="F81" s="3">
        <v>9363972739.5900002</v>
      </c>
      <c r="G81" s="3">
        <v>2068507239.6800001</v>
      </c>
      <c r="H81" s="3">
        <v>2615539189.8499999</v>
      </c>
      <c r="I81" s="3">
        <v>906996251.80999994</v>
      </c>
      <c r="J81" s="1" t="s">
        <v>19</v>
      </c>
      <c r="K81" s="3">
        <v>223937902.55000001</v>
      </c>
      <c r="L81" s="3">
        <v>2776764722.29</v>
      </c>
      <c r="M81" s="3">
        <v>4112448.91</v>
      </c>
      <c r="N81" s="3">
        <v>37008831.960000001</v>
      </c>
      <c r="O81" s="3">
        <v>-1135.8</v>
      </c>
      <c r="P81" s="3">
        <v>331919415.19999999</v>
      </c>
      <c r="Q81" s="3">
        <v>11276180.109999999</v>
      </c>
      <c r="R81" s="3">
        <v>179250220.13999999</v>
      </c>
      <c r="S81" s="3">
        <v>76233095.409999996</v>
      </c>
      <c r="T81" s="3">
        <v>225322</v>
      </c>
      <c r="U81" s="3">
        <v>122360960.15000001</v>
      </c>
      <c r="V81" s="3">
        <v>9842095.3300000001</v>
      </c>
      <c r="W81" s="3">
        <v>1615352263.4300001</v>
      </c>
      <c r="X81" s="9"/>
    </row>
    <row r="82" spans="1:24" x14ac:dyDescent="0.25">
      <c r="A82" s="2" t="s">
        <v>113</v>
      </c>
      <c r="B82" s="2" t="s">
        <v>115</v>
      </c>
      <c r="C82" s="18">
        <v>18000000</v>
      </c>
      <c r="D82" s="2" t="s">
        <v>127</v>
      </c>
      <c r="E82" s="3">
        <v>27217732359.380001</v>
      </c>
      <c r="F82" s="3">
        <v>19371381338.470001</v>
      </c>
      <c r="G82" s="3">
        <v>4785431745.4799995</v>
      </c>
      <c r="H82" s="3">
        <v>6690452406.1099997</v>
      </c>
      <c r="I82" s="3">
        <v>3455823025.4899998</v>
      </c>
      <c r="J82" s="1" t="s">
        <v>19</v>
      </c>
      <c r="K82" s="3">
        <v>431985883.88999999</v>
      </c>
      <c r="L82" s="3">
        <v>2640727062.5599999</v>
      </c>
      <c r="M82" s="3">
        <v>27185880.460000001</v>
      </c>
      <c r="N82" s="3">
        <v>98837049.75</v>
      </c>
      <c r="O82" s="3">
        <v>1084.48</v>
      </c>
      <c r="P82" s="3">
        <v>460482728.02999997</v>
      </c>
      <c r="Q82" s="3">
        <v>57010833.68</v>
      </c>
      <c r="R82" s="3">
        <v>173945874.55000001</v>
      </c>
      <c r="S82" s="3">
        <v>145159862.28999999</v>
      </c>
      <c r="T82" s="3">
        <v>1235046</v>
      </c>
      <c r="U82" s="3">
        <v>316685748.95999998</v>
      </c>
      <c r="V82" s="3">
        <v>86417106.739999995</v>
      </c>
      <c r="W82" s="3">
        <v>7846351020.9099998</v>
      </c>
      <c r="X82" s="9"/>
    </row>
    <row r="83" spans="1:24" x14ac:dyDescent="0.25">
      <c r="A83" s="2" t="s">
        <v>113</v>
      </c>
      <c r="B83" s="2" t="s">
        <v>116</v>
      </c>
      <c r="C83" s="18">
        <v>3000000</v>
      </c>
      <c r="D83" s="2" t="s">
        <v>127</v>
      </c>
      <c r="E83" s="3">
        <v>81395771594.429993</v>
      </c>
      <c r="F83" s="3">
        <v>68116076619.900002</v>
      </c>
      <c r="G83" s="3">
        <v>17956763965.720001</v>
      </c>
      <c r="H83" s="3">
        <v>21047350017.439999</v>
      </c>
      <c r="I83" s="3">
        <v>7465464792.0699997</v>
      </c>
      <c r="J83" s="1" t="s">
        <v>19</v>
      </c>
      <c r="K83" s="3">
        <v>2564451047.8499999</v>
      </c>
      <c r="L83" s="3">
        <v>13550317614.440001</v>
      </c>
      <c r="M83" s="3">
        <v>53098849.140000001</v>
      </c>
      <c r="N83" s="3">
        <v>315028198.69999999</v>
      </c>
      <c r="O83" s="3">
        <v>34248.9</v>
      </c>
      <c r="P83" s="3">
        <v>3341228342.9499998</v>
      </c>
      <c r="Q83" s="3">
        <v>71126416.75</v>
      </c>
      <c r="R83" s="3">
        <v>354414883.67000002</v>
      </c>
      <c r="S83" s="3">
        <v>609429225.42999995</v>
      </c>
      <c r="T83" s="3">
        <v>123574901</v>
      </c>
      <c r="U83" s="3">
        <v>661173912.70000005</v>
      </c>
      <c r="V83" s="3">
        <v>2620203.14</v>
      </c>
      <c r="W83" s="3">
        <v>13279694974.530001</v>
      </c>
      <c r="X83" s="9"/>
    </row>
    <row r="84" spans="1:24" x14ac:dyDescent="0.25">
      <c r="A84" s="2" t="s">
        <v>113</v>
      </c>
      <c r="B84" s="2" t="s">
        <v>117</v>
      </c>
      <c r="C84" s="18">
        <v>79000000</v>
      </c>
      <c r="D84" s="2" t="s">
        <v>127</v>
      </c>
      <c r="E84" s="3">
        <v>6921563039.3000002</v>
      </c>
      <c r="F84" s="3">
        <v>3531845079.6300001</v>
      </c>
      <c r="G84" s="3">
        <v>662648604.63</v>
      </c>
      <c r="H84" s="3">
        <v>1062849330.79</v>
      </c>
      <c r="I84" s="3">
        <v>730652883.45000005</v>
      </c>
      <c r="J84" s="1" t="s">
        <v>19</v>
      </c>
      <c r="K84" s="3">
        <v>94436112.510000005</v>
      </c>
      <c r="L84" s="3">
        <v>610502381.19000006</v>
      </c>
      <c r="M84" s="3">
        <v>8073766.5599999996</v>
      </c>
      <c r="N84" s="3">
        <v>21734290.949999999</v>
      </c>
      <c r="O84" s="1" t="s">
        <v>19</v>
      </c>
      <c r="P84" s="3">
        <v>144532255.99000001</v>
      </c>
      <c r="Q84" s="3">
        <v>4734703.9000000004</v>
      </c>
      <c r="R84" s="3">
        <v>32163973.800000001</v>
      </c>
      <c r="S84" s="3">
        <v>39323940.899999999</v>
      </c>
      <c r="T84" s="3">
        <v>0</v>
      </c>
      <c r="U84" s="3">
        <v>120085613.37</v>
      </c>
      <c r="V84" s="3">
        <v>107221.59</v>
      </c>
      <c r="W84" s="3">
        <v>3389717959.6700001</v>
      </c>
      <c r="X84" s="9"/>
    </row>
    <row r="85" spans="1:24" x14ac:dyDescent="0.25">
      <c r="A85" s="2" t="s">
        <v>113</v>
      </c>
      <c r="B85" s="2" t="s">
        <v>118</v>
      </c>
      <c r="C85" s="18">
        <v>85000000</v>
      </c>
      <c r="D85" s="2" t="s">
        <v>127</v>
      </c>
      <c r="E85" s="3">
        <v>3349095942.3699999</v>
      </c>
      <c r="F85" s="3">
        <v>2140491867.4300001</v>
      </c>
      <c r="G85" s="3">
        <v>587845913.44000006</v>
      </c>
      <c r="H85" s="3">
        <v>534388205.06999999</v>
      </c>
      <c r="I85" s="3">
        <v>486883651.26999998</v>
      </c>
      <c r="J85" s="1" t="s">
        <v>19</v>
      </c>
      <c r="K85" s="3">
        <v>98483394.769999996</v>
      </c>
      <c r="L85" s="3">
        <v>310624308.76999998</v>
      </c>
      <c r="M85" s="3">
        <v>464743.41</v>
      </c>
      <c r="N85" s="3">
        <v>10130334.529999999</v>
      </c>
      <c r="O85" s="1" t="s">
        <v>19</v>
      </c>
      <c r="P85" s="3">
        <v>42074728.439999998</v>
      </c>
      <c r="Q85" s="3">
        <v>2308739.25</v>
      </c>
      <c r="R85" s="3">
        <v>27995523.66</v>
      </c>
      <c r="S85" s="3">
        <v>7670154.1799999997</v>
      </c>
      <c r="T85" s="3">
        <v>51700</v>
      </c>
      <c r="U85" s="3">
        <v>31216946.309999999</v>
      </c>
      <c r="V85" s="3">
        <v>353524.33</v>
      </c>
      <c r="W85" s="3">
        <v>1208604074.9400001</v>
      </c>
      <c r="X85" s="9"/>
    </row>
    <row r="86" spans="1:24" x14ac:dyDescent="0.25">
      <c r="A86" s="2" t="s">
        <v>113</v>
      </c>
      <c r="B86" s="2" t="s">
        <v>119</v>
      </c>
      <c r="C86" s="18">
        <v>35000000</v>
      </c>
      <c r="D86" s="2" t="s">
        <v>127</v>
      </c>
      <c r="E86" s="3">
        <v>45226528602.150002</v>
      </c>
      <c r="F86" s="3">
        <v>14564315015.950001</v>
      </c>
      <c r="G86" s="3">
        <v>2208439981.4000001</v>
      </c>
      <c r="H86" s="3">
        <v>4974350629.8199997</v>
      </c>
      <c r="I86" s="3">
        <v>2385586900.73</v>
      </c>
      <c r="J86" s="1" t="s">
        <v>19</v>
      </c>
      <c r="K86" s="3">
        <v>517970747.16000003</v>
      </c>
      <c r="L86" s="3">
        <v>1451882674.97</v>
      </c>
      <c r="M86" s="3">
        <v>33348218.289999999</v>
      </c>
      <c r="N86" s="3">
        <v>82739621.790000007</v>
      </c>
      <c r="O86" s="3">
        <v>62463832.759999998</v>
      </c>
      <c r="P86" s="3">
        <v>1370565739.4000001</v>
      </c>
      <c r="Q86" s="3">
        <v>39787896.490000002</v>
      </c>
      <c r="R86" s="3">
        <v>91981030.890000001</v>
      </c>
      <c r="S86" s="3">
        <v>973559864.96000004</v>
      </c>
      <c r="T86" s="3">
        <v>0</v>
      </c>
      <c r="U86" s="3">
        <v>317007108.88999999</v>
      </c>
      <c r="V86" s="3">
        <v>54630768.399999999</v>
      </c>
      <c r="W86" s="3">
        <v>30662213586.200001</v>
      </c>
      <c r="X86" s="9"/>
    </row>
    <row r="87" spans="1:24" x14ac:dyDescent="0.25">
      <c r="A87" s="2" t="s">
        <v>113</v>
      </c>
      <c r="B87" s="2" t="s">
        <v>120</v>
      </c>
      <c r="C87" s="18">
        <v>60000000</v>
      </c>
      <c r="D87" s="2" t="s">
        <v>127</v>
      </c>
      <c r="E87" s="3">
        <v>51339434483.019997</v>
      </c>
      <c r="F87" s="3">
        <v>42113515983.209999</v>
      </c>
      <c r="G87" s="3">
        <v>12135244510.99</v>
      </c>
      <c r="H87" s="3">
        <v>14892838488.200001</v>
      </c>
      <c r="I87" s="3">
        <v>5725648447.8900003</v>
      </c>
      <c r="J87" s="1" t="s">
        <v>19</v>
      </c>
      <c r="K87" s="3">
        <v>1130627537.5899999</v>
      </c>
      <c r="L87" s="3">
        <v>6264594256.29</v>
      </c>
      <c r="M87" s="3">
        <v>128954274.98</v>
      </c>
      <c r="N87" s="3">
        <v>172497621.90000001</v>
      </c>
      <c r="O87" s="3">
        <v>-81239.17</v>
      </c>
      <c r="P87" s="3">
        <v>819029714.37</v>
      </c>
      <c r="Q87" s="3">
        <v>66436642.950000003</v>
      </c>
      <c r="R87" s="3">
        <v>149382086.41</v>
      </c>
      <c r="S87" s="3">
        <v>189567047.94999999</v>
      </c>
      <c r="T87" s="3">
        <v>3800</v>
      </c>
      <c r="U87" s="3">
        <v>464806844.35000002</v>
      </c>
      <c r="V87" s="3">
        <v>-26034051.489999998</v>
      </c>
      <c r="W87" s="3">
        <v>9225918499.8099995</v>
      </c>
      <c r="X87" s="9"/>
    </row>
    <row r="88" spans="1:24" ht="30" x14ac:dyDescent="0.25">
      <c r="A88" s="2" t="s">
        <v>113</v>
      </c>
      <c r="B88" s="2" t="s">
        <v>121</v>
      </c>
      <c r="C88" s="18">
        <v>3731000</v>
      </c>
      <c r="D88" s="2" t="s">
        <v>127</v>
      </c>
      <c r="E88" s="3">
        <v>2927908193.1399999</v>
      </c>
      <c r="F88" s="3">
        <v>2752534458.6599998</v>
      </c>
      <c r="G88" s="3">
        <v>217052432.37</v>
      </c>
      <c r="H88" s="3">
        <v>1652761616.9100001</v>
      </c>
      <c r="I88" s="3">
        <v>12826786.630000001</v>
      </c>
      <c r="J88" s="1" t="s">
        <v>19</v>
      </c>
      <c r="K88" s="3">
        <v>37817078.640000001</v>
      </c>
      <c r="L88" s="3">
        <v>469226297.60000002</v>
      </c>
      <c r="M88" s="1" t="s">
        <v>19</v>
      </c>
      <c r="N88" s="3">
        <v>66083.87</v>
      </c>
      <c r="O88" s="1" t="s">
        <v>19</v>
      </c>
      <c r="P88" s="3">
        <v>318430861.5</v>
      </c>
      <c r="Q88" s="3">
        <v>17446.189999999999</v>
      </c>
      <c r="R88" s="3">
        <v>879079.88</v>
      </c>
      <c r="S88" s="1" t="s">
        <v>19</v>
      </c>
      <c r="T88" s="3">
        <v>33180615</v>
      </c>
      <c r="U88" s="3">
        <v>10276160.07</v>
      </c>
      <c r="V88" s="1" t="s">
        <v>19</v>
      </c>
      <c r="W88" s="3">
        <v>175373734.47999999</v>
      </c>
      <c r="X88" s="9"/>
    </row>
    <row r="89" spans="1:24" x14ac:dyDescent="0.25">
      <c r="A89" s="2" t="s">
        <v>113</v>
      </c>
      <c r="B89" s="2" t="s">
        <v>122</v>
      </c>
      <c r="C89" s="18">
        <v>67000000</v>
      </c>
      <c r="D89" s="2" t="s">
        <v>127</v>
      </c>
      <c r="E89" s="3">
        <v>9729566863.5400009</v>
      </c>
      <c r="F89" s="3">
        <v>3724157422.3800001</v>
      </c>
      <c r="G89" s="3">
        <v>462530632.73000002</v>
      </c>
      <c r="H89" s="3">
        <v>1562610386.4400001</v>
      </c>
      <c r="I89" s="3">
        <v>523559925.06999999</v>
      </c>
      <c r="J89" s="1" t="s">
        <v>19</v>
      </c>
      <c r="K89" s="3">
        <v>152212168.18000001</v>
      </c>
      <c r="L89" s="3">
        <v>338616585.63999999</v>
      </c>
      <c r="M89" s="3">
        <v>37304659.479999997</v>
      </c>
      <c r="N89" s="3">
        <v>22762931.449999999</v>
      </c>
      <c r="O89" s="1" t="s">
        <v>19</v>
      </c>
      <c r="P89" s="3">
        <v>450665817.51999998</v>
      </c>
      <c r="Q89" s="3">
        <v>11119212.279999999</v>
      </c>
      <c r="R89" s="3">
        <v>27929485.890000001</v>
      </c>
      <c r="S89" s="3">
        <v>45859621.210000001</v>
      </c>
      <c r="T89" s="3">
        <v>263219.14</v>
      </c>
      <c r="U89" s="3">
        <v>67782372.319999993</v>
      </c>
      <c r="V89" s="3">
        <v>20940405.030000001</v>
      </c>
      <c r="W89" s="3">
        <v>6005409441.1599998</v>
      </c>
      <c r="X8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topLeftCell="B46" zoomScale="85" zoomScaleNormal="85" workbookViewId="0">
      <selection activeCell="E63" sqref="E63"/>
    </sheetView>
  </sheetViews>
  <sheetFormatPr defaultRowHeight="15" x14ac:dyDescent="0.25"/>
  <cols>
    <col min="1" max="2" width="28.7109375" customWidth="1"/>
    <col min="3" max="3" width="12.28515625" style="17" bestFit="1" customWidth="1"/>
    <col min="4" max="4" width="14.28515625" bestFit="1" customWidth="1"/>
    <col min="5" max="5" width="5.7109375" customWidth="1"/>
    <col min="6" max="6" width="7.140625" bestFit="1" customWidth="1"/>
    <col min="7" max="15" width="5.7109375" customWidth="1"/>
    <col min="16" max="33" width="25.7109375" customWidth="1"/>
  </cols>
  <sheetData>
    <row r="1" spans="1:34" ht="45" customHeight="1" x14ac:dyDescent="0.25">
      <c r="A1" s="6" t="s">
        <v>123</v>
      </c>
      <c r="B1" s="6" t="s">
        <v>124</v>
      </c>
      <c r="C1" s="14" t="s">
        <v>125</v>
      </c>
      <c r="D1" s="7" t="s">
        <v>20</v>
      </c>
      <c r="E1" s="11" t="s">
        <v>0</v>
      </c>
      <c r="F1" s="12"/>
      <c r="G1" s="12"/>
      <c r="H1" s="12"/>
      <c r="I1" s="12"/>
      <c r="J1" s="12"/>
      <c r="K1" s="12"/>
      <c r="L1" s="12"/>
      <c r="M1" s="12"/>
      <c r="N1" s="12"/>
      <c r="O1" s="13"/>
      <c r="P1" s="2" t="s">
        <v>1</v>
      </c>
      <c r="Q1" s="2" t="s">
        <v>10</v>
      </c>
      <c r="R1" s="2" t="s">
        <v>11</v>
      </c>
      <c r="S1" s="2" t="s">
        <v>12</v>
      </c>
      <c r="T1" s="2" t="s">
        <v>18</v>
      </c>
      <c r="U1" s="2" t="s">
        <v>2</v>
      </c>
      <c r="V1" s="2" t="s">
        <v>13</v>
      </c>
      <c r="W1" s="2" t="s">
        <v>14</v>
      </c>
      <c r="X1" s="2" t="s">
        <v>15</v>
      </c>
      <c r="Y1" s="2" t="s">
        <v>3</v>
      </c>
      <c r="Z1" s="2" t="s">
        <v>4</v>
      </c>
      <c r="AA1" s="2" t="s">
        <v>16</v>
      </c>
      <c r="AB1" s="2" t="s">
        <v>5</v>
      </c>
      <c r="AC1" s="2" t="s">
        <v>6</v>
      </c>
      <c r="AD1" s="2" t="s">
        <v>17</v>
      </c>
      <c r="AE1" s="2" t="s">
        <v>7</v>
      </c>
      <c r="AF1" s="2" t="s">
        <v>8</v>
      </c>
      <c r="AG1" s="2" t="s">
        <v>9</v>
      </c>
      <c r="AH1" s="5"/>
    </row>
    <row r="2" spans="1:34" ht="30" x14ac:dyDescent="0.25">
      <c r="A2" s="6"/>
      <c r="B2" s="6"/>
      <c r="C2" s="14"/>
      <c r="D2" s="7"/>
      <c r="E2" s="10" t="s">
        <v>128</v>
      </c>
      <c r="F2" s="10" t="s">
        <v>129</v>
      </c>
      <c r="G2" s="10" t="s">
        <v>130</v>
      </c>
      <c r="H2" s="10" t="s">
        <v>131</v>
      </c>
      <c r="I2" s="10" t="s">
        <v>132</v>
      </c>
      <c r="J2" s="10" t="s">
        <v>133</v>
      </c>
      <c r="K2" s="10" t="s">
        <v>134</v>
      </c>
      <c r="L2" s="10" t="s">
        <v>135</v>
      </c>
      <c r="M2" s="10" t="s">
        <v>136</v>
      </c>
      <c r="N2" s="10" t="s">
        <v>137</v>
      </c>
      <c r="O2" s="10" t="s">
        <v>138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5"/>
    </row>
    <row r="3" spans="1:34" x14ac:dyDescent="0.25">
      <c r="A3" s="8" t="s">
        <v>22</v>
      </c>
      <c r="B3" s="8"/>
      <c r="C3" s="15">
        <v>1</v>
      </c>
      <c r="D3" s="8"/>
      <c r="E3" s="3">
        <f ca="1">IF(OR(INDIRECT(CONCATENATE("'01'!E",TEXT(MATCH($C3,'01'!$C$2:$C$100,0)+1,0)))="",INDIRECT(CONCATENATE("'02'!E",TEXT(MATCH($C3,'02'!$C$2:$C$100,0)+1,0)))="",AND(INDIRECT(CONCATENATE("'01'!E",TEXT(MATCH($C3,'01'!$C$2:$C$100,0)+1,0)))="",INDIRECT(CONCATENATE("'02'!E",TEXT(MATCH($C3,'02'!$C$2:$C$100,0)+1,0))))),"Н/Д",INDIRECT(CONCATENATE("'02'!E",TEXT(MATCH($C3,'02'!$C$2:$C$100,0)+1,0)))/INDIRECT(CONCATENATE("'01'!E",TEXT(MATCH($C3,'01'!$C$2:$C$100,0)+1,0))))</f>
        <v>2.3226779132719286E-2</v>
      </c>
      <c r="F3" s="3">
        <f ca="1">IF(OR(INDIRECT(CONCATENATE("'02'!F",TEXT(MATCH($C3,'02'!$C$2:$C$100,0)+1,0)))="",INDIRECT(CONCATENATE("'03'!F",TEXT(MATCH($C3,'03'!$C$2:$C$100,0)+1,0)))="",AND(INDIRECT(CONCATENATE("'02'!F",TEXT(MATCH($C3,'02'!$C$2:$C$100,0)+1,0)))="",INDIRECT(CONCATENATE("'03'!F",TEXT(MATCH($C3,'03'!$C$2:$C$100,0)+1,0))))),"Н/Д",INDIRECT(CONCATENATE("'03'!F",TEXT(MATCH($C3,'03'!$C$2:$C$100,0)+1,0)))/INDIRECT(CONCATENATE("'02'!F",TEXT(MATCH($C3,'02'!$C$2:$C$100,0)+1,0))))</f>
        <v>2.9973118708785176</v>
      </c>
      <c r="G3" s="3"/>
      <c r="H3" s="3"/>
      <c r="I3" s="3"/>
      <c r="J3" s="3"/>
      <c r="K3" s="3"/>
      <c r="L3" s="3"/>
      <c r="M3" s="3"/>
      <c r="N3" s="3"/>
      <c r="O3" s="3"/>
      <c r="P3" s="3">
        <v>35832151960703.43</v>
      </c>
      <c r="Q3" s="3">
        <v>12007859031537.039</v>
      </c>
      <c r="R3" s="3">
        <v>12759145771835.061</v>
      </c>
      <c r="S3" s="3">
        <v>2379552516000.5801</v>
      </c>
      <c r="T3" s="3">
        <v>249044843.47999999</v>
      </c>
      <c r="U3" s="3">
        <v>2067576515663.2</v>
      </c>
      <c r="V3" s="3">
        <v>3366281145683.9399</v>
      </c>
      <c r="W3" s="3">
        <v>400253385972.41998</v>
      </c>
      <c r="X3" s="3">
        <v>95498013118.639999</v>
      </c>
      <c r="Y3" s="3">
        <v>11475957539.620001</v>
      </c>
      <c r="Z3" s="3">
        <v>1449761978155.6201</v>
      </c>
      <c r="AA3" s="3">
        <v>105727891326.36</v>
      </c>
      <c r="AB3" s="3">
        <v>244845318003.07001</v>
      </c>
      <c r="AC3" s="3">
        <v>377198746011.25</v>
      </c>
      <c r="AD3" s="3">
        <v>5130710697.3999996</v>
      </c>
      <c r="AE3" s="3">
        <v>424448199007.95001</v>
      </c>
      <c r="AF3" s="3">
        <v>137120256547.88</v>
      </c>
      <c r="AG3" s="3">
        <v>8817998185961.0703</v>
      </c>
      <c r="AH3" s="5"/>
    </row>
    <row r="4" spans="1:34" ht="30" x14ac:dyDescent="0.25">
      <c r="A4" s="2" t="s">
        <v>23</v>
      </c>
      <c r="B4" s="2" t="s">
        <v>24</v>
      </c>
      <c r="C4" s="18">
        <v>10000000</v>
      </c>
      <c r="D4" s="2" t="s">
        <v>21</v>
      </c>
      <c r="E4" s="3">
        <f ca="1">IF(OR(INDIRECT(CONCATENATE("'01'!E",TEXT(MATCH($C4,'01'!$C$2:$C$100,0)+1,0)))="",INDIRECT(CONCATENATE("'02'!E",TEXT(MATCH($C4,'02'!$C$2:$C$100,0)+1,0)))="",AND(INDIRECT(CONCATENATE("'01'!E",TEXT(MATCH($C4,'01'!$C$2:$C$100,0)+1,0)))="",INDIRECT(CONCATENATE("'02'!E",TEXT(MATCH($C4,'02'!$C$2:$C$100,0)+1,0))))),"Н/Д",INDIRECT(CONCATENATE("'02'!E",TEXT(MATCH($C4,'02'!$C$2:$C$100,0)+1,0)))/INDIRECT(CONCATENATE("'01'!E",TEXT(MATCH($C4,'01'!$C$2:$C$100,0)+1,0))))</f>
        <v>1.8966356333486388E-2</v>
      </c>
      <c r="F4" s="3">
        <f ca="1">IF(OR(INDIRECT(CONCATENATE("'02'!F",TEXT(MATCH($C4,'02'!$C$2:$C$100,0)+1,0)))="",INDIRECT(CONCATENATE("'03'!F",TEXT(MATCH($C4,'03'!$C$2:$C$100,0)+1,0)))="",AND(INDIRECT(CONCATENATE("'02'!F",TEXT(MATCH($C4,'02'!$C$2:$C$100,0)+1,0)))="",INDIRECT(CONCATENATE("'03'!F",TEXT(MATCH($C4,'03'!$C$2:$C$100,0)+1,0))))),"Н/Д",INDIRECT(CONCATENATE("'03'!F",TEXT(MATCH($C4,'03'!$C$2:$C$100,0)+1,0)))/INDIRECT(CONCATENATE("'02'!F",TEXT(MATCH($C4,'02'!$C$2:$C$100,0)+1,0))))</f>
        <v>3.128732398050591</v>
      </c>
      <c r="G4" s="3"/>
      <c r="H4" s="3"/>
      <c r="I4" s="3"/>
      <c r="J4" s="3"/>
      <c r="K4" s="3"/>
      <c r="L4" s="3"/>
      <c r="M4" s="3"/>
      <c r="N4" s="3"/>
      <c r="O4" s="3"/>
      <c r="P4" s="3">
        <v>203735767759.26001</v>
      </c>
      <c r="Q4" s="3">
        <v>56742835676.660004</v>
      </c>
      <c r="R4" s="3">
        <v>77061188996.699997</v>
      </c>
      <c r="S4" s="3">
        <v>11787096216.139999</v>
      </c>
      <c r="T4" s="1" t="s">
        <v>19</v>
      </c>
      <c r="U4" s="3">
        <v>9912614490.6200008</v>
      </c>
      <c r="V4" s="3">
        <v>24683820661.959999</v>
      </c>
      <c r="W4" s="3">
        <v>9676000358.3999996</v>
      </c>
      <c r="X4" s="3">
        <v>587341222.36000001</v>
      </c>
      <c r="Y4" s="3">
        <v>131334.46</v>
      </c>
      <c r="Z4" s="3">
        <v>4533679419.2200003</v>
      </c>
      <c r="AA4" s="3">
        <v>659598930.29999995</v>
      </c>
      <c r="AB4" s="3">
        <v>3201710483.54</v>
      </c>
      <c r="AC4" s="3">
        <v>1525500310.3599999</v>
      </c>
      <c r="AD4" s="3">
        <v>9084255.8000000007</v>
      </c>
      <c r="AE4" s="3">
        <v>3124312306.6399999</v>
      </c>
      <c r="AF4" s="3">
        <v>230853096.09999999</v>
      </c>
      <c r="AG4" s="3">
        <v>56508131305.599998</v>
      </c>
      <c r="AH4" s="5"/>
    </row>
    <row r="5" spans="1:34" ht="30" x14ac:dyDescent="0.25">
      <c r="A5" s="2" t="s">
        <v>23</v>
      </c>
      <c r="B5" s="2" t="s">
        <v>25</v>
      </c>
      <c r="C5" s="18">
        <v>99000000</v>
      </c>
      <c r="D5" s="2" t="s">
        <v>21</v>
      </c>
      <c r="E5" s="3">
        <f ca="1">IF(OR(INDIRECT(CONCATENATE("'01'!E",TEXT(MATCH($C5,'01'!$C$2:$C$100,0)+1,0)))="",INDIRECT(CONCATENATE("'02'!E",TEXT(MATCH($C5,'02'!$C$2:$C$100,0)+1,0)))="",AND(INDIRECT(CONCATENATE("'01'!E",TEXT(MATCH($C5,'01'!$C$2:$C$100,0)+1,0)))="",INDIRECT(CONCATENATE("'02'!E",TEXT(MATCH($C5,'02'!$C$2:$C$100,0)+1,0))))),"Н/Д",INDIRECT(CONCATENATE("'02'!E",TEXT(MATCH($C5,'02'!$C$2:$C$100,0)+1,0)))/INDIRECT(CONCATENATE("'01'!E",TEXT(MATCH($C5,'01'!$C$2:$C$100,0)+1,0))))</f>
        <v>1.8096211596562568E-2</v>
      </c>
      <c r="F5" s="3">
        <f ca="1">IF(OR(INDIRECT(CONCATENATE("'02'!F",TEXT(MATCH($C5,'02'!$C$2:$C$100,0)+1,0)))="",INDIRECT(CONCATENATE("'03'!F",TEXT(MATCH($C5,'03'!$C$2:$C$100,0)+1,0)))="",AND(INDIRECT(CONCATENATE("'02'!F",TEXT(MATCH($C5,'02'!$C$2:$C$100,0)+1,0)))="",INDIRECT(CONCATENATE("'03'!F",TEXT(MATCH($C5,'03'!$C$2:$C$100,0)+1,0))))),"Н/Д",INDIRECT(CONCATENATE("'03'!F",TEXT(MATCH($C5,'03'!$C$2:$C$100,0)+1,0)))/INDIRECT(CONCATENATE("'02'!F",TEXT(MATCH($C5,'02'!$C$2:$C$100,0)+1,0))))</f>
        <v>3.5140731233325231</v>
      </c>
      <c r="G5" s="3"/>
      <c r="H5" s="3"/>
      <c r="I5" s="3"/>
      <c r="J5" s="3"/>
      <c r="K5" s="3"/>
      <c r="L5" s="3"/>
      <c r="M5" s="3"/>
      <c r="N5" s="3"/>
      <c r="O5" s="3"/>
      <c r="P5" s="3">
        <v>25007435534.080002</v>
      </c>
      <c r="Q5" s="3">
        <v>3652046156.1999998</v>
      </c>
      <c r="R5" s="3">
        <v>9894566717.9400005</v>
      </c>
      <c r="S5" s="3">
        <v>2236172331.1399999</v>
      </c>
      <c r="T5" s="1" t="s">
        <v>19</v>
      </c>
      <c r="U5" s="3">
        <v>1178796696.5</v>
      </c>
      <c r="V5" s="3">
        <v>4815369694.8400002</v>
      </c>
      <c r="W5" s="3">
        <v>669374521.36000001</v>
      </c>
      <c r="X5" s="3">
        <v>93794214.359999999</v>
      </c>
      <c r="Y5" s="3">
        <v>2269.6</v>
      </c>
      <c r="Z5" s="3">
        <v>1263325464.3599999</v>
      </c>
      <c r="AA5" s="3">
        <v>438965877.5</v>
      </c>
      <c r="AB5" s="3">
        <v>233139565.38</v>
      </c>
      <c r="AC5" s="3">
        <v>61933815.640000001</v>
      </c>
      <c r="AD5" s="3">
        <v>-1116450.3799999999</v>
      </c>
      <c r="AE5" s="3">
        <v>439614787.12</v>
      </c>
      <c r="AF5" s="3">
        <v>31449872.52</v>
      </c>
      <c r="AG5" s="3">
        <v>24444362414.060001</v>
      </c>
      <c r="AH5" s="5"/>
    </row>
    <row r="6" spans="1:34" ht="30" x14ac:dyDescent="0.25">
      <c r="A6" s="2" t="s">
        <v>23</v>
      </c>
      <c r="B6" s="2" t="s">
        <v>26</v>
      </c>
      <c r="C6" s="18">
        <v>76000000</v>
      </c>
      <c r="D6" s="2" t="s">
        <v>21</v>
      </c>
      <c r="E6" s="3">
        <f ca="1">IF(OR(INDIRECT(CONCATENATE("'01'!E",TEXT(MATCH($C6,'01'!$C$2:$C$100,0)+1,0)))="",INDIRECT(CONCATENATE("'02'!E",TEXT(MATCH($C6,'02'!$C$2:$C$100,0)+1,0)))="",AND(INDIRECT(CONCATENATE("'01'!E",TEXT(MATCH($C6,'01'!$C$2:$C$100,0)+1,0)))="",INDIRECT(CONCATENATE("'02'!E",TEXT(MATCH($C6,'02'!$C$2:$C$100,0)+1,0))))),"Н/Д",INDIRECT(CONCATENATE("'02'!E",TEXT(MATCH($C6,'02'!$C$2:$C$100,0)+1,0)))/INDIRECT(CONCATENATE("'01'!E",TEXT(MATCH($C6,'01'!$C$2:$C$100,0)+1,0))))</f>
        <v>1.6027815507869286E-2</v>
      </c>
      <c r="F6" s="3">
        <f ca="1">IF(OR(INDIRECT(CONCATENATE("'02'!F",TEXT(MATCH($C6,'02'!$C$2:$C$100,0)+1,0)))="",INDIRECT(CONCATENATE("'03'!F",TEXT(MATCH($C6,'03'!$C$2:$C$100,0)+1,0)))="",AND(INDIRECT(CONCATENATE("'02'!F",TEXT(MATCH($C6,'02'!$C$2:$C$100,0)+1,0)))="",INDIRECT(CONCATENATE("'03'!F",TEXT(MATCH($C6,'03'!$C$2:$C$100,0)+1,0))))),"Н/Д",INDIRECT(CONCATENATE("'03'!F",TEXT(MATCH($C6,'03'!$C$2:$C$100,0)+1,0)))/INDIRECT(CONCATENATE("'02'!F",TEXT(MATCH($C6,'02'!$C$2:$C$100,0)+1,0))))</f>
        <v>4.5053524882372136</v>
      </c>
      <c r="G6" s="3"/>
      <c r="H6" s="3"/>
      <c r="I6" s="3"/>
      <c r="J6" s="3"/>
      <c r="K6" s="3"/>
      <c r="L6" s="3"/>
      <c r="M6" s="3"/>
      <c r="N6" s="3"/>
      <c r="O6" s="3"/>
      <c r="P6" s="3">
        <v>183684729833.76001</v>
      </c>
      <c r="Q6" s="3">
        <v>53600429085</v>
      </c>
      <c r="R6" s="3">
        <v>70107396304.080002</v>
      </c>
      <c r="S6" s="3">
        <v>18906460343.580002</v>
      </c>
      <c r="T6" s="1" t="s">
        <v>19</v>
      </c>
      <c r="U6" s="3">
        <v>7520699068.8800001</v>
      </c>
      <c r="V6" s="3">
        <v>14495991924.02</v>
      </c>
      <c r="W6" s="3">
        <v>9550506049.1599998</v>
      </c>
      <c r="X6" s="3">
        <v>607274686</v>
      </c>
      <c r="Y6" s="3">
        <v>-16549.82</v>
      </c>
      <c r="Z6" s="3">
        <v>4058357152.3400002</v>
      </c>
      <c r="AA6" s="3">
        <v>777718480.72000003</v>
      </c>
      <c r="AB6" s="3">
        <v>1057169640.6799999</v>
      </c>
      <c r="AC6" s="3">
        <v>473675132.80000001</v>
      </c>
      <c r="AD6" s="3">
        <v>6673724.2000000002</v>
      </c>
      <c r="AE6" s="3">
        <v>2178856508</v>
      </c>
      <c r="AF6" s="3">
        <v>343538284.12</v>
      </c>
      <c r="AG6" s="3">
        <v>107338699486.34</v>
      </c>
      <c r="AH6" s="5"/>
    </row>
    <row r="7" spans="1:34" ht="30" x14ac:dyDescent="0.25">
      <c r="A7" s="2" t="s">
        <v>23</v>
      </c>
      <c r="B7" s="2" t="s">
        <v>27</v>
      </c>
      <c r="C7" s="18">
        <v>30000000</v>
      </c>
      <c r="D7" s="2" t="s">
        <v>21</v>
      </c>
      <c r="E7" s="3">
        <f ca="1">IF(OR(INDIRECT(CONCATENATE("'01'!E",TEXT(MATCH($C7,'01'!$C$2:$C$100,0)+1,0)))="",INDIRECT(CONCATENATE("'02'!E",TEXT(MATCH($C7,'02'!$C$2:$C$100,0)+1,0)))="",AND(INDIRECT(CONCATENATE("'01'!E",TEXT(MATCH($C7,'01'!$C$2:$C$100,0)+1,0)))="",INDIRECT(CONCATENATE("'02'!E",TEXT(MATCH($C7,'02'!$C$2:$C$100,0)+1,0))))),"Н/Д",INDIRECT(CONCATENATE("'02'!E",TEXT(MATCH($C7,'02'!$C$2:$C$100,0)+1,0)))/INDIRECT(CONCATENATE("'01'!E",TEXT(MATCH($C7,'01'!$C$2:$C$100,0)+1,0))))</f>
        <v>2.4625939509259034E-2</v>
      </c>
      <c r="F7" s="3">
        <f ca="1">IF(OR(INDIRECT(CONCATENATE("'02'!F",TEXT(MATCH($C7,'02'!$C$2:$C$100,0)+1,0)))="",INDIRECT(CONCATENATE("'03'!F",TEXT(MATCH($C7,'03'!$C$2:$C$100,0)+1,0)))="",AND(INDIRECT(CONCATENATE("'02'!F",TEXT(MATCH($C7,'02'!$C$2:$C$100,0)+1,0)))="",INDIRECT(CONCATENATE("'03'!F",TEXT(MATCH($C7,'03'!$C$2:$C$100,0)+1,0))))),"Н/Д",INDIRECT(CONCATENATE("'03'!F",TEXT(MATCH($C7,'03'!$C$2:$C$100,0)+1,0)))/INDIRECT(CONCATENATE("'02'!F",TEXT(MATCH($C7,'02'!$C$2:$C$100,0)+1,0))))</f>
        <v>3.0074730494644673</v>
      </c>
      <c r="G7" s="3"/>
      <c r="H7" s="3"/>
      <c r="I7" s="3"/>
      <c r="J7" s="3"/>
      <c r="K7" s="3"/>
      <c r="L7" s="3"/>
      <c r="M7" s="3"/>
      <c r="N7" s="3"/>
      <c r="O7" s="3"/>
      <c r="P7" s="3">
        <v>113322622210.22</v>
      </c>
      <c r="Q7" s="3">
        <v>9847866782.7399998</v>
      </c>
      <c r="R7" s="3">
        <v>59061601432.800003</v>
      </c>
      <c r="S7" s="3">
        <v>5921822942.9799995</v>
      </c>
      <c r="T7" s="1" t="s">
        <v>19</v>
      </c>
      <c r="U7" s="3">
        <v>8285035035.6400003</v>
      </c>
      <c r="V7" s="3">
        <v>9354436617.3799992</v>
      </c>
      <c r="W7" s="3">
        <v>14520003199.08</v>
      </c>
      <c r="X7" s="3">
        <v>301020894.68000001</v>
      </c>
      <c r="Y7" s="3">
        <v>7409.32</v>
      </c>
      <c r="Z7" s="3">
        <v>2855499137.6599998</v>
      </c>
      <c r="AA7" s="3">
        <v>388829968.42000002</v>
      </c>
      <c r="AB7" s="3">
        <v>507394757.89999998</v>
      </c>
      <c r="AC7" s="3">
        <v>521546746.89999998</v>
      </c>
      <c r="AD7" s="3">
        <v>374577.6</v>
      </c>
      <c r="AE7" s="3">
        <v>1695190702.3399999</v>
      </c>
      <c r="AF7" s="3">
        <v>61992004.780000001</v>
      </c>
      <c r="AG7" s="3">
        <v>148383129223.42001</v>
      </c>
      <c r="AH7" s="5"/>
    </row>
    <row r="8" spans="1:34" ht="30" x14ac:dyDescent="0.25">
      <c r="A8" s="2" t="s">
        <v>23</v>
      </c>
      <c r="B8" s="2" t="s">
        <v>28</v>
      </c>
      <c r="C8" s="18">
        <v>44000000</v>
      </c>
      <c r="D8" s="2" t="s">
        <v>21</v>
      </c>
      <c r="E8" s="3">
        <f ca="1">IF(OR(INDIRECT(CONCATENATE("'01'!E",TEXT(MATCH($C8,'01'!$C$2:$C$100,0)+1,0)))="",INDIRECT(CONCATENATE("'02'!E",TEXT(MATCH($C8,'02'!$C$2:$C$100,0)+1,0)))="",AND(INDIRECT(CONCATENATE("'01'!E",TEXT(MATCH($C8,'01'!$C$2:$C$100,0)+1,0)))="",INDIRECT(CONCATENATE("'02'!E",TEXT(MATCH($C8,'02'!$C$2:$C$100,0)+1,0))))),"Н/Д",INDIRECT(CONCATENATE("'02'!E",TEXT(MATCH($C8,'02'!$C$2:$C$100,0)+1,0)))/INDIRECT(CONCATENATE("'01'!E",TEXT(MATCH($C8,'01'!$C$2:$C$100,0)+1,0))))</f>
        <v>1.9311262471290339E-2</v>
      </c>
      <c r="F8" s="3">
        <f ca="1">IF(OR(INDIRECT(CONCATENATE("'02'!F",TEXT(MATCH($C8,'02'!$C$2:$C$100,0)+1,0)))="",INDIRECT(CONCATENATE("'03'!F",TEXT(MATCH($C8,'03'!$C$2:$C$100,0)+1,0)))="",AND(INDIRECT(CONCATENATE("'02'!F",TEXT(MATCH($C8,'02'!$C$2:$C$100,0)+1,0)))="",INDIRECT(CONCATENATE("'03'!F",TEXT(MATCH($C8,'03'!$C$2:$C$100,0)+1,0))))),"Н/Д",INDIRECT(CONCATENATE("'03'!F",TEXT(MATCH($C8,'03'!$C$2:$C$100,0)+1,0)))/INDIRECT(CONCATENATE("'02'!F",TEXT(MATCH($C8,'02'!$C$2:$C$100,0)+1,0))))</f>
        <v>3.1534256876311932</v>
      </c>
      <c r="G8" s="3"/>
      <c r="H8" s="3"/>
      <c r="I8" s="3"/>
      <c r="J8" s="3"/>
      <c r="K8" s="3"/>
      <c r="L8" s="3"/>
      <c r="M8" s="3"/>
      <c r="N8" s="3"/>
      <c r="O8" s="3"/>
      <c r="P8" s="3">
        <v>89651366037.770004</v>
      </c>
      <c r="Q8" s="3">
        <v>24787729438.18</v>
      </c>
      <c r="R8" s="3">
        <v>31001931145.740002</v>
      </c>
      <c r="S8" s="3">
        <v>2724891821.2199998</v>
      </c>
      <c r="T8" s="1" t="s">
        <v>19</v>
      </c>
      <c r="U8" s="3">
        <v>3380399741.98</v>
      </c>
      <c r="V8" s="3">
        <v>8161260377.3400002</v>
      </c>
      <c r="W8" s="3">
        <v>13735786187.620001</v>
      </c>
      <c r="X8" s="3">
        <v>164954219.94</v>
      </c>
      <c r="Y8" s="3">
        <v>218.36</v>
      </c>
      <c r="Z8" s="3">
        <v>2230638324.2399998</v>
      </c>
      <c r="AA8" s="3">
        <v>263189165.59999999</v>
      </c>
      <c r="AB8" s="3">
        <v>2037159697.95</v>
      </c>
      <c r="AC8" s="3">
        <v>197233553.56</v>
      </c>
      <c r="AD8" s="3">
        <v>-4199.16</v>
      </c>
      <c r="AE8" s="3">
        <v>828255250.22000003</v>
      </c>
      <c r="AF8" s="3">
        <v>110499585.06</v>
      </c>
      <c r="AG8" s="3">
        <v>37021357637.169998</v>
      </c>
      <c r="AH8" s="5"/>
    </row>
    <row r="9" spans="1:34" ht="30" x14ac:dyDescent="0.25">
      <c r="A9" s="2" t="s">
        <v>23</v>
      </c>
      <c r="B9" s="2" t="s">
        <v>29</v>
      </c>
      <c r="C9" s="18">
        <v>5000000</v>
      </c>
      <c r="D9" s="2" t="s">
        <v>21</v>
      </c>
      <c r="E9" s="3">
        <f ca="1">IF(OR(INDIRECT(CONCATENATE("'01'!E",TEXT(MATCH($C9,'01'!$C$2:$C$100,0)+1,0)))="",INDIRECT(CONCATENATE("'02'!E",TEXT(MATCH($C9,'02'!$C$2:$C$100,0)+1,0)))="",AND(INDIRECT(CONCATENATE("'01'!E",TEXT(MATCH($C9,'01'!$C$2:$C$100,0)+1,0)))="",INDIRECT(CONCATENATE("'02'!E",TEXT(MATCH($C9,'02'!$C$2:$C$100,0)+1,0))))),"Н/Д",INDIRECT(CONCATENATE("'02'!E",TEXT(MATCH($C9,'02'!$C$2:$C$100,0)+1,0)))/INDIRECT(CONCATENATE("'01'!E",TEXT(MATCH($C9,'01'!$C$2:$C$100,0)+1,0))))</f>
        <v>2.3455513222730769E-2</v>
      </c>
      <c r="F9" s="3">
        <f ca="1">IF(OR(INDIRECT(CONCATENATE("'02'!F",TEXT(MATCH($C9,'02'!$C$2:$C$100,0)+1,0)))="",INDIRECT(CONCATENATE("'03'!F",TEXT(MATCH($C9,'03'!$C$2:$C$100,0)+1,0)))="",AND(INDIRECT(CONCATENATE("'02'!F",TEXT(MATCH($C9,'02'!$C$2:$C$100,0)+1,0)))="",INDIRECT(CONCATENATE("'03'!F",TEXT(MATCH($C9,'03'!$C$2:$C$100,0)+1,0))))),"Н/Д",INDIRECT(CONCATENATE("'03'!F",TEXT(MATCH($C9,'03'!$C$2:$C$100,0)+1,0)))/INDIRECT(CONCATENATE("'02'!F",TEXT(MATCH($C9,'02'!$C$2:$C$100,0)+1,0))))</f>
        <v>2.7378620916151704</v>
      </c>
      <c r="G9" s="3"/>
      <c r="H9" s="3"/>
      <c r="I9" s="3"/>
      <c r="J9" s="3"/>
      <c r="K9" s="3"/>
      <c r="L9" s="3"/>
      <c r="M9" s="3"/>
      <c r="N9" s="3"/>
      <c r="O9" s="3"/>
      <c r="P9" s="3">
        <v>414302453381.21997</v>
      </c>
      <c r="Q9" s="3">
        <v>101145796304.12</v>
      </c>
      <c r="R9" s="3">
        <v>174021916160.60001</v>
      </c>
      <c r="S9" s="3">
        <v>33042152329.540001</v>
      </c>
      <c r="T9" s="1" t="s">
        <v>19</v>
      </c>
      <c r="U9" s="3">
        <v>32999152251.080002</v>
      </c>
      <c r="V9" s="3">
        <v>40736652547.599998</v>
      </c>
      <c r="W9" s="3">
        <v>7175802749.5</v>
      </c>
      <c r="X9" s="3">
        <v>1586572398.8399999</v>
      </c>
      <c r="Y9" s="3">
        <v>-89637.68</v>
      </c>
      <c r="Z9" s="3">
        <v>10531199710.799999</v>
      </c>
      <c r="AA9" s="3">
        <v>1475043361.8800001</v>
      </c>
      <c r="AB9" s="3">
        <v>1869766495.76</v>
      </c>
      <c r="AC9" s="3">
        <v>4147190735.3200002</v>
      </c>
      <c r="AD9" s="3">
        <v>7835245.9400000004</v>
      </c>
      <c r="AE9" s="3">
        <v>4393431980.1999998</v>
      </c>
      <c r="AF9" s="3">
        <v>1170030747.72</v>
      </c>
      <c r="AG9" s="3">
        <v>100608050369.16</v>
      </c>
      <c r="AH9" s="5"/>
    </row>
    <row r="10" spans="1:34" ht="30" x14ac:dyDescent="0.25">
      <c r="A10" s="2" t="s">
        <v>23</v>
      </c>
      <c r="B10" s="2" t="s">
        <v>30</v>
      </c>
      <c r="C10" s="18">
        <v>81000000</v>
      </c>
      <c r="D10" s="2" t="s">
        <v>21</v>
      </c>
      <c r="E10" s="3">
        <f ca="1">IF(OR(INDIRECT(CONCATENATE("'01'!E",TEXT(MATCH($C10,'01'!$C$2:$C$100,0)+1,0)))="",INDIRECT(CONCATENATE("'02'!E",TEXT(MATCH($C10,'02'!$C$2:$C$100,0)+1,0)))="",AND(INDIRECT(CONCATENATE("'01'!E",TEXT(MATCH($C10,'01'!$C$2:$C$100,0)+1,0)))="",INDIRECT(CONCATENATE("'02'!E",TEXT(MATCH($C10,'02'!$C$2:$C$100,0)+1,0))))),"Н/Д",INDIRECT(CONCATENATE("'02'!E",TEXT(MATCH($C10,'02'!$C$2:$C$100,0)+1,0)))/INDIRECT(CONCATENATE("'01'!E",TEXT(MATCH($C10,'01'!$C$2:$C$100,0)+1,0))))</f>
        <v>2.5532971649061636E-2</v>
      </c>
      <c r="F10" s="3">
        <f ca="1">IF(OR(INDIRECT(CONCATENATE("'02'!F",TEXT(MATCH($C10,'02'!$C$2:$C$100,0)+1,0)))="",INDIRECT(CONCATENATE("'03'!F",TEXT(MATCH($C10,'03'!$C$2:$C$100,0)+1,0)))="",AND(INDIRECT(CONCATENATE("'02'!F",TEXT(MATCH($C10,'02'!$C$2:$C$100,0)+1,0)))="",INDIRECT(CONCATENATE("'03'!F",TEXT(MATCH($C10,'03'!$C$2:$C$100,0)+1,0))))),"Н/Д",INDIRECT(CONCATENATE("'03'!F",TEXT(MATCH($C10,'03'!$C$2:$C$100,0)+1,0)))/INDIRECT(CONCATENATE("'02'!F",TEXT(MATCH($C10,'02'!$C$2:$C$100,0)+1,0))))</f>
        <v>3.2935971243637319</v>
      </c>
      <c r="G10" s="3"/>
      <c r="H10" s="3"/>
      <c r="I10" s="3"/>
      <c r="J10" s="3"/>
      <c r="K10" s="3"/>
      <c r="L10" s="3"/>
      <c r="M10" s="3"/>
      <c r="N10" s="3"/>
      <c r="O10" s="3"/>
      <c r="P10" s="3">
        <v>123470629100.88</v>
      </c>
      <c r="Q10" s="3">
        <v>34388816133.160004</v>
      </c>
      <c r="R10" s="3">
        <v>48246219396</v>
      </c>
      <c r="S10" s="3">
        <v>11783983093</v>
      </c>
      <c r="T10" s="1" t="s">
        <v>19</v>
      </c>
      <c r="U10" s="3">
        <v>7055817674.6599998</v>
      </c>
      <c r="V10" s="3">
        <v>11525513923.6</v>
      </c>
      <c r="W10" s="3">
        <v>3977985212.8400002</v>
      </c>
      <c r="X10" s="3">
        <v>538390666.51999998</v>
      </c>
      <c r="Y10" s="3">
        <v>-101234</v>
      </c>
      <c r="Z10" s="3">
        <v>2197071944.5799999</v>
      </c>
      <c r="AA10" s="3">
        <v>723121565.74000001</v>
      </c>
      <c r="AB10" s="3">
        <v>405449446.01999998</v>
      </c>
      <c r="AC10" s="3">
        <v>362986670</v>
      </c>
      <c r="AD10" s="3">
        <v>10868894</v>
      </c>
      <c r="AE10" s="3">
        <v>1943140197.3199999</v>
      </c>
      <c r="AF10" s="3">
        <v>311365517.44</v>
      </c>
      <c r="AG10" s="3">
        <v>141182236200.38</v>
      </c>
      <c r="AH10" s="5"/>
    </row>
    <row r="11" spans="1:34" ht="30" x14ac:dyDescent="0.25">
      <c r="A11" s="2" t="s">
        <v>23</v>
      </c>
      <c r="B11" s="2" t="s">
        <v>31</v>
      </c>
      <c r="C11" s="18">
        <v>98000000</v>
      </c>
      <c r="D11" s="2" t="s">
        <v>21</v>
      </c>
      <c r="E11" s="3">
        <f ca="1">IF(OR(INDIRECT(CONCATENATE("'01'!E",TEXT(MATCH($C11,'01'!$C$2:$C$100,0)+1,0)))="",INDIRECT(CONCATENATE("'02'!E",TEXT(MATCH($C11,'02'!$C$2:$C$100,0)+1,0)))="",AND(INDIRECT(CONCATENATE("'01'!E",TEXT(MATCH($C11,'01'!$C$2:$C$100,0)+1,0)))="",INDIRECT(CONCATENATE("'02'!E",TEXT(MATCH($C11,'02'!$C$2:$C$100,0)+1,0))))),"Н/Д",INDIRECT(CONCATENATE("'02'!E",TEXT(MATCH($C11,'02'!$C$2:$C$100,0)+1,0)))/INDIRECT(CONCATENATE("'01'!E",TEXT(MATCH($C11,'01'!$C$2:$C$100,0)+1,0))))</f>
        <v>2.1254454287330374E-2</v>
      </c>
      <c r="F11" s="3">
        <f ca="1">IF(OR(INDIRECT(CONCATENATE("'02'!F",TEXT(MATCH($C11,'02'!$C$2:$C$100,0)+1,0)))="",INDIRECT(CONCATENATE("'03'!F",TEXT(MATCH($C11,'03'!$C$2:$C$100,0)+1,0)))="",AND(INDIRECT(CONCATENATE("'02'!F",TEXT(MATCH($C11,'02'!$C$2:$C$100,0)+1,0)))="",INDIRECT(CONCATENATE("'03'!F",TEXT(MATCH($C11,'03'!$C$2:$C$100,0)+1,0))))),"Н/Д",INDIRECT(CONCATENATE("'03'!F",TEXT(MATCH($C11,'03'!$C$2:$C$100,0)+1,0)))/INDIRECT(CONCATENATE("'02'!F",TEXT(MATCH($C11,'02'!$C$2:$C$100,0)+1,0))))</f>
        <v>3.4581780087690293</v>
      </c>
      <c r="G11" s="3"/>
      <c r="H11" s="3"/>
      <c r="I11" s="3"/>
      <c r="J11" s="3"/>
      <c r="K11" s="3"/>
      <c r="L11" s="3"/>
      <c r="M11" s="3"/>
      <c r="N11" s="3"/>
      <c r="O11" s="3"/>
      <c r="P11" s="3">
        <v>526339313253.02002</v>
      </c>
      <c r="Q11" s="3">
        <v>178767274435.20001</v>
      </c>
      <c r="R11" s="3">
        <v>128457783773.2</v>
      </c>
      <c r="S11" s="3">
        <v>21708598685.279999</v>
      </c>
      <c r="T11" s="1" t="s">
        <v>19</v>
      </c>
      <c r="U11" s="3">
        <v>9554186193.7800007</v>
      </c>
      <c r="V11" s="3">
        <v>39021702251</v>
      </c>
      <c r="W11" s="3">
        <v>99197457848.080002</v>
      </c>
      <c r="X11" s="3">
        <v>828647471.17999995</v>
      </c>
      <c r="Y11" s="3">
        <v>-912800.52</v>
      </c>
      <c r="Z11" s="3">
        <v>25552121379.919998</v>
      </c>
      <c r="AA11" s="3">
        <v>14971114431.280001</v>
      </c>
      <c r="AB11" s="3">
        <v>2025528773.0799999</v>
      </c>
      <c r="AC11" s="3">
        <v>478101451.30000001</v>
      </c>
      <c r="AD11" s="3">
        <v>38516961.899999999</v>
      </c>
      <c r="AE11" s="3">
        <v>2657013373.4400001</v>
      </c>
      <c r="AF11" s="3">
        <v>3082141774.9000001</v>
      </c>
      <c r="AG11" s="3">
        <v>252207398883.64001</v>
      </c>
      <c r="AH11" s="5"/>
    </row>
    <row r="12" spans="1:34" ht="30" x14ac:dyDescent="0.25">
      <c r="A12" s="2" t="s">
        <v>23</v>
      </c>
      <c r="B12" s="2" t="s">
        <v>32</v>
      </c>
      <c r="C12" s="18">
        <v>64000000</v>
      </c>
      <c r="D12" s="2" t="s">
        <v>21</v>
      </c>
      <c r="E12" s="3">
        <f ca="1">IF(OR(INDIRECT(CONCATENATE("'01'!E",TEXT(MATCH($C12,'01'!$C$2:$C$100,0)+1,0)))="",INDIRECT(CONCATENATE("'02'!E",TEXT(MATCH($C12,'02'!$C$2:$C$100,0)+1,0)))="",AND(INDIRECT(CONCATENATE("'01'!E",TEXT(MATCH($C12,'01'!$C$2:$C$100,0)+1,0)))="",INDIRECT(CONCATENATE("'02'!E",TEXT(MATCH($C12,'02'!$C$2:$C$100,0)+1,0))))),"Н/Д",INDIRECT(CONCATENATE("'02'!E",TEXT(MATCH($C12,'02'!$C$2:$C$100,0)+1,0)))/INDIRECT(CONCATENATE("'01'!E",TEXT(MATCH($C12,'01'!$C$2:$C$100,0)+1,0))))</f>
        <v>2.8460005385017001E-2</v>
      </c>
      <c r="F12" s="3">
        <f ca="1">IF(OR(INDIRECT(CONCATENATE("'02'!F",TEXT(MATCH($C12,'02'!$C$2:$C$100,0)+1,0)))="",INDIRECT(CONCATENATE("'03'!F",TEXT(MATCH($C12,'03'!$C$2:$C$100,0)+1,0)))="",AND(INDIRECT(CONCATENATE("'02'!F",TEXT(MATCH($C12,'02'!$C$2:$C$100,0)+1,0)))="",INDIRECT(CONCATENATE("'03'!F",TEXT(MATCH($C12,'03'!$C$2:$C$100,0)+1,0))))),"Н/Д",INDIRECT(CONCATENATE("'03'!F",TEXT(MATCH($C12,'03'!$C$2:$C$100,0)+1,0)))/INDIRECT(CONCATENATE("'02'!F",TEXT(MATCH($C12,'02'!$C$2:$C$100,0)+1,0))))</f>
        <v>2.336403734230045</v>
      </c>
      <c r="G12" s="3"/>
      <c r="H12" s="3"/>
      <c r="I12" s="3"/>
      <c r="J12" s="3"/>
      <c r="K12" s="3"/>
      <c r="L12" s="3"/>
      <c r="M12" s="3"/>
      <c r="N12" s="3"/>
      <c r="O12" s="3"/>
      <c r="P12" s="3">
        <v>492755543132.29999</v>
      </c>
      <c r="Q12" s="3">
        <v>250649310854.48001</v>
      </c>
      <c r="R12" s="3">
        <v>75513624705.240005</v>
      </c>
      <c r="S12" s="3">
        <v>7961136651.3400002</v>
      </c>
      <c r="T12" s="1" t="s">
        <v>19</v>
      </c>
      <c r="U12" s="3">
        <v>11667138340.6</v>
      </c>
      <c r="V12" s="3">
        <v>20800803179.52</v>
      </c>
      <c r="W12" s="3">
        <v>10330191138.32</v>
      </c>
      <c r="X12" s="3">
        <v>552448954.84000003</v>
      </c>
      <c r="Y12" s="3">
        <v>-98280.22</v>
      </c>
      <c r="Z12" s="3">
        <v>16907142433.719999</v>
      </c>
      <c r="AA12" s="3">
        <v>242199985.24000001</v>
      </c>
      <c r="AB12" s="3">
        <v>2398297126.5799999</v>
      </c>
      <c r="AC12" s="3">
        <v>91697003705.899994</v>
      </c>
      <c r="AD12" s="3">
        <v>213632</v>
      </c>
      <c r="AE12" s="3">
        <v>3658965508.02</v>
      </c>
      <c r="AF12" s="3">
        <v>377165196.72000003</v>
      </c>
      <c r="AG12" s="3">
        <v>37812861066.580002</v>
      </c>
      <c r="AH12" s="5"/>
    </row>
    <row r="13" spans="1:34" ht="30" x14ac:dyDescent="0.25">
      <c r="A13" s="2" t="s">
        <v>23</v>
      </c>
      <c r="B13" s="2" t="s">
        <v>33</v>
      </c>
      <c r="C13" s="18">
        <v>8000000</v>
      </c>
      <c r="D13" s="2" t="s">
        <v>21</v>
      </c>
      <c r="E13" s="3">
        <f ca="1">IF(OR(INDIRECT(CONCATENATE("'01'!E",TEXT(MATCH($C13,'01'!$C$2:$C$100,0)+1,0)))="",INDIRECT(CONCATENATE("'02'!E",TEXT(MATCH($C13,'02'!$C$2:$C$100,0)+1,0)))="",AND(INDIRECT(CONCATENATE("'01'!E",TEXT(MATCH($C13,'01'!$C$2:$C$100,0)+1,0)))="",INDIRECT(CONCATENATE("'02'!E",TEXT(MATCH($C13,'02'!$C$2:$C$100,0)+1,0))))),"Н/Д",INDIRECT(CONCATENATE("'02'!E",TEXT(MATCH($C13,'02'!$C$2:$C$100,0)+1,0)))/INDIRECT(CONCATENATE("'01'!E",TEXT(MATCH($C13,'01'!$C$2:$C$100,0)+1,0))))</f>
        <v>2.7645848134384254E-2</v>
      </c>
      <c r="F13" s="3">
        <f ca="1">IF(OR(INDIRECT(CONCATENATE("'02'!F",TEXT(MATCH($C13,'02'!$C$2:$C$100,0)+1,0)))="",INDIRECT(CONCATENATE("'03'!F",TEXT(MATCH($C13,'03'!$C$2:$C$100,0)+1,0)))="",AND(INDIRECT(CONCATENATE("'02'!F",TEXT(MATCH($C13,'02'!$C$2:$C$100,0)+1,0)))="",INDIRECT(CONCATENATE("'03'!F",TEXT(MATCH($C13,'03'!$C$2:$C$100,0)+1,0))))),"Н/Д",INDIRECT(CONCATENATE("'03'!F",TEXT(MATCH($C13,'03'!$C$2:$C$100,0)+1,0)))/INDIRECT(CONCATENATE("'02'!F",TEXT(MATCH($C13,'02'!$C$2:$C$100,0)+1,0))))</f>
        <v>2.8502463574087362</v>
      </c>
      <c r="G13" s="3"/>
      <c r="H13" s="3"/>
      <c r="I13" s="3"/>
      <c r="J13" s="3"/>
      <c r="K13" s="3"/>
      <c r="L13" s="3"/>
      <c r="M13" s="3"/>
      <c r="N13" s="3"/>
      <c r="O13" s="3"/>
      <c r="P13" s="3">
        <v>310344024990.46002</v>
      </c>
      <c r="Q13" s="3">
        <v>67367963513.440002</v>
      </c>
      <c r="R13" s="3">
        <v>123404285893.16</v>
      </c>
      <c r="S13" s="3">
        <v>29493254760.240002</v>
      </c>
      <c r="T13" s="1" t="s">
        <v>19</v>
      </c>
      <c r="U13" s="3">
        <v>20423179381.799999</v>
      </c>
      <c r="V13" s="3">
        <v>35592377519.940002</v>
      </c>
      <c r="W13" s="3">
        <v>14592752036.9</v>
      </c>
      <c r="X13" s="3">
        <v>1044048198.66</v>
      </c>
      <c r="Y13" s="3">
        <v>-34008.9</v>
      </c>
      <c r="Z13" s="3">
        <v>9347044640.8199997</v>
      </c>
      <c r="AA13" s="3">
        <v>1869609674.6199999</v>
      </c>
      <c r="AB13" s="3">
        <v>2367273988.1399999</v>
      </c>
      <c r="AC13" s="3">
        <v>1963647635.4200001</v>
      </c>
      <c r="AD13" s="3">
        <v>19513839.5</v>
      </c>
      <c r="AE13" s="3">
        <v>2875600763.8200002</v>
      </c>
      <c r="AF13" s="3">
        <v>-16492847.1</v>
      </c>
      <c r="AG13" s="3">
        <v>79281761518.979996</v>
      </c>
      <c r="AH13" s="5"/>
    </row>
    <row r="14" spans="1:34" ht="30" x14ac:dyDescent="0.25">
      <c r="A14" s="2" t="s">
        <v>23</v>
      </c>
      <c r="B14" s="2" t="s">
        <v>34</v>
      </c>
      <c r="C14" s="18">
        <v>77000000</v>
      </c>
      <c r="D14" s="2" t="s">
        <v>21</v>
      </c>
      <c r="E14" s="3">
        <f ca="1">IF(OR(INDIRECT(CONCATENATE("'01'!E",TEXT(MATCH($C14,'01'!$C$2:$C$100,0)+1,0)))="",INDIRECT(CONCATENATE("'02'!E",TEXT(MATCH($C14,'02'!$C$2:$C$100,0)+1,0)))="",AND(INDIRECT(CONCATENATE("'01'!E",TEXT(MATCH($C14,'01'!$C$2:$C$100,0)+1,0)))="",INDIRECT(CONCATENATE("'02'!E",TEXT(MATCH($C14,'02'!$C$2:$C$100,0)+1,0))))),"Н/Д",INDIRECT(CONCATENATE("'02'!E",TEXT(MATCH($C14,'02'!$C$2:$C$100,0)+1,0)))/INDIRECT(CONCATENATE("'01'!E",TEXT(MATCH($C14,'01'!$C$2:$C$100,0)+1,0))))</f>
        <v>2.7633293042177674E-2</v>
      </c>
      <c r="F14" s="3">
        <f ca="1">IF(OR(INDIRECT(CONCATENATE("'02'!F",TEXT(MATCH($C14,'02'!$C$2:$C$100,0)+1,0)))="",INDIRECT(CONCATENATE("'03'!F",TEXT(MATCH($C14,'03'!$C$2:$C$100,0)+1,0)))="",AND(INDIRECT(CONCATENATE("'02'!F",TEXT(MATCH($C14,'02'!$C$2:$C$100,0)+1,0)))="",INDIRECT(CONCATENATE("'03'!F",TEXT(MATCH($C14,'03'!$C$2:$C$100,0)+1,0))))),"Н/Д",INDIRECT(CONCATENATE("'03'!F",TEXT(MATCH($C14,'03'!$C$2:$C$100,0)+1,0)))/INDIRECT(CONCATENATE("'02'!F",TEXT(MATCH($C14,'02'!$C$2:$C$100,0)+1,0))))</f>
        <v>2.453019487836027</v>
      </c>
      <c r="G14" s="3"/>
      <c r="H14" s="3"/>
      <c r="I14" s="3"/>
      <c r="J14" s="3"/>
      <c r="K14" s="3"/>
      <c r="L14" s="3"/>
      <c r="M14" s="3"/>
      <c r="N14" s="3"/>
      <c r="O14" s="3"/>
      <c r="P14" s="3">
        <v>52627340521.339996</v>
      </c>
      <c r="Q14" s="3">
        <v>22498941202.459999</v>
      </c>
      <c r="R14" s="3">
        <v>16976352667.18</v>
      </c>
      <c r="S14" s="3">
        <v>1057941439</v>
      </c>
      <c r="T14" s="1" t="s">
        <v>19</v>
      </c>
      <c r="U14" s="3">
        <v>365659349.38</v>
      </c>
      <c r="V14" s="3">
        <v>2820726107.7800002</v>
      </c>
      <c r="W14" s="3">
        <v>7167121659.1599998</v>
      </c>
      <c r="X14" s="3">
        <v>43781282.539999999</v>
      </c>
      <c r="Y14" s="3">
        <v>8</v>
      </c>
      <c r="Z14" s="3">
        <v>1071468224.86</v>
      </c>
      <c r="AA14" s="3">
        <v>165190248.66</v>
      </c>
      <c r="AB14" s="3">
        <v>146044981.36000001</v>
      </c>
      <c r="AC14" s="3">
        <v>197760451.52000001</v>
      </c>
      <c r="AD14" s="1" t="s">
        <v>19</v>
      </c>
      <c r="AE14" s="3">
        <v>113170974.08</v>
      </c>
      <c r="AF14" s="3">
        <v>3181925.36</v>
      </c>
      <c r="AG14" s="3">
        <v>66014809064.160004</v>
      </c>
      <c r="AH14" s="5"/>
    </row>
    <row r="15" spans="1:34" ht="30" x14ac:dyDescent="0.25">
      <c r="A15" s="2" t="s">
        <v>35</v>
      </c>
      <c r="B15" s="2" t="s">
        <v>36</v>
      </c>
      <c r="C15" s="18">
        <v>33000000</v>
      </c>
      <c r="D15" s="2" t="s">
        <v>21</v>
      </c>
      <c r="E15" s="3">
        <f ca="1">IF(OR(INDIRECT(CONCATENATE("'01'!E",TEXT(MATCH($C15,'01'!$C$2:$C$100,0)+1,0)))="",INDIRECT(CONCATENATE("'02'!E",TEXT(MATCH($C15,'02'!$C$2:$C$100,0)+1,0)))="",AND(INDIRECT(CONCATENATE("'01'!E",TEXT(MATCH($C15,'01'!$C$2:$C$100,0)+1,0)))="",INDIRECT(CONCATENATE("'02'!E",TEXT(MATCH($C15,'02'!$C$2:$C$100,0)+1,0))))),"Н/Д",INDIRECT(CONCATENATE("'02'!E",TEXT(MATCH($C15,'02'!$C$2:$C$100,0)+1,0)))/INDIRECT(CONCATENATE("'01'!E",TEXT(MATCH($C15,'01'!$C$2:$C$100,0)+1,0))))</f>
        <v>3.2517812197940539E-2</v>
      </c>
      <c r="F15" s="3">
        <f ca="1">IF(OR(INDIRECT(CONCATENATE("'02'!F",TEXT(MATCH($C15,'02'!$C$2:$C$100,0)+1,0)))="",INDIRECT(CONCATENATE("'03'!F",TEXT(MATCH($C15,'03'!$C$2:$C$100,0)+1,0)))="",AND(INDIRECT(CONCATENATE("'02'!F",TEXT(MATCH($C15,'02'!$C$2:$C$100,0)+1,0)))="",INDIRECT(CONCATENATE("'03'!F",TEXT(MATCH($C15,'03'!$C$2:$C$100,0)+1,0))))),"Н/Д",INDIRECT(CONCATENATE("'03'!F",TEXT(MATCH($C15,'03'!$C$2:$C$100,0)+1,0)))/INDIRECT(CONCATENATE("'02'!F",TEXT(MATCH($C15,'02'!$C$2:$C$100,0)+1,0))))</f>
        <v>2.6728020845789922</v>
      </c>
      <c r="G15" s="3"/>
      <c r="H15" s="3"/>
      <c r="I15" s="3"/>
      <c r="J15" s="3"/>
      <c r="K15" s="3"/>
      <c r="L15" s="3"/>
      <c r="M15" s="3"/>
      <c r="N15" s="3"/>
      <c r="O15" s="3"/>
      <c r="P15" s="3">
        <v>146475148960.07999</v>
      </c>
      <c r="Q15" s="3">
        <v>28399295900.959999</v>
      </c>
      <c r="R15" s="3">
        <v>55312902981.220001</v>
      </c>
      <c r="S15" s="3">
        <v>21516123401.66</v>
      </c>
      <c r="T15" s="1" t="s">
        <v>19</v>
      </c>
      <c r="U15" s="3">
        <v>13307732362.08</v>
      </c>
      <c r="V15" s="3">
        <v>13105714966.639999</v>
      </c>
      <c r="W15" s="3">
        <v>247882031.58000001</v>
      </c>
      <c r="X15" s="3">
        <v>730570206.88</v>
      </c>
      <c r="Y15" s="3">
        <v>31322.02</v>
      </c>
      <c r="Z15" s="3">
        <v>3597370122.9000001</v>
      </c>
      <c r="AA15" s="3">
        <v>2960973483.7199998</v>
      </c>
      <c r="AB15" s="3">
        <v>3920569905.3200002</v>
      </c>
      <c r="AC15" s="3">
        <v>837417699.13999999</v>
      </c>
      <c r="AD15" s="3">
        <v>12906540.800000001</v>
      </c>
      <c r="AE15" s="3">
        <v>2223944214</v>
      </c>
      <c r="AF15" s="3">
        <v>301713821.16000003</v>
      </c>
      <c r="AG15" s="3">
        <v>75610829053.759995</v>
      </c>
      <c r="AH15" s="5"/>
    </row>
    <row r="16" spans="1:34" ht="30" x14ac:dyDescent="0.25">
      <c r="A16" s="2" t="s">
        <v>35</v>
      </c>
      <c r="B16" s="2" t="s">
        <v>37</v>
      </c>
      <c r="C16" s="18">
        <v>22000000</v>
      </c>
      <c r="D16" s="2" t="s">
        <v>21</v>
      </c>
      <c r="E16" s="3">
        <f ca="1">IF(OR(INDIRECT(CONCATENATE("'01'!E",TEXT(MATCH($C16,'01'!$C$2:$C$100,0)+1,0)))="",INDIRECT(CONCATENATE("'02'!E",TEXT(MATCH($C16,'02'!$C$2:$C$100,0)+1,0)))="",AND(INDIRECT(CONCATENATE("'01'!E",TEXT(MATCH($C16,'01'!$C$2:$C$100,0)+1,0)))="",INDIRECT(CONCATENATE("'02'!E",TEXT(MATCH($C16,'02'!$C$2:$C$100,0)+1,0))))),"Н/Д",INDIRECT(CONCATENATE("'02'!E",TEXT(MATCH($C16,'02'!$C$2:$C$100,0)+1,0)))/INDIRECT(CONCATENATE("'01'!E",TEXT(MATCH($C16,'01'!$C$2:$C$100,0)+1,0))))</f>
        <v>2.1549973654012393E-2</v>
      </c>
      <c r="F16" s="3">
        <f ca="1">IF(OR(INDIRECT(CONCATENATE("'02'!F",TEXT(MATCH($C16,'02'!$C$2:$C$100,0)+1,0)))="",INDIRECT(CONCATENATE("'03'!F",TEXT(MATCH($C16,'03'!$C$2:$C$100,0)+1,0)))="",AND(INDIRECT(CONCATENATE("'02'!F",TEXT(MATCH($C16,'02'!$C$2:$C$100,0)+1,0)))="",INDIRECT(CONCATENATE("'03'!F",TEXT(MATCH($C16,'03'!$C$2:$C$100,0)+1,0))))),"Н/Д",INDIRECT(CONCATENATE("'03'!F",TEXT(MATCH($C16,'03'!$C$2:$C$100,0)+1,0)))/INDIRECT(CONCATENATE("'02'!F",TEXT(MATCH($C16,'02'!$C$2:$C$100,0)+1,0))))</f>
        <v>2.59688177541913</v>
      </c>
      <c r="G16" s="3"/>
      <c r="H16" s="3"/>
      <c r="I16" s="3"/>
      <c r="J16" s="3"/>
      <c r="K16" s="3"/>
      <c r="L16" s="3"/>
      <c r="M16" s="3"/>
      <c r="N16" s="3"/>
      <c r="O16" s="3"/>
      <c r="P16" s="3">
        <v>660730084592.23999</v>
      </c>
      <c r="Q16" s="3">
        <v>244208962975.67999</v>
      </c>
      <c r="R16" s="3">
        <v>231216862197.17999</v>
      </c>
      <c r="S16" s="3">
        <v>62969695583.879997</v>
      </c>
      <c r="T16" s="1" t="s">
        <v>19</v>
      </c>
      <c r="U16" s="3">
        <v>37310411425.860001</v>
      </c>
      <c r="V16" s="3">
        <v>47765924971.580002</v>
      </c>
      <c r="W16" s="3">
        <v>504626712.80000001</v>
      </c>
      <c r="X16" s="3">
        <v>1852651851.3800001</v>
      </c>
      <c r="Y16" s="3">
        <v>59413.599999999999</v>
      </c>
      <c r="Z16" s="3">
        <v>17889495722.720001</v>
      </c>
      <c r="AA16" s="3">
        <v>1692705301.4400001</v>
      </c>
      <c r="AB16" s="3">
        <v>4317528666</v>
      </c>
      <c r="AC16" s="3">
        <v>3357832838.6199999</v>
      </c>
      <c r="AD16" s="3">
        <v>22297145</v>
      </c>
      <c r="AE16" s="3">
        <v>6829653755.8599997</v>
      </c>
      <c r="AF16" s="3">
        <v>791376030.63999999</v>
      </c>
      <c r="AG16" s="3">
        <v>132877861394.53999</v>
      </c>
      <c r="AH16" s="5"/>
    </row>
    <row r="17" spans="1:34" ht="30" x14ac:dyDescent="0.25">
      <c r="A17" s="2" t="s">
        <v>35</v>
      </c>
      <c r="B17" s="2" t="s">
        <v>38</v>
      </c>
      <c r="C17" s="18">
        <v>53000000</v>
      </c>
      <c r="D17" s="2" t="s">
        <v>21</v>
      </c>
      <c r="E17" s="3">
        <f ca="1">IF(OR(INDIRECT(CONCATENATE("'01'!E",TEXT(MATCH($C17,'01'!$C$2:$C$100,0)+1,0)))="",INDIRECT(CONCATENATE("'02'!E",TEXT(MATCH($C17,'02'!$C$2:$C$100,0)+1,0)))="",AND(INDIRECT(CONCATENATE("'01'!E",TEXT(MATCH($C17,'01'!$C$2:$C$100,0)+1,0)))="",INDIRECT(CONCATENATE("'02'!E",TEXT(MATCH($C17,'02'!$C$2:$C$100,0)+1,0))))),"Н/Д",INDIRECT(CONCATENATE("'02'!E",TEXT(MATCH($C17,'02'!$C$2:$C$100,0)+1,0)))/INDIRECT(CONCATENATE("'01'!E",TEXT(MATCH($C17,'01'!$C$2:$C$100,0)+1,0))))</f>
        <v>1.9585836535921337E-2</v>
      </c>
      <c r="F17" s="3">
        <f ca="1">IF(OR(INDIRECT(CONCATENATE("'02'!F",TEXT(MATCH($C17,'02'!$C$2:$C$100,0)+1,0)))="",INDIRECT(CONCATENATE("'03'!F",TEXT(MATCH($C17,'03'!$C$2:$C$100,0)+1,0)))="",AND(INDIRECT(CONCATENATE("'02'!F",TEXT(MATCH($C17,'02'!$C$2:$C$100,0)+1,0)))="",INDIRECT(CONCATENATE("'03'!F",TEXT(MATCH($C17,'03'!$C$2:$C$100,0)+1,0))))),"Н/Д",INDIRECT(CONCATENATE("'03'!F",TEXT(MATCH($C17,'03'!$C$2:$C$100,0)+1,0)))/INDIRECT(CONCATENATE("'02'!F",TEXT(MATCH($C17,'02'!$C$2:$C$100,0)+1,0))))</f>
        <v>3.5151030146071389</v>
      </c>
      <c r="G17" s="3"/>
      <c r="H17" s="3"/>
      <c r="I17" s="3"/>
      <c r="J17" s="3"/>
      <c r="K17" s="3"/>
      <c r="L17" s="3"/>
      <c r="M17" s="3"/>
      <c r="N17" s="3"/>
      <c r="O17" s="3"/>
      <c r="P17" s="3">
        <v>278855778679.78003</v>
      </c>
      <c r="Q17" s="3">
        <v>93573441636.899994</v>
      </c>
      <c r="R17" s="3">
        <v>87760331717.580002</v>
      </c>
      <c r="S17" s="3">
        <v>28773114781.900002</v>
      </c>
      <c r="T17" s="1" t="s">
        <v>19</v>
      </c>
      <c r="U17" s="3">
        <v>12136777336.32</v>
      </c>
      <c r="V17" s="3">
        <v>34878977581.459999</v>
      </c>
      <c r="W17" s="3">
        <v>2862628293.0999999</v>
      </c>
      <c r="X17" s="3">
        <v>1137633115.7</v>
      </c>
      <c r="Y17" s="3">
        <v>235104.9</v>
      </c>
      <c r="Z17" s="3">
        <v>10260096443.52</v>
      </c>
      <c r="AA17" s="3">
        <v>927955933.12</v>
      </c>
      <c r="AB17" s="3">
        <v>869202082.36000001</v>
      </c>
      <c r="AC17" s="3">
        <v>1945000030.8399999</v>
      </c>
      <c r="AD17" s="3">
        <v>7752777</v>
      </c>
      <c r="AE17" s="3">
        <v>3518495342.1199999</v>
      </c>
      <c r="AF17" s="3">
        <v>204136502.96000001</v>
      </c>
      <c r="AG17" s="3">
        <v>73325265445.100006</v>
      </c>
      <c r="AH17" s="5"/>
    </row>
    <row r="18" spans="1:34" ht="30" x14ac:dyDescent="0.25">
      <c r="A18" s="2" t="s">
        <v>35</v>
      </c>
      <c r="B18" s="2" t="s">
        <v>39</v>
      </c>
      <c r="C18" s="18">
        <v>56000000</v>
      </c>
      <c r="D18" s="2" t="s">
        <v>21</v>
      </c>
      <c r="E18" s="3">
        <f ca="1">IF(OR(INDIRECT(CONCATENATE("'01'!E",TEXT(MATCH($C18,'01'!$C$2:$C$100,0)+1,0)))="",INDIRECT(CONCATENATE("'02'!E",TEXT(MATCH($C18,'02'!$C$2:$C$100,0)+1,0)))="",AND(INDIRECT(CONCATENATE("'01'!E",TEXT(MATCH($C18,'01'!$C$2:$C$100,0)+1,0)))="",INDIRECT(CONCATENATE("'02'!E",TEXT(MATCH($C18,'02'!$C$2:$C$100,0)+1,0))))),"Н/Д",INDIRECT(CONCATENATE("'02'!E",TEXT(MATCH($C18,'02'!$C$2:$C$100,0)+1,0)))/INDIRECT(CONCATENATE("'01'!E",TEXT(MATCH($C18,'01'!$C$2:$C$100,0)+1,0))))</f>
        <v>2.3337152427963363E-2</v>
      </c>
      <c r="F18" s="3">
        <f ca="1">IF(OR(INDIRECT(CONCATENATE("'02'!F",TEXT(MATCH($C18,'02'!$C$2:$C$100,0)+1,0)))="",INDIRECT(CONCATENATE("'03'!F",TEXT(MATCH($C18,'03'!$C$2:$C$100,0)+1,0)))="",AND(INDIRECT(CONCATENATE("'02'!F",TEXT(MATCH($C18,'02'!$C$2:$C$100,0)+1,0)))="",INDIRECT(CONCATENATE("'03'!F",TEXT(MATCH($C18,'03'!$C$2:$C$100,0)+1,0))))),"Н/Д",INDIRECT(CONCATENATE("'03'!F",TEXT(MATCH($C18,'03'!$C$2:$C$100,0)+1,0)))/INDIRECT(CONCATENATE("'02'!F",TEXT(MATCH($C18,'02'!$C$2:$C$100,0)+1,0))))</f>
        <v>3.0963105760996199</v>
      </c>
      <c r="G18" s="3"/>
      <c r="H18" s="3"/>
      <c r="I18" s="3"/>
      <c r="J18" s="3"/>
      <c r="K18" s="3"/>
      <c r="L18" s="3"/>
      <c r="M18" s="3"/>
      <c r="N18" s="3"/>
      <c r="O18" s="3"/>
      <c r="P18" s="3">
        <v>142492736098.20999</v>
      </c>
      <c r="Q18" s="3">
        <v>27144120422.32</v>
      </c>
      <c r="R18" s="3">
        <v>51739247527.639999</v>
      </c>
      <c r="S18" s="3">
        <v>20865825511.279999</v>
      </c>
      <c r="T18" s="1" t="s">
        <v>19</v>
      </c>
      <c r="U18" s="3">
        <v>14869895616.42</v>
      </c>
      <c r="V18" s="3">
        <v>16674331222.059999</v>
      </c>
      <c r="W18" s="3">
        <v>121813580.16</v>
      </c>
      <c r="X18" s="3">
        <v>591408875.29999995</v>
      </c>
      <c r="Y18" s="3">
        <v>54945.78</v>
      </c>
      <c r="Z18" s="3">
        <v>4972467836.2700005</v>
      </c>
      <c r="AA18" s="3">
        <v>514949525.16000003</v>
      </c>
      <c r="AB18" s="3">
        <v>537905715.13999999</v>
      </c>
      <c r="AC18" s="3">
        <v>1921331557.1800001</v>
      </c>
      <c r="AD18" s="3">
        <v>32696064.5</v>
      </c>
      <c r="AE18" s="3">
        <v>2440298403.7800002</v>
      </c>
      <c r="AF18" s="3">
        <v>66389295.219999999</v>
      </c>
      <c r="AG18" s="3">
        <v>63500394973.760002</v>
      </c>
      <c r="AH18" s="5"/>
    </row>
    <row r="19" spans="1:34" ht="30" x14ac:dyDescent="0.25">
      <c r="A19" s="2" t="s">
        <v>35</v>
      </c>
      <c r="B19" s="2" t="s">
        <v>40</v>
      </c>
      <c r="C19" s="18">
        <v>57000000</v>
      </c>
      <c r="D19" s="2" t="s">
        <v>21</v>
      </c>
      <c r="E19" s="3">
        <f ca="1">IF(OR(INDIRECT(CONCATENATE("'01'!E",TEXT(MATCH($C19,'01'!$C$2:$C$100,0)+1,0)))="",INDIRECT(CONCATENATE("'02'!E",TEXT(MATCH($C19,'02'!$C$2:$C$100,0)+1,0)))="",AND(INDIRECT(CONCATENATE("'01'!E",TEXT(MATCH($C19,'01'!$C$2:$C$100,0)+1,0)))="",INDIRECT(CONCATENATE("'02'!E",TEXT(MATCH($C19,'02'!$C$2:$C$100,0)+1,0))))),"Н/Д",INDIRECT(CONCATENATE("'02'!E",TEXT(MATCH($C19,'02'!$C$2:$C$100,0)+1,0)))/INDIRECT(CONCATENATE("'01'!E",TEXT(MATCH($C19,'01'!$C$2:$C$100,0)+1,0))))</f>
        <v>2.0222057967173159E-2</v>
      </c>
      <c r="F19" s="3">
        <f ca="1">IF(OR(INDIRECT(CONCATENATE("'02'!F",TEXT(MATCH($C19,'02'!$C$2:$C$100,0)+1,0)))="",INDIRECT(CONCATENATE("'03'!F",TEXT(MATCH($C19,'03'!$C$2:$C$100,0)+1,0)))="",AND(INDIRECT(CONCATENATE("'02'!F",TEXT(MATCH($C19,'02'!$C$2:$C$100,0)+1,0)))="",INDIRECT(CONCATENATE("'03'!F",TEXT(MATCH($C19,'03'!$C$2:$C$100,0)+1,0))))),"Н/Д",INDIRECT(CONCATENATE("'03'!F",TEXT(MATCH($C19,'03'!$C$2:$C$100,0)+1,0)))/INDIRECT(CONCATENATE("'02'!F",TEXT(MATCH($C19,'02'!$C$2:$C$100,0)+1,0))))</f>
        <v>3.1470288880613402</v>
      </c>
      <c r="G19" s="3"/>
      <c r="H19" s="3"/>
      <c r="I19" s="3"/>
      <c r="J19" s="3"/>
      <c r="K19" s="3"/>
      <c r="L19" s="3"/>
      <c r="M19" s="3"/>
      <c r="N19" s="3"/>
      <c r="O19" s="3"/>
      <c r="P19" s="3">
        <v>497364433225.71997</v>
      </c>
      <c r="Q19" s="3">
        <v>187494871691.84</v>
      </c>
      <c r="R19" s="3">
        <v>157055169502.44</v>
      </c>
      <c r="S19" s="3">
        <v>31360509276.959999</v>
      </c>
      <c r="T19" s="1" t="s">
        <v>19</v>
      </c>
      <c r="U19" s="3">
        <v>25344256752.939999</v>
      </c>
      <c r="V19" s="3">
        <v>49069765450.260002</v>
      </c>
      <c r="W19" s="3">
        <v>3115764447.1999998</v>
      </c>
      <c r="X19" s="3">
        <v>1667426690.98</v>
      </c>
      <c r="Y19" s="3">
        <v>453932.82</v>
      </c>
      <c r="Z19" s="3">
        <v>13094371985.42</v>
      </c>
      <c r="AA19" s="3">
        <v>4133997290.5599999</v>
      </c>
      <c r="AB19" s="3">
        <v>16947899046.440001</v>
      </c>
      <c r="AC19" s="3">
        <v>2447037678.9000001</v>
      </c>
      <c r="AD19" s="3">
        <v>5376992</v>
      </c>
      <c r="AE19" s="3">
        <v>4529665261.2200003</v>
      </c>
      <c r="AF19" s="3">
        <v>1097867225.74</v>
      </c>
      <c r="AG19" s="3">
        <v>85027882504.860001</v>
      </c>
      <c r="AH19" s="5"/>
    </row>
    <row r="20" spans="1:34" ht="30" x14ac:dyDescent="0.25">
      <c r="A20" s="2" t="s">
        <v>35</v>
      </c>
      <c r="B20" s="2" t="s">
        <v>41</v>
      </c>
      <c r="C20" s="18">
        <v>80000000</v>
      </c>
      <c r="D20" s="2" t="s">
        <v>21</v>
      </c>
      <c r="E20" s="3">
        <f ca="1">IF(OR(INDIRECT(CONCATENATE("'01'!E",TEXT(MATCH($C20,'01'!$C$2:$C$100,0)+1,0)))="",INDIRECT(CONCATENATE("'02'!E",TEXT(MATCH($C20,'02'!$C$2:$C$100,0)+1,0)))="",AND(INDIRECT(CONCATENATE("'01'!E",TEXT(MATCH($C20,'01'!$C$2:$C$100,0)+1,0)))="",INDIRECT(CONCATENATE("'02'!E",TEXT(MATCH($C20,'02'!$C$2:$C$100,0)+1,0))))),"Н/Д",INDIRECT(CONCATENATE("'02'!E",TEXT(MATCH($C20,'02'!$C$2:$C$100,0)+1,0)))/INDIRECT(CONCATENATE("'01'!E",TEXT(MATCH($C20,'01'!$C$2:$C$100,0)+1,0))))</f>
        <v>2.236994740033588E-2</v>
      </c>
      <c r="F20" s="3">
        <f ca="1">IF(OR(INDIRECT(CONCATENATE("'02'!F",TEXT(MATCH($C20,'02'!$C$2:$C$100,0)+1,0)))="",INDIRECT(CONCATENATE("'03'!F",TEXT(MATCH($C20,'03'!$C$2:$C$100,0)+1,0)))="",AND(INDIRECT(CONCATENATE("'02'!F",TEXT(MATCH($C20,'02'!$C$2:$C$100,0)+1,0)))="",INDIRECT(CONCATENATE("'03'!F",TEXT(MATCH($C20,'03'!$C$2:$C$100,0)+1,0))))),"Н/Д",INDIRECT(CONCATENATE("'03'!F",TEXT(MATCH($C20,'03'!$C$2:$C$100,0)+1,0)))/INDIRECT(CONCATENATE("'02'!F",TEXT(MATCH($C20,'02'!$C$2:$C$100,0)+1,0))))</f>
        <v>2.8861346987190122</v>
      </c>
      <c r="G20" s="3"/>
      <c r="H20" s="3"/>
      <c r="I20" s="3"/>
      <c r="J20" s="3"/>
      <c r="K20" s="3"/>
      <c r="L20" s="3"/>
      <c r="M20" s="3"/>
      <c r="N20" s="3"/>
      <c r="O20" s="3"/>
      <c r="P20" s="3">
        <v>514304476602.38</v>
      </c>
      <c r="Q20" s="3">
        <v>148833195129.39999</v>
      </c>
      <c r="R20" s="3">
        <v>170949450344.73999</v>
      </c>
      <c r="S20" s="3">
        <v>66860550662.099998</v>
      </c>
      <c r="T20" s="1" t="s">
        <v>19</v>
      </c>
      <c r="U20" s="3">
        <v>31807073177.639999</v>
      </c>
      <c r="V20" s="3">
        <v>36391627194.32</v>
      </c>
      <c r="W20" s="3">
        <v>2527087122.0799999</v>
      </c>
      <c r="X20" s="3">
        <v>2533521976.52</v>
      </c>
      <c r="Y20" s="3">
        <v>-528468.47999999998</v>
      </c>
      <c r="Z20" s="3">
        <v>35038123802.68</v>
      </c>
      <c r="AA20" s="3">
        <v>1322529259.2</v>
      </c>
      <c r="AB20" s="3">
        <v>2270444997.1799998</v>
      </c>
      <c r="AC20" s="3">
        <v>6498330150.8000002</v>
      </c>
      <c r="AD20" s="3">
        <v>60573286</v>
      </c>
      <c r="AE20" s="3">
        <v>8612390646.2000008</v>
      </c>
      <c r="AF20" s="3">
        <v>600107322</v>
      </c>
      <c r="AG20" s="3">
        <v>163258195273.29999</v>
      </c>
      <c r="AH20" s="5"/>
    </row>
    <row r="21" spans="1:34" ht="30" x14ac:dyDescent="0.25">
      <c r="A21" s="2" t="s">
        <v>35</v>
      </c>
      <c r="B21" s="2" t="s">
        <v>42</v>
      </c>
      <c r="C21" s="18">
        <v>88000000</v>
      </c>
      <c r="D21" s="2" t="s">
        <v>21</v>
      </c>
      <c r="E21" s="3">
        <f ca="1">IF(OR(INDIRECT(CONCATENATE("'01'!E",TEXT(MATCH($C21,'01'!$C$2:$C$100,0)+1,0)))="",INDIRECT(CONCATENATE("'02'!E",TEXT(MATCH($C21,'02'!$C$2:$C$100,0)+1,0)))="",AND(INDIRECT(CONCATENATE("'01'!E",TEXT(MATCH($C21,'01'!$C$2:$C$100,0)+1,0)))="",INDIRECT(CONCATENATE("'02'!E",TEXT(MATCH($C21,'02'!$C$2:$C$100,0)+1,0))))),"Н/Д",INDIRECT(CONCATENATE("'02'!E",TEXT(MATCH($C21,'02'!$C$2:$C$100,0)+1,0)))/INDIRECT(CONCATENATE("'01'!E",TEXT(MATCH($C21,'01'!$C$2:$C$100,0)+1,0))))</f>
        <v>3.5838867545718467E-2</v>
      </c>
      <c r="F21" s="3">
        <f ca="1">IF(OR(INDIRECT(CONCATENATE("'02'!F",TEXT(MATCH($C21,'02'!$C$2:$C$100,0)+1,0)))="",INDIRECT(CONCATENATE("'03'!F",TEXT(MATCH($C21,'03'!$C$2:$C$100,0)+1,0)))="",AND(INDIRECT(CONCATENATE("'02'!F",TEXT(MATCH($C21,'02'!$C$2:$C$100,0)+1,0)))="",INDIRECT(CONCATENATE("'03'!F",TEXT(MATCH($C21,'03'!$C$2:$C$100,0)+1,0))))),"Н/Д",INDIRECT(CONCATENATE("'03'!F",TEXT(MATCH($C21,'03'!$C$2:$C$100,0)+1,0)))/INDIRECT(CONCATENATE("'02'!F",TEXT(MATCH($C21,'02'!$C$2:$C$100,0)+1,0))))</f>
        <v>2.6181029301356356</v>
      </c>
      <c r="G21" s="3"/>
      <c r="H21" s="3"/>
      <c r="I21" s="3"/>
      <c r="J21" s="3"/>
      <c r="K21" s="3"/>
      <c r="L21" s="3"/>
      <c r="M21" s="3"/>
      <c r="N21" s="3"/>
      <c r="O21" s="3"/>
      <c r="P21" s="3">
        <v>74386447720.399994</v>
      </c>
      <c r="Q21" s="3">
        <v>14082152286.42</v>
      </c>
      <c r="R21" s="3">
        <v>27949133553.34</v>
      </c>
      <c r="S21" s="3">
        <v>13025858236.540001</v>
      </c>
      <c r="T21" s="1" t="s">
        <v>19</v>
      </c>
      <c r="U21" s="3">
        <v>6115080489.6999998</v>
      </c>
      <c r="V21" s="3">
        <v>6310335358.6199999</v>
      </c>
      <c r="W21" s="3">
        <v>78230968.819999993</v>
      </c>
      <c r="X21" s="3">
        <v>382952576.45999998</v>
      </c>
      <c r="Y21" s="3">
        <v>8974.42</v>
      </c>
      <c r="Z21" s="3">
        <v>2969755660.0999999</v>
      </c>
      <c r="AA21" s="3">
        <v>568699018.82000005</v>
      </c>
      <c r="AB21" s="3">
        <v>477474015.92000002</v>
      </c>
      <c r="AC21" s="3">
        <v>717343276.86000001</v>
      </c>
      <c r="AD21" s="3">
        <v>688600</v>
      </c>
      <c r="AE21" s="3">
        <v>1679364254.52</v>
      </c>
      <c r="AF21" s="3">
        <v>29370449.859999999</v>
      </c>
      <c r="AG21" s="3">
        <v>52844751981.800003</v>
      </c>
      <c r="AH21" s="5"/>
    </row>
    <row r="22" spans="1:34" ht="30" x14ac:dyDescent="0.25">
      <c r="A22" s="2" t="s">
        <v>35</v>
      </c>
      <c r="B22" s="2" t="s">
        <v>43</v>
      </c>
      <c r="C22" s="18">
        <v>89000000</v>
      </c>
      <c r="D22" s="2" t="s">
        <v>21</v>
      </c>
      <c r="E22" s="3">
        <f ca="1">IF(OR(INDIRECT(CONCATENATE("'01'!E",TEXT(MATCH($C22,'01'!$C$2:$C$100,0)+1,0)))="",INDIRECT(CONCATENATE("'02'!E",TEXT(MATCH($C22,'02'!$C$2:$C$100,0)+1,0)))="",AND(INDIRECT(CONCATENATE("'01'!E",TEXT(MATCH($C22,'01'!$C$2:$C$100,0)+1,0)))="",INDIRECT(CONCATENATE("'02'!E",TEXT(MATCH($C22,'02'!$C$2:$C$100,0)+1,0))))),"Н/Д",INDIRECT(CONCATENATE("'02'!E",TEXT(MATCH($C22,'02'!$C$2:$C$100,0)+1,0)))/INDIRECT(CONCATENATE("'01'!E",TEXT(MATCH($C22,'01'!$C$2:$C$100,0)+1,0))))</f>
        <v>2.2792406521379031E-2</v>
      </c>
      <c r="F22" s="3">
        <f ca="1">IF(OR(INDIRECT(CONCATENATE("'02'!F",TEXT(MATCH($C22,'02'!$C$2:$C$100,0)+1,0)))="",INDIRECT(CONCATENATE("'03'!F",TEXT(MATCH($C22,'03'!$C$2:$C$100,0)+1,0)))="",AND(INDIRECT(CONCATENATE("'02'!F",TEXT(MATCH($C22,'02'!$C$2:$C$100,0)+1,0)))="",INDIRECT(CONCATENATE("'03'!F",TEXT(MATCH($C22,'03'!$C$2:$C$100,0)+1,0))))),"Н/Д",INDIRECT(CONCATENATE("'03'!F",TEXT(MATCH($C22,'03'!$C$2:$C$100,0)+1,0)))/INDIRECT(CONCATENATE("'02'!F",TEXT(MATCH($C22,'02'!$C$2:$C$100,0)+1,0))))</f>
        <v>2.6791928085879682</v>
      </c>
      <c r="G22" s="3"/>
      <c r="H22" s="3"/>
      <c r="I22" s="3"/>
      <c r="J22" s="3"/>
      <c r="K22" s="3"/>
      <c r="L22" s="3"/>
      <c r="M22" s="3"/>
      <c r="N22" s="3"/>
      <c r="O22" s="3"/>
      <c r="P22" s="3">
        <v>86884677207.520004</v>
      </c>
      <c r="Q22" s="3">
        <v>15416679091.879999</v>
      </c>
      <c r="R22" s="3">
        <v>30824452712.700001</v>
      </c>
      <c r="S22" s="3">
        <v>19206145513.959999</v>
      </c>
      <c r="T22" s="1" t="s">
        <v>19</v>
      </c>
      <c r="U22" s="3">
        <v>6345768322.5200005</v>
      </c>
      <c r="V22" s="3">
        <v>9987513679.1000004</v>
      </c>
      <c r="W22" s="3">
        <v>99048205.079999998</v>
      </c>
      <c r="X22" s="3">
        <v>346698208.92000002</v>
      </c>
      <c r="Y22" s="3">
        <v>36582.339999999997</v>
      </c>
      <c r="Z22" s="3">
        <v>1738268025.9200001</v>
      </c>
      <c r="AA22" s="3">
        <v>233786262.56</v>
      </c>
      <c r="AB22" s="3">
        <v>412115181</v>
      </c>
      <c r="AC22" s="3">
        <v>847220847.67999995</v>
      </c>
      <c r="AD22" s="3">
        <v>240200</v>
      </c>
      <c r="AE22" s="3">
        <v>1353872904.8</v>
      </c>
      <c r="AF22" s="3">
        <v>72831469.060000002</v>
      </c>
      <c r="AG22" s="3">
        <v>53578215548.760002</v>
      </c>
      <c r="AH22" s="5"/>
    </row>
    <row r="23" spans="1:34" ht="30" x14ac:dyDescent="0.25">
      <c r="A23" s="2" t="s">
        <v>35</v>
      </c>
      <c r="B23" s="2" t="s">
        <v>44</v>
      </c>
      <c r="C23" s="18">
        <v>92000000</v>
      </c>
      <c r="D23" s="2" t="s">
        <v>21</v>
      </c>
      <c r="E23" s="3">
        <f ca="1">IF(OR(INDIRECT(CONCATENATE("'01'!E",TEXT(MATCH($C23,'01'!$C$2:$C$100,0)+1,0)))="",INDIRECT(CONCATENATE("'02'!E",TEXT(MATCH($C23,'02'!$C$2:$C$100,0)+1,0)))="",AND(INDIRECT(CONCATENATE("'01'!E",TEXT(MATCH($C23,'01'!$C$2:$C$100,0)+1,0)))="",INDIRECT(CONCATENATE("'02'!E",TEXT(MATCH($C23,'02'!$C$2:$C$100,0)+1,0))))),"Н/Д",INDIRECT(CONCATENATE("'02'!E",TEXT(MATCH($C23,'02'!$C$2:$C$100,0)+1,0)))/INDIRECT(CONCATENATE("'01'!E",TEXT(MATCH($C23,'01'!$C$2:$C$100,0)+1,0))))</f>
        <v>2.3702840862185225E-2</v>
      </c>
      <c r="F23" s="3">
        <f ca="1">IF(OR(INDIRECT(CONCATENATE("'02'!F",TEXT(MATCH($C23,'02'!$C$2:$C$100,0)+1,0)))="",INDIRECT(CONCATENATE("'03'!F",TEXT(MATCH($C23,'03'!$C$2:$C$100,0)+1,0)))="",AND(INDIRECT(CONCATENATE("'02'!F",TEXT(MATCH($C23,'02'!$C$2:$C$100,0)+1,0)))="",INDIRECT(CONCATENATE("'03'!F",TEXT(MATCH($C23,'03'!$C$2:$C$100,0)+1,0))))),"Н/Д",INDIRECT(CONCATENATE("'03'!F",TEXT(MATCH($C23,'03'!$C$2:$C$100,0)+1,0)))/INDIRECT(CONCATENATE("'02'!F",TEXT(MATCH($C23,'02'!$C$2:$C$100,0)+1,0))))</f>
        <v>3.0222089392047859</v>
      </c>
      <c r="G23" s="3"/>
      <c r="H23" s="3"/>
      <c r="I23" s="3"/>
      <c r="J23" s="3"/>
      <c r="K23" s="3"/>
      <c r="L23" s="3"/>
      <c r="M23" s="3"/>
      <c r="N23" s="3"/>
      <c r="O23" s="3"/>
      <c r="P23" s="3">
        <v>962292183319.81995</v>
      </c>
      <c r="Q23" s="3">
        <v>365803077142.91998</v>
      </c>
      <c r="R23" s="3">
        <v>282901231690.78003</v>
      </c>
      <c r="S23" s="3">
        <v>83915772494.440002</v>
      </c>
      <c r="T23" s="1" t="s">
        <v>19</v>
      </c>
      <c r="U23" s="3">
        <v>47779623011.519997</v>
      </c>
      <c r="V23" s="3">
        <v>111477768583.46001</v>
      </c>
      <c r="W23" s="3">
        <v>297876929.19999999</v>
      </c>
      <c r="X23" s="3">
        <v>2750997340.4400001</v>
      </c>
      <c r="Y23" s="3">
        <v>894911.6</v>
      </c>
      <c r="Z23" s="3">
        <v>39641366318.099998</v>
      </c>
      <c r="AA23" s="3">
        <v>979550172.63999999</v>
      </c>
      <c r="AB23" s="3">
        <v>8825066809.2600002</v>
      </c>
      <c r="AC23" s="3">
        <v>6303099401.3400002</v>
      </c>
      <c r="AD23" s="3">
        <v>3203461.54</v>
      </c>
      <c r="AE23" s="3">
        <v>10759036149.42</v>
      </c>
      <c r="AF23" s="3">
        <v>853618903.15999997</v>
      </c>
      <c r="AG23" s="3">
        <v>169120527268.56</v>
      </c>
      <c r="AH23" s="5"/>
    </row>
    <row r="24" spans="1:34" ht="30" x14ac:dyDescent="0.25">
      <c r="A24" s="2" t="s">
        <v>35</v>
      </c>
      <c r="B24" s="2" t="s">
        <v>45</v>
      </c>
      <c r="C24" s="18">
        <v>36000000</v>
      </c>
      <c r="D24" s="2" t="s">
        <v>21</v>
      </c>
      <c r="E24" s="3">
        <f ca="1">IF(OR(INDIRECT(CONCATENATE("'01'!E",TEXT(MATCH($C24,'01'!$C$2:$C$100,0)+1,0)))="",INDIRECT(CONCATENATE("'02'!E",TEXT(MATCH($C24,'02'!$C$2:$C$100,0)+1,0)))="",AND(INDIRECT(CONCATENATE("'01'!E",TEXT(MATCH($C24,'01'!$C$2:$C$100,0)+1,0)))="",INDIRECT(CONCATENATE("'02'!E",TEXT(MATCH($C24,'02'!$C$2:$C$100,0)+1,0))))),"Н/Д",INDIRECT(CONCATENATE("'02'!E",TEXT(MATCH($C24,'02'!$C$2:$C$100,0)+1,0)))/INDIRECT(CONCATENATE("'01'!E",TEXT(MATCH($C24,'01'!$C$2:$C$100,0)+1,0))))</f>
        <v>2.2820044127160009E-2</v>
      </c>
      <c r="F24" s="3">
        <f ca="1">IF(OR(INDIRECT(CONCATENATE("'02'!F",TEXT(MATCH($C24,'02'!$C$2:$C$100,0)+1,0)))="",INDIRECT(CONCATENATE("'03'!F",TEXT(MATCH($C24,'03'!$C$2:$C$100,0)+1,0)))="",AND(INDIRECT(CONCATENATE("'02'!F",TEXT(MATCH($C24,'02'!$C$2:$C$100,0)+1,0)))="",INDIRECT(CONCATENATE("'03'!F",TEXT(MATCH($C24,'03'!$C$2:$C$100,0)+1,0))))),"Н/Д",INDIRECT(CONCATENATE("'03'!F",TEXT(MATCH($C24,'03'!$C$2:$C$100,0)+1,0)))/INDIRECT(CONCATENATE("'02'!F",TEXT(MATCH($C24,'02'!$C$2:$C$100,0)+1,0))))</f>
        <v>2.8323891233073484</v>
      </c>
      <c r="G24" s="3"/>
      <c r="H24" s="3"/>
      <c r="I24" s="3"/>
      <c r="J24" s="3"/>
      <c r="K24" s="3"/>
      <c r="L24" s="3"/>
      <c r="M24" s="3"/>
      <c r="N24" s="3"/>
      <c r="O24" s="3"/>
      <c r="P24" s="3">
        <v>568762231613.69995</v>
      </c>
      <c r="Q24" s="3">
        <v>182224495098.22</v>
      </c>
      <c r="R24" s="3">
        <v>192790593772.72</v>
      </c>
      <c r="S24" s="3">
        <v>63580012112.940002</v>
      </c>
      <c r="T24" s="1" t="s">
        <v>19</v>
      </c>
      <c r="U24" s="3">
        <v>34049580423.139999</v>
      </c>
      <c r="V24" s="3">
        <v>61125397567.580002</v>
      </c>
      <c r="W24" s="3">
        <v>543942222.24000001</v>
      </c>
      <c r="X24" s="3">
        <v>1850431308.26</v>
      </c>
      <c r="Y24" s="3">
        <v>9220802.2400000002</v>
      </c>
      <c r="Z24" s="3">
        <v>17032509725.059999</v>
      </c>
      <c r="AA24" s="3">
        <v>866983141.91999996</v>
      </c>
      <c r="AB24" s="3">
        <v>3242049496.3000002</v>
      </c>
      <c r="AC24" s="3">
        <v>2633813504</v>
      </c>
      <c r="AD24" s="3">
        <v>6524200</v>
      </c>
      <c r="AE24" s="3">
        <v>8023869399.4200001</v>
      </c>
      <c r="AF24" s="3">
        <v>782808839.65999997</v>
      </c>
      <c r="AG24" s="3">
        <v>104557092930.14</v>
      </c>
      <c r="AH24" s="5"/>
    </row>
    <row r="25" spans="1:34" ht="30" x14ac:dyDescent="0.25">
      <c r="A25" s="2" t="s">
        <v>35</v>
      </c>
      <c r="B25" s="2" t="s">
        <v>46</v>
      </c>
      <c r="C25" s="18">
        <v>63000000</v>
      </c>
      <c r="D25" s="2" t="s">
        <v>21</v>
      </c>
      <c r="E25" s="3">
        <f ca="1">IF(OR(INDIRECT(CONCATENATE("'01'!E",TEXT(MATCH($C25,'01'!$C$2:$C$100,0)+1,0)))="",INDIRECT(CONCATENATE("'02'!E",TEXT(MATCH($C25,'02'!$C$2:$C$100,0)+1,0)))="",AND(INDIRECT(CONCATENATE("'01'!E",TEXT(MATCH($C25,'01'!$C$2:$C$100,0)+1,0)))="",INDIRECT(CONCATENATE("'02'!E",TEXT(MATCH($C25,'02'!$C$2:$C$100,0)+1,0))))),"Н/Д",INDIRECT(CONCATENATE("'02'!E",TEXT(MATCH($C25,'02'!$C$2:$C$100,0)+1,0)))/INDIRECT(CONCATENATE("'01'!E",TEXT(MATCH($C25,'01'!$C$2:$C$100,0)+1,0))))</f>
        <v>2.5735317614810533E-2</v>
      </c>
      <c r="F25" s="3">
        <f ca="1">IF(OR(INDIRECT(CONCATENATE("'02'!F",TEXT(MATCH($C25,'02'!$C$2:$C$100,0)+1,0)))="",INDIRECT(CONCATENATE("'03'!F",TEXT(MATCH($C25,'03'!$C$2:$C$100,0)+1,0)))="",AND(INDIRECT(CONCATENATE("'02'!F",TEXT(MATCH($C25,'02'!$C$2:$C$100,0)+1,0)))="",INDIRECT(CONCATENATE("'03'!F",TEXT(MATCH($C25,'03'!$C$2:$C$100,0)+1,0))))),"Н/Д",INDIRECT(CONCATENATE("'03'!F",TEXT(MATCH($C25,'03'!$C$2:$C$100,0)+1,0)))/INDIRECT(CONCATENATE("'02'!F",TEXT(MATCH($C25,'02'!$C$2:$C$100,0)+1,0))))</f>
        <v>3.0379312852825522</v>
      </c>
      <c r="G25" s="3"/>
      <c r="H25" s="3"/>
      <c r="I25" s="3"/>
      <c r="J25" s="3"/>
      <c r="K25" s="3"/>
      <c r="L25" s="3"/>
      <c r="M25" s="3"/>
      <c r="N25" s="3"/>
      <c r="O25" s="3"/>
      <c r="P25" s="3">
        <v>281743398778.85999</v>
      </c>
      <c r="Q25" s="3">
        <v>78008366974.339996</v>
      </c>
      <c r="R25" s="3">
        <v>105079903627.38</v>
      </c>
      <c r="S25" s="3">
        <v>30910340161.040001</v>
      </c>
      <c r="T25" s="1" t="s">
        <v>19</v>
      </c>
      <c r="U25" s="3">
        <v>19813775691</v>
      </c>
      <c r="V25" s="3">
        <v>31675230205.740002</v>
      </c>
      <c r="W25" s="3">
        <v>496038445.69999999</v>
      </c>
      <c r="X25" s="3">
        <v>1340304319.5999999</v>
      </c>
      <c r="Y25" s="3">
        <v>40977.699999999997</v>
      </c>
      <c r="Z25" s="3">
        <v>4940203132.9799995</v>
      </c>
      <c r="AA25" s="3">
        <v>492700404.07999998</v>
      </c>
      <c r="AB25" s="3">
        <v>2802425757.1999998</v>
      </c>
      <c r="AC25" s="3">
        <v>1774476551.6400001</v>
      </c>
      <c r="AD25" s="3">
        <v>38580423.740000002</v>
      </c>
      <c r="AE25" s="3">
        <v>4282457969.3800001</v>
      </c>
      <c r="AF25" s="3">
        <v>88554137.340000004</v>
      </c>
      <c r="AG25" s="3">
        <v>125000853027.3</v>
      </c>
      <c r="AH25" s="5"/>
    </row>
    <row r="26" spans="1:34" ht="30" x14ac:dyDescent="0.25">
      <c r="A26" s="2" t="s">
        <v>35</v>
      </c>
      <c r="B26" s="2" t="s">
        <v>47</v>
      </c>
      <c r="C26" s="18">
        <v>94000000</v>
      </c>
      <c r="D26" s="2" t="s">
        <v>21</v>
      </c>
      <c r="E26" s="3">
        <f ca="1">IF(OR(INDIRECT(CONCATENATE("'01'!E",TEXT(MATCH($C26,'01'!$C$2:$C$100,0)+1,0)))="",INDIRECT(CONCATENATE("'02'!E",TEXT(MATCH($C26,'02'!$C$2:$C$100,0)+1,0)))="",AND(INDIRECT(CONCATENATE("'01'!E",TEXT(MATCH($C26,'01'!$C$2:$C$100,0)+1,0)))="",INDIRECT(CONCATENATE("'02'!E",TEXT(MATCH($C26,'02'!$C$2:$C$100,0)+1,0))))),"Н/Д",INDIRECT(CONCATENATE("'02'!E",TEXT(MATCH($C26,'02'!$C$2:$C$100,0)+1,0)))/INDIRECT(CONCATENATE("'01'!E",TEXT(MATCH($C26,'01'!$C$2:$C$100,0)+1,0))))</f>
        <v>2.4320965536661708E-2</v>
      </c>
      <c r="F26" s="3">
        <f ca="1">IF(OR(INDIRECT(CONCATENATE("'02'!F",TEXT(MATCH($C26,'02'!$C$2:$C$100,0)+1,0)))="",INDIRECT(CONCATENATE("'03'!F",TEXT(MATCH($C26,'03'!$C$2:$C$100,0)+1,0)))="",AND(INDIRECT(CONCATENATE("'02'!F",TEXT(MATCH($C26,'02'!$C$2:$C$100,0)+1,0)))="",INDIRECT(CONCATENATE("'03'!F",TEXT(MATCH($C26,'03'!$C$2:$C$100,0)+1,0))))),"Н/Д",INDIRECT(CONCATENATE("'03'!F",TEXT(MATCH($C26,'03'!$C$2:$C$100,0)+1,0)))/INDIRECT(CONCATENATE("'02'!F",TEXT(MATCH($C26,'02'!$C$2:$C$100,0)+1,0))))</f>
        <v>2.8753812892404924</v>
      </c>
      <c r="G26" s="3"/>
      <c r="H26" s="3"/>
      <c r="I26" s="3"/>
      <c r="J26" s="3"/>
      <c r="K26" s="3"/>
      <c r="L26" s="3"/>
      <c r="M26" s="3"/>
      <c r="N26" s="3"/>
      <c r="O26" s="3"/>
      <c r="P26" s="3">
        <v>201037842068.48001</v>
      </c>
      <c r="Q26" s="3">
        <v>55232605174.419998</v>
      </c>
      <c r="R26" s="3">
        <v>77446660214.259995</v>
      </c>
      <c r="S26" s="3">
        <v>19186495630.939999</v>
      </c>
      <c r="T26" s="1" t="s">
        <v>19</v>
      </c>
      <c r="U26" s="3">
        <v>17310819466.700001</v>
      </c>
      <c r="V26" s="3">
        <v>21492707812.540001</v>
      </c>
      <c r="W26" s="3">
        <v>133998142.06</v>
      </c>
      <c r="X26" s="3">
        <v>804608789.91999996</v>
      </c>
      <c r="Y26" s="3">
        <v>-23084.04</v>
      </c>
      <c r="Z26" s="3">
        <v>2910439169.48</v>
      </c>
      <c r="AA26" s="3">
        <v>886680988.08000004</v>
      </c>
      <c r="AB26" s="3">
        <v>1049978384.2</v>
      </c>
      <c r="AC26" s="3">
        <v>1134177472.1199999</v>
      </c>
      <c r="AD26" s="3">
        <v>981000</v>
      </c>
      <c r="AE26" s="3">
        <v>2685549671.2199998</v>
      </c>
      <c r="AF26" s="3">
        <v>762163236.58000004</v>
      </c>
      <c r="AG26" s="3">
        <v>60857294955.519997</v>
      </c>
      <c r="AH26" s="5"/>
    </row>
    <row r="27" spans="1:34" ht="30" x14ac:dyDescent="0.25">
      <c r="A27" s="2" t="s">
        <v>35</v>
      </c>
      <c r="B27" s="2" t="s">
        <v>48</v>
      </c>
      <c r="C27" s="18">
        <v>73000000</v>
      </c>
      <c r="D27" s="2" t="s">
        <v>21</v>
      </c>
      <c r="E27" s="3">
        <f ca="1">IF(OR(INDIRECT(CONCATENATE("'01'!E",TEXT(MATCH($C27,'01'!$C$2:$C$100,0)+1,0)))="",INDIRECT(CONCATENATE("'02'!E",TEXT(MATCH($C27,'02'!$C$2:$C$100,0)+1,0)))="",AND(INDIRECT(CONCATENATE("'01'!E",TEXT(MATCH($C27,'01'!$C$2:$C$100,0)+1,0)))="",INDIRECT(CONCATENATE("'02'!E",TEXT(MATCH($C27,'02'!$C$2:$C$100,0)+1,0))))),"Н/Д",INDIRECT(CONCATENATE("'02'!E",TEXT(MATCH($C27,'02'!$C$2:$C$100,0)+1,0)))/INDIRECT(CONCATENATE("'01'!E",TEXT(MATCH($C27,'01'!$C$2:$C$100,0)+1,0))))</f>
        <v>2.1507561192203463E-2</v>
      </c>
      <c r="F27" s="3">
        <f ca="1">IF(OR(INDIRECT(CONCATENATE("'02'!F",TEXT(MATCH($C27,'02'!$C$2:$C$100,0)+1,0)))="",INDIRECT(CONCATENATE("'03'!F",TEXT(MATCH($C27,'03'!$C$2:$C$100,0)+1,0)))="",AND(INDIRECT(CONCATENATE("'02'!F",TEXT(MATCH($C27,'02'!$C$2:$C$100,0)+1,0)))="",INDIRECT(CONCATENATE("'03'!F",TEXT(MATCH($C27,'03'!$C$2:$C$100,0)+1,0))))),"Н/Д",INDIRECT(CONCATENATE("'03'!F",TEXT(MATCH($C27,'03'!$C$2:$C$100,0)+1,0)))/INDIRECT(CONCATENATE("'02'!F",TEXT(MATCH($C27,'02'!$C$2:$C$100,0)+1,0))))</f>
        <v>2.813008963480951</v>
      </c>
      <c r="G27" s="3"/>
      <c r="H27" s="3"/>
      <c r="I27" s="3"/>
      <c r="J27" s="3"/>
      <c r="K27" s="3"/>
      <c r="L27" s="3"/>
      <c r="M27" s="3"/>
      <c r="N27" s="3"/>
      <c r="O27" s="3"/>
      <c r="P27" s="3">
        <v>168220612545.5</v>
      </c>
      <c r="Q27" s="3">
        <v>37007194851.68</v>
      </c>
      <c r="R27" s="3">
        <v>53104580001.32</v>
      </c>
      <c r="S27" s="3">
        <v>47686892159.260002</v>
      </c>
      <c r="T27" s="1" t="s">
        <v>19</v>
      </c>
      <c r="U27" s="3">
        <v>10124707464.42</v>
      </c>
      <c r="V27" s="3">
        <v>12257783175.6</v>
      </c>
      <c r="W27" s="3">
        <v>163611679.25999999</v>
      </c>
      <c r="X27" s="3">
        <v>591096375.24000001</v>
      </c>
      <c r="Y27" s="3">
        <v>-892670.7</v>
      </c>
      <c r="Z27" s="3">
        <v>1742886137.22</v>
      </c>
      <c r="AA27" s="3">
        <v>416006767.63999999</v>
      </c>
      <c r="AB27" s="3">
        <v>917361830.91999996</v>
      </c>
      <c r="AC27" s="3">
        <v>1032209252.3200001</v>
      </c>
      <c r="AD27" s="3">
        <v>2346620</v>
      </c>
      <c r="AE27" s="3">
        <v>3122784083.6999998</v>
      </c>
      <c r="AF27" s="3">
        <v>52044817.619999997</v>
      </c>
      <c r="AG27" s="3">
        <v>45222570307.519997</v>
      </c>
      <c r="AH27" s="5"/>
    </row>
    <row r="28" spans="1:34" ht="30" x14ac:dyDescent="0.25">
      <c r="A28" s="2" t="s">
        <v>35</v>
      </c>
      <c r="B28" s="2" t="s">
        <v>49</v>
      </c>
      <c r="C28" s="18">
        <v>97000000</v>
      </c>
      <c r="D28" s="2" t="s">
        <v>21</v>
      </c>
      <c r="E28" s="3">
        <f ca="1">IF(OR(INDIRECT(CONCATENATE("'01'!E",TEXT(MATCH($C28,'01'!$C$2:$C$100,0)+1,0)))="",INDIRECT(CONCATENATE("'02'!E",TEXT(MATCH($C28,'02'!$C$2:$C$100,0)+1,0)))="",AND(INDIRECT(CONCATENATE("'01'!E",TEXT(MATCH($C28,'01'!$C$2:$C$100,0)+1,0)))="",INDIRECT(CONCATENATE("'02'!E",TEXT(MATCH($C28,'02'!$C$2:$C$100,0)+1,0))))),"Н/Д",INDIRECT(CONCATENATE("'02'!E",TEXT(MATCH($C28,'02'!$C$2:$C$100,0)+1,0)))/INDIRECT(CONCATENATE("'01'!E",TEXT(MATCH($C28,'01'!$C$2:$C$100,0)+1,0))))</f>
        <v>5.2470506287805058E-2</v>
      </c>
      <c r="F28" s="3">
        <f ca="1">IF(OR(INDIRECT(CONCATENATE("'02'!F",TEXT(MATCH($C28,'02'!$C$2:$C$100,0)+1,0)))="",INDIRECT(CONCATENATE("'03'!F",TEXT(MATCH($C28,'03'!$C$2:$C$100,0)+1,0)))="",AND(INDIRECT(CONCATENATE("'02'!F",TEXT(MATCH($C28,'02'!$C$2:$C$100,0)+1,0)))="",INDIRECT(CONCATENATE("'03'!F",TEXT(MATCH($C28,'03'!$C$2:$C$100,0)+1,0))))),"Н/Д",INDIRECT(CONCATENATE("'03'!F",TEXT(MATCH($C28,'03'!$C$2:$C$100,0)+1,0)))/INDIRECT(CONCATENATE("'02'!F",TEXT(MATCH($C28,'02'!$C$2:$C$100,0)+1,0))))</f>
        <v>2.9374169548215767</v>
      </c>
      <c r="G28" s="3"/>
      <c r="H28" s="3"/>
      <c r="I28" s="3"/>
      <c r="J28" s="3"/>
      <c r="K28" s="3"/>
      <c r="L28" s="3"/>
      <c r="M28" s="3"/>
      <c r="N28" s="3"/>
      <c r="O28" s="3"/>
      <c r="P28" s="3">
        <v>135503884594.89999</v>
      </c>
      <c r="Q28" s="3">
        <v>34468472699.099998</v>
      </c>
      <c r="R28" s="3">
        <v>48225265899.440002</v>
      </c>
      <c r="S28" s="3">
        <v>15011050106.700001</v>
      </c>
      <c r="T28" s="1" t="s">
        <v>19</v>
      </c>
      <c r="U28" s="3">
        <v>12044081859.639999</v>
      </c>
      <c r="V28" s="3">
        <v>11408187246.34</v>
      </c>
      <c r="W28" s="3">
        <v>105316240.36</v>
      </c>
      <c r="X28" s="3">
        <v>612839461.29999995</v>
      </c>
      <c r="Y28" s="3">
        <v>-2712.66</v>
      </c>
      <c r="Z28" s="3">
        <v>7151379319.9200001</v>
      </c>
      <c r="AA28" s="3">
        <v>283704449.42000002</v>
      </c>
      <c r="AB28" s="3">
        <v>1646394438.0799999</v>
      </c>
      <c r="AC28" s="3">
        <v>1849238325.48</v>
      </c>
      <c r="AD28" s="3">
        <v>847280</v>
      </c>
      <c r="AE28" s="3">
        <v>2277686358.5599999</v>
      </c>
      <c r="AF28" s="3">
        <v>419423623.22000003</v>
      </c>
      <c r="AG28" s="3">
        <v>77524809208.419998</v>
      </c>
      <c r="AH28" s="5"/>
    </row>
    <row r="29" spans="1:34" ht="30" x14ac:dyDescent="0.25">
      <c r="A29" s="2" t="s">
        <v>50</v>
      </c>
      <c r="B29" s="2" t="s">
        <v>51</v>
      </c>
      <c r="C29" s="18">
        <v>11000000</v>
      </c>
      <c r="D29" s="2" t="s">
        <v>21</v>
      </c>
      <c r="E29" s="3">
        <f ca="1">IF(OR(INDIRECT(CONCATENATE("'01'!E",TEXT(MATCH($C29,'01'!$C$2:$C$100,0)+1,0)))="",INDIRECT(CONCATENATE("'02'!E",TEXT(MATCH($C29,'02'!$C$2:$C$100,0)+1,0)))="",AND(INDIRECT(CONCATENATE("'01'!E",TEXT(MATCH($C29,'01'!$C$2:$C$100,0)+1,0)))="",INDIRECT(CONCATENATE("'02'!E",TEXT(MATCH($C29,'02'!$C$2:$C$100,0)+1,0))))),"Н/Д",INDIRECT(CONCATENATE("'02'!E",TEXT(MATCH($C29,'02'!$C$2:$C$100,0)+1,0)))/INDIRECT(CONCATENATE("'01'!E",TEXT(MATCH($C29,'01'!$C$2:$C$100,0)+1,0))))</f>
        <v>1.9424037571688885E-2</v>
      </c>
      <c r="F29" s="3">
        <f ca="1">IF(OR(INDIRECT(CONCATENATE("'02'!F",TEXT(MATCH($C29,'02'!$C$2:$C$100,0)+1,0)))="",INDIRECT(CONCATENATE("'03'!F",TEXT(MATCH($C29,'03'!$C$2:$C$100,0)+1,0)))="",AND(INDIRECT(CONCATENATE("'02'!F",TEXT(MATCH($C29,'02'!$C$2:$C$100,0)+1,0)))="",INDIRECT(CONCATENATE("'03'!F",TEXT(MATCH($C29,'03'!$C$2:$C$100,0)+1,0))))),"Н/Д",INDIRECT(CONCATENATE("'03'!F",TEXT(MATCH($C29,'03'!$C$2:$C$100,0)+1,0)))/INDIRECT(CONCATENATE("'02'!F",TEXT(MATCH($C29,'02'!$C$2:$C$100,0)+1,0))))</f>
        <v>3.8615573120171627</v>
      </c>
      <c r="G29" s="3"/>
      <c r="H29" s="3"/>
      <c r="I29" s="3"/>
      <c r="J29" s="3"/>
      <c r="K29" s="3"/>
      <c r="L29" s="3"/>
      <c r="M29" s="3"/>
      <c r="N29" s="3"/>
      <c r="O29" s="3"/>
      <c r="P29" s="3">
        <v>215577667938.44</v>
      </c>
      <c r="Q29" s="3">
        <v>54274428539.440002</v>
      </c>
      <c r="R29" s="3">
        <v>81425172387.720001</v>
      </c>
      <c r="S29" s="3">
        <v>21563848205.66</v>
      </c>
      <c r="T29" s="1" t="s">
        <v>19</v>
      </c>
      <c r="U29" s="3">
        <v>12768302595.879999</v>
      </c>
      <c r="V29" s="3">
        <v>23738869005.040001</v>
      </c>
      <c r="W29" s="3">
        <v>11215869530.92</v>
      </c>
      <c r="X29" s="3">
        <v>683438802.32000005</v>
      </c>
      <c r="Y29" s="3">
        <v>129902.74</v>
      </c>
      <c r="Z29" s="3">
        <v>2556434990.1799998</v>
      </c>
      <c r="AA29" s="3">
        <v>3409810913.98</v>
      </c>
      <c r="AB29" s="3">
        <v>1123810441.9400001</v>
      </c>
      <c r="AC29" s="3">
        <v>917950201.22000003</v>
      </c>
      <c r="AD29" s="3">
        <v>1421660</v>
      </c>
      <c r="AE29" s="3">
        <v>1700574552.6600001</v>
      </c>
      <c r="AF29" s="3">
        <v>197606208.74000001</v>
      </c>
      <c r="AG29" s="3">
        <v>87600612296.320007</v>
      </c>
      <c r="AH29" s="5"/>
    </row>
    <row r="30" spans="1:34" ht="30" x14ac:dyDescent="0.25">
      <c r="A30" s="2" t="s">
        <v>50</v>
      </c>
      <c r="B30" s="2" t="s">
        <v>52</v>
      </c>
      <c r="C30" s="18">
        <v>19000000</v>
      </c>
      <c r="D30" s="2" t="s">
        <v>21</v>
      </c>
      <c r="E30" s="3">
        <f ca="1">IF(OR(INDIRECT(CONCATENATE("'01'!E",TEXT(MATCH($C30,'01'!$C$2:$C$100,0)+1,0)))="",INDIRECT(CONCATENATE("'02'!E",TEXT(MATCH($C30,'02'!$C$2:$C$100,0)+1,0)))="",AND(INDIRECT(CONCATENATE("'01'!E",TEXT(MATCH($C30,'01'!$C$2:$C$100,0)+1,0)))="",INDIRECT(CONCATENATE("'02'!E",TEXT(MATCH($C30,'02'!$C$2:$C$100,0)+1,0))))),"Н/Д",INDIRECT(CONCATENATE("'02'!E",TEXT(MATCH($C30,'02'!$C$2:$C$100,0)+1,0)))/INDIRECT(CONCATENATE("'01'!E",TEXT(MATCH($C30,'01'!$C$2:$C$100,0)+1,0))))</f>
        <v>1.705052612916251E-2</v>
      </c>
      <c r="F30" s="3">
        <f ca="1">IF(OR(INDIRECT(CONCATENATE("'02'!F",TEXT(MATCH($C30,'02'!$C$2:$C$100,0)+1,0)))="",INDIRECT(CONCATENATE("'03'!F",TEXT(MATCH($C30,'03'!$C$2:$C$100,0)+1,0)))="",AND(INDIRECT(CONCATENATE("'02'!F",TEXT(MATCH($C30,'02'!$C$2:$C$100,0)+1,0)))="",INDIRECT(CONCATENATE("'03'!F",TEXT(MATCH($C30,'03'!$C$2:$C$100,0)+1,0))))),"Н/Д",INDIRECT(CONCATENATE("'03'!F",TEXT(MATCH($C30,'03'!$C$2:$C$100,0)+1,0)))/INDIRECT(CONCATENATE("'02'!F",TEXT(MATCH($C30,'02'!$C$2:$C$100,0)+1,0))))</f>
        <v>4.0912774650161836</v>
      </c>
      <c r="G30" s="3"/>
      <c r="H30" s="3"/>
      <c r="I30" s="3"/>
      <c r="J30" s="3"/>
      <c r="K30" s="3"/>
      <c r="L30" s="3"/>
      <c r="M30" s="3"/>
      <c r="N30" s="3"/>
      <c r="O30" s="3"/>
      <c r="P30" s="3">
        <v>281444296184.90002</v>
      </c>
      <c r="Q30" s="3">
        <v>107105767994.48</v>
      </c>
      <c r="R30" s="3">
        <v>72142977825.460007</v>
      </c>
      <c r="S30" s="3">
        <v>28112201856.779999</v>
      </c>
      <c r="T30" s="1" t="s">
        <v>19</v>
      </c>
      <c r="U30" s="3">
        <v>10923942167.9</v>
      </c>
      <c r="V30" s="3">
        <v>37402187084.639999</v>
      </c>
      <c r="W30" s="3">
        <v>161833464.19999999</v>
      </c>
      <c r="X30" s="3">
        <v>714218692.08000004</v>
      </c>
      <c r="Y30" s="3">
        <v>38472.78</v>
      </c>
      <c r="Z30" s="3">
        <v>15520226950.200001</v>
      </c>
      <c r="AA30" s="3">
        <v>3374704034.5999999</v>
      </c>
      <c r="AB30" s="3">
        <v>1236214603.52</v>
      </c>
      <c r="AC30" s="3">
        <v>1262768760.6600001</v>
      </c>
      <c r="AD30" s="3">
        <v>12894976.02</v>
      </c>
      <c r="AE30" s="3">
        <v>3428328367.2600002</v>
      </c>
      <c r="AF30" s="3">
        <v>45990934.32</v>
      </c>
      <c r="AG30" s="3">
        <v>46465348753.699997</v>
      </c>
      <c r="AH30" s="5"/>
    </row>
    <row r="31" spans="1:34" ht="30" x14ac:dyDescent="0.25">
      <c r="A31" s="2" t="s">
        <v>50</v>
      </c>
      <c r="B31" s="2" t="s">
        <v>53</v>
      </c>
      <c r="C31" s="18">
        <v>27000000</v>
      </c>
      <c r="D31" s="2" t="s">
        <v>21</v>
      </c>
      <c r="E31" s="3">
        <f ca="1">IF(OR(INDIRECT(CONCATENATE("'01'!E",TEXT(MATCH($C31,'01'!$C$2:$C$100,0)+1,0)))="",INDIRECT(CONCATENATE("'02'!E",TEXT(MATCH($C31,'02'!$C$2:$C$100,0)+1,0)))="",AND(INDIRECT(CONCATENATE("'01'!E",TEXT(MATCH($C31,'01'!$C$2:$C$100,0)+1,0)))="",INDIRECT(CONCATENATE("'02'!E",TEXT(MATCH($C31,'02'!$C$2:$C$100,0)+1,0))))),"Н/Д",INDIRECT(CONCATENATE("'02'!E",TEXT(MATCH($C31,'02'!$C$2:$C$100,0)+1,0)))/INDIRECT(CONCATENATE("'01'!E",TEXT(MATCH($C31,'01'!$C$2:$C$100,0)+1,0))))</f>
        <v>2.345346814353871E-2</v>
      </c>
      <c r="F31" s="3">
        <f ca="1">IF(OR(INDIRECT(CONCATENATE("'02'!F",TEXT(MATCH($C31,'02'!$C$2:$C$100,0)+1,0)))="",INDIRECT(CONCATENATE("'03'!F",TEXT(MATCH($C31,'03'!$C$2:$C$100,0)+1,0)))="",AND(INDIRECT(CONCATENATE("'02'!F",TEXT(MATCH($C31,'02'!$C$2:$C$100,0)+1,0)))="",INDIRECT(CONCATENATE("'03'!F",TEXT(MATCH($C31,'03'!$C$2:$C$100,0)+1,0))))),"Н/Д",INDIRECT(CONCATENATE("'03'!F",TEXT(MATCH($C31,'03'!$C$2:$C$100,0)+1,0)))/INDIRECT(CONCATENATE("'02'!F",TEXT(MATCH($C31,'02'!$C$2:$C$100,0)+1,0))))</f>
        <v>2.7503596060381583</v>
      </c>
      <c r="G31" s="3"/>
      <c r="H31" s="3"/>
      <c r="I31" s="3"/>
      <c r="J31" s="3"/>
      <c r="K31" s="3"/>
      <c r="L31" s="3"/>
      <c r="M31" s="3"/>
      <c r="N31" s="3"/>
      <c r="O31" s="3"/>
      <c r="P31" s="3">
        <v>188813020320.44</v>
      </c>
      <c r="Q31" s="3">
        <v>39719364574.459999</v>
      </c>
      <c r="R31" s="3">
        <v>70290479190.880005</v>
      </c>
      <c r="S31" s="3">
        <v>17263060834.68</v>
      </c>
      <c r="T31" s="1" t="s">
        <v>19</v>
      </c>
      <c r="U31" s="3">
        <v>25317454036.200001</v>
      </c>
      <c r="V31" s="3">
        <v>21775289480.68</v>
      </c>
      <c r="W31" s="3">
        <v>632733751.27999997</v>
      </c>
      <c r="X31" s="3">
        <v>841184837.79999995</v>
      </c>
      <c r="Y31" s="3">
        <v>15629602.98</v>
      </c>
      <c r="Z31" s="3">
        <v>7354505279.0200005</v>
      </c>
      <c r="AA31" s="3">
        <v>663940617.17999995</v>
      </c>
      <c r="AB31" s="3">
        <v>929792032.51999998</v>
      </c>
      <c r="AC31" s="3">
        <v>1860747638.8599999</v>
      </c>
      <c r="AD31" s="3">
        <v>115792132.34</v>
      </c>
      <c r="AE31" s="3">
        <v>1650968963.54</v>
      </c>
      <c r="AF31" s="3">
        <v>382077348.01999998</v>
      </c>
      <c r="AG31" s="3">
        <v>76876691370.949997</v>
      </c>
      <c r="AH31" s="5"/>
    </row>
    <row r="32" spans="1:34" ht="30" x14ac:dyDescent="0.25">
      <c r="A32" s="2" t="s">
        <v>50</v>
      </c>
      <c r="B32" s="2" t="s">
        <v>54</v>
      </c>
      <c r="C32" s="18">
        <v>41000000</v>
      </c>
      <c r="D32" s="2" t="s">
        <v>21</v>
      </c>
      <c r="E32" s="3">
        <f ca="1">IF(OR(INDIRECT(CONCATENATE("'01'!E",TEXT(MATCH($C32,'01'!$C$2:$C$100,0)+1,0)))="",INDIRECT(CONCATENATE("'02'!E",TEXT(MATCH($C32,'02'!$C$2:$C$100,0)+1,0)))="",AND(INDIRECT(CONCATENATE("'01'!E",TEXT(MATCH($C32,'01'!$C$2:$C$100,0)+1,0)))="",INDIRECT(CONCATENATE("'02'!E",TEXT(MATCH($C32,'02'!$C$2:$C$100,0)+1,0))))),"Н/Д",INDIRECT(CONCATENATE("'02'!E",TEXT(MATCH($C32,'02'!$C$2:$C$100,0)+1,0)))/INDIRECT(CONCATENATE("'01'!E",TEXT(MATCH($C32,'01'!$C$2:$C$100,0)+1,0))))</f>
        <v>2.5072074968792123E-2</v>
      </c>
      <c r="F32" s="3">
        <f ca="1">IF(OR(INDIRECT(CONCATENATE("'02'!F",TEXT(MATCH($C32,'02'!$C$2:$C$100,0)+1,0)))="",INDIRECT(CONCATENATE("'03'!F",TEXT(MATCH($C32,'03'!$C$2:$C$100,0)+1,0)))="",AND(INDIRECT(CONCATENATE("'02'!F",TEXT(MATCH($C32,'02'!$C$2:$C$100,0)+1,0)))="",INDIRECT(CONCATENATE("'03'!F",TEXT(MATCH($C32,'03'!$C$2:$C$100,0)+1,0))))),"Н/Д",INDIRECT(CONCATENATE("'03'!F",TEXT(MATCH($C32,'03'!$C$2:$C$100,0)+1,0)))/INDIRECT(CONCATENATE("'02'!F",TEXT(MATCH($C32,'02'!$C$2:$C$100,0)+1,0))))</f>
        <v>2.9121363631933179</v>
      </c>
      <c r="G32" s="3"/>
      <c r="H32" s="3"/>
      <c r="I32" s="3"/>
      <c r="J32" s="3"/>
      <c r="K32" s="3"/>
      <c r="L32" s="3"/>
      <c r="M32" s="3"/>
      <c r="N32" s="3"/>
      <c r="O32" s="3"/>
      <c r="P32" s="3">
        <v>564802021619.92004</v>
      </c>
      <c r="Q32" s="3">
        <v>248940946326.48001</v>
      </c>
      <c r="R32" s="3">
        <v>149766616368.14001</v>
      </c>
      <c r="S32" s="3">
        <v>29853824349.119999</v>
      </c>
      <c r="T32" s="1" t="s">
        <v>19</v>
      </c>
      <c r="U32" s="3">
        <v>23080094064.599998</v>
      </c>
      <c r="V32" s="3">
        <v>76481620774.160004</v>
      </c>
      <c r="W32" s="3">
        <v>2567995524.54</v>
      </c>
      <c r="X32" s="3">
        <v>1390820834.9200001</v>
      </c>
      <c r="Y32" s="3">
        <v>586366.06000000006</v>
      </c>
      <c r="Z32" s="3">
        <v>17070042562.959999</v>
      </c>
      <c r="AA32" s="3">
        <v>1235187472.7</v>
      </c>
      <c r="AB32" s="3">
        <v>3236573344.3800001</v>
      </c>
      <c r="AC32" s="3">
        <v>7973721956.8800001</v>
      </c>
      <c r="AD32" s="3">
        <v>23440590.800000001</v>
      </c>
      <c r="AE32" s="3">
        <v>3971180515</v>
      </c>
      <c r="AF32" s="3">
        <v>-790629430.82000005</v>
      </c>
      <c r="AG32" s="3">
        <v>47373987526.300003</v>
      </c>
      <c r="AH32" s="5"/>
    </row>
    <row r="33" spans="1:34" ht="30" x14ac:dyDescent="0.25">
      <c r="A33" s="2" t="s">
        <v>50</v>
      </c>
      <c r="B33" s="2" t="s">
        <v>55</v>
      </c>
      <c r="C33" s="18">
        <v>47000000</v>
      </c>
      <c r="D33" s="2" t="s">
        <v>21</v>
      </c>
      <c r="E33" s="3">
        <f ca="1">IF(OR(INDIRECT(CONCATENATE("'01'!E",TEXT(MATCH($C33,'01'!$C$2:$C$100,0)+1,0)))="",INDIRECT(CONCATENATE("'02'!E",TEXT(MATCH($C33,'02'!$C$2:$C$100,0)+1,0)))="",AND(INDIRECT(CONCATENATE("'01'!E",TEXT(MATCH($C33,'01'!$C$2:$C$100,0)+1,0)))="",INDIRECT(CONCATENATE("'02'!E",TEXT(MATCH($C33,'02'!$C$2:$C$100,0)+1,0))))),"Н/Д",INDIRECT(CONCATENATE("'02'!E",TEXT(MATCH($C33,'02'!$C$2:$C$100,0)+1,0)))/INDIRECT(CONCATENATE("'01'!E",TEXT(MATCH($C33,'01'!$C$2:$C$100,0)+1,0))))</f>
        <v>1.9554553964673309E-2</v>
      </c>
      <c r="F33" s="3">
        <f ca="1">IF(OR(INDIRECT(CONCATENATE("'02'!F",TEXT(MATCH($C33,'02'!$C$2:$C$100,0)+1,0)))="",INDIRECT(CONCATENATE("'03'!F",TEXT(MATCH($C33,'03'!$C$2:$C$100,0)+1,0)))="",AND(INDIRECT(CONCATENATE("'02'!F",TEXT(MATCH($C33,'02'!$C$2:$C$100,0)+1,0)))="",INDIRECT(CONCATENATE("'03'!F",TEXT(MATCH($C33,'03'!$C$2:$C$100,0)+1,0))))),"Н/Д",INDIRECT(CONCATENATE("'03'!F",TEXT(MATCH($C33,'03'!$C$2:$C$100,0)+1,0)))/INDIRECT(CONCATENATE("'02'!F",TEXT(MATCH($C33,'02'!$C$2:$C$100,0)+1,0))))</f>
        <v>3.2132526782398814</v>
      </c>
      <c r="G33" s="3"/>
      <c r="H33" s="3"/>
      <c r="I33" s="3"/>
      <c r="J33" s="3"/>
      <c r="K33" s="3"/>
      <c r="L33" s="3"/>
      <c r="M33" s="3"/>
      <c r="N33" s="3"/>
      <c r="O33" s="3"/>
      <c r="P33" s="3">
        <v>267064966023.72</v>
      </c>
      <c r="Q33" s="3">
        <v>113163441952.24001</v>
      </c>
      <c r="R33" s="3">
        <v>101592123530.74001</v>
      </c>
      <c r="S33" s="3">
        <v>10355019973.620001</v>
      </c>
      <c r="T33" s="1" t="s">
        <v>19</v>
      </c>
      <c r="U33" s="3">
        <v>6412489074.96</v>
      </c>
      <c r="V33" s="3">
        <v>11319069733.24</v>
      </c>
      <c r="W33" s="3">
        <v>12285024857.9</v>
      </c>
      <c r="X33" s="3">
        <v>536522838.54000002</v>
      </c>
      <c r="Y33" s="3">
        <v>17909.939999999999</v>
      </c>
      <c r="Z33" s="3">
        <v>5998170641.6800003</v>
      </c>
      <c r="AA33" s="3">
        <v>644710552.98000002</v>
      </c>
      <c r="AB33" s="3">
        <v>1537262581.6400001</v>
      </c>
      <c r="AC33" s="3">
        <v>532969833.57999998</v>
      </c>
      <c r="AD33" s="3">
        <v>3155922</v>
      </c>
      <c r="AE33" s="3">
        <v>2571084730.3600001</v>
      </c>
      <c r="AF33" s="3">
        <v>113901890.3</v>
      </c>
      <c r="AG33" s="3">
        <v>35864226014.18</v>
      </c>
      <c r="AH33" s="5"/>
    </row>
    <row r="34" spans="1:34" ht="30" x14ac:dyDescent="0.25">
      <c r="A34" s="2" t="s">
        <v>50</v>
      </c>
      <c r="B34" s="2" t="s">
        <v>56</v>
      </c>
      <c r="C34" s="18">
        <v>11800000</v>
      </c>
      <c r="D34" s="2" t="s">
        <v>21</v>
      </c>
      <c r="E34" s="3">
        <f ca="1">IF(OR(INDIRECT(CONCATENATE("'01'!E",TEXT(MATCH($C34,'01'!$C$2:$C$100,0)+1,0)))="",INDIRECT(CONCATENATE("'02'!E",TEXT(MATCH($C34,'02'!$C$2:$C$100,0)+1,0)))="",AND(INDIRECT(CONCATENATE("'01'!E",TEXT(MATCH($C34,'01'!$C$2:$C$100,0)+1,0)))="",INDIRECT(CONCATENATE("'02'!E",TEXT(MATCH($C34,'02'!$C$2:$C$100,0)+1,0))))),"Н/Д",INDIRECT(CONCATENATE("'02'!E",TEXT(MATCH($C34,'02'!$C$2:$C$100,0)+1,0)))/INDIRECT(CONCATENATE("'01'!E",TEXT(MATCH($C34,'01'!$C$2:$C$100,0)+1,0))))</f>
        <v>1.4420593654803863E-2</v>
      </c>
      <c r="F34" s="3">
        <f ca="1">IF(OR(INDIRECT(CONCATENATE("'02'!F",TEXT(MATCH($C34,'02'!$C$2:$C$100,0)+1,0)))="",INDIRECT(CONCATENATE("'03'!F",TEXT(MATCH($C34,'03'!$C$2:$C$100,0)+1,0)))="",AND(INDIRECT(CONCATENATE("'02'!F",TEXT(MATCH($C34,'02'!$C$2:$C$100,0)+1,0)))="",INDIRECT(CONCATENATE("'03'!F",TEXT(MATCH($C34,'03'!$C$2:$C$100,0)+1,0))))),"Н/Д",INDIRECT(CONCATENATE("'03'!F",TEXT(MATCH($C34,'03'!$C$2:$C$100,0)+1,0)))/INDIRECT(CONCATENATE("'02'!F",TEXT(MATCH($C34,'02'!$C$2:$C$100,0)+1,0))))</f>
        <v>19.141972642734505</v>
      </c>
      <c r="G34" s="3"/>
      <c r="H34" s="3"/>
      <c r="I34" s="3"/>
      <c r="J34" s="3"/>
      <c r="K34" s="3"/>
      <c r="L34" s="3"/>
      <c r="M34" s="3"/>
      <c r="N34" s="3"/>
      <c r="O34" s="3"/>
      <c r="P34" s="3">
        <v>51404217237.519997</v>
      </c>
      <c r="Q34" s="3">
        <v>8502037932.6599998</v>
      </c>
      <c r="R34" s="3">
        <v>6885616923.8400002</v>
      </c>
      <c r="S34" s="3">
        <v>1115184475.04</v>
      </c>
      <c r="T34" s="1" t="s">
        <v>19</v>
      </c>
      <c r="U34" s="3">
        <v>283718707.68000001</v>
      </c>
      <c r="V34" s="3">
        <v>12263549619.120001</v>
      </c>
      <c r="W34" s="3">
        <v>256938157.28</v>
      </c>
      <c r="X34" s="3">
        <v>24311893.440000001</v>
      </c>
      <c r="Y34" s="3">
        <v>286.26</v>
      </c>
      <c r="Z34" s="3">
        <v>3031697479.7199998</v>
      </c>
      <c r="AA34" s="3">
        <v>223433218.24000001</v>
      </c>
      <c r="AB34" s="3">
        <v>180544482.03999999</v>
      </c>
      <c r="AC34" s="3">
        <v>18307509549.68</v>
      </c>
      <c r="AD34" s="3">
        <v>13724134</v>
      </c>
      <c r="AE34" s="3">
        <v>226513017.59999999</v>
      </c>
      <c r="AF34" s="3">
        <v>89437360.920000002</v>
      </c>
      <c r="AG34" s="3">
        <v>7066130333.7200003</v>
      </c>
      <c r="AH34" s="5"/>
    </row>
    <row r="35" spans="1:34" ht="30" x14ac:dyDescent="0.25">
      <c r="A35" s="2" t="s">
        <v>50</v>
      </c>
      <c r="B35" s="2" t="s">
        <v>57</v>
      </c>
      <c r="C35" s="18">
        <v>49000000</v>
      </c>
      <c r="D35" s="2" t="s">
        <v>21</v>
      </c>
      <c r="E35" s="3">
        <f ca="1">IF(OR(INDIRECT(CONCATENATE("'01'!E",TEXT(MATCH($C35,'01'!$C$2:$C$100,0)+1,0)))="",INDIRECT(CONCATENATE("'02'!E",TEXT(MATCH($C35,'02'!$C$2:$C$100,0)+1,0)))="",AND(INDIRECT(CONCATENATE("'01'!E",TEXT(MATCH($C35,'01'!$C$2:$C$100,0)+1,0)))="",INDIRECT(CONCATENATE("'02'!E",TEXT(MATCH($C35,'02'!$C$2:$C$100,0)+1,0))))),"Н/Д",INDIRECT(CONCATENATE("'02'!E",TEXT(MATCH($C35,'02'!$C$2:$C$100,0)+1,0)))/INDIRECT(CONCATENATE("'01'!E",TEXT(MATCH($C35,'01'!$C$2:$C$100,0)+1,0))))</f>
        <v>1.8991061109506553E-2</v>
      </c>
      <c r="F35" s="3">
        <f ca="1">IF(OR(INDIRECT(CONCATENATE("'02'!F",TEXT(MATCH($C35,'02'!$C$2:$C$100,0)+1,0)))="",INDIRECT(CONCATENATE("'03'!F",TEXT(MATCH($C35,'03'!$C$2:$C$100,0)+1,0)))="",AND(INDIRECT(CONCATENATE("'02'!F",TEXT(MATCH($C35,'02'!$C$2:$C$100,0)+1,0)))="",INDIRECT(CONCATENATE("'03'!F",TEXT(MATCH($C35,'03'!$C$2:$C$100,0)+1,0))))),"Н/Д",INDIRECT(CONCATENATE("'03'!F",TEXT(MATCH($C35,'03'!$C$2:$C$100,0)+1,0)))/INDIRECT(CONCATENATE("'02'!F",TEXT(MATCH($C35,'02'!$C$2:$C$100,0)+1,0))))</f>
        <v>3.6364329600132996</v>
      </c>
      <c r="G35" s="3"/>
      <c r="H35" s="3"/>
      <c r="I35" s="3"/>
      <c r="J35" s="3"/>
      <c r="K35" s="3"/>
      <c r="L35" s="3"/>
      <c r="M35" s="3"/>
      <c r="N35" s="3"/>
      <c r="O35" s="3"/>
      <c r="P35" s="3">
        <v>111956285846.67999</v>
      </c>
      <c r="Q35" s="3">
        <v>44098383668.419998</v>
      </c>
      <c r="R35" s="3">
        <v>29799397562.720001</v>
      </c>
      <c r="S35" s="3">
        <v>14790117752.48</v>
      </c>
      <c r="T35" s="1" t="s">
        <v>19</v>
      </c>
      <c r="U35" s="3">
        <v>5293026916.8000002</v>
      </c>
      <c r="V35" s="3">
        <v>10135473262.200001</v>
      </c>
      <c r="W35" s="3">
        <v>121263847.78</v>
      </c>
      <c r="X35" s="3">
        <v>371179260.16000003</v>
      </c>
      <c r="Y35" s="3">
        <v>37651.96</v>
      </c>
      <c r="Z35" s="3">
        <v>4096721829.96</v>
      </c>
      <c r="AA35" s="3">
        <v>1094654597.98</v>
      </c>
      <c r="AB35" s="3">
        <v>218776587.66</v>
      </c>
      <c r="AC35" s="3">
        <v>626556259.27999997</v>
      </c>
      <c r="AD35" s="3">
        <v>795266.4</v>
      </c>
      <c r="AE35" s="3">
        <v>1177002668.4000001</v>
      </c>
      <c r="AF35" s="3">
        <v>132898714.48</v>
      </c>
      <c r="AG35" s="3">
        <v>43099895463.059998</v>
      </c>
      <c r="AH35" s="5"/>
    </row>
    <row r="36" spans="1:34" ht="30" x14ac:dyDescent="0.25">
      <c r="A36" s="2" t="s">
        <v>50</v>
      </c>
      <c r="B36" s="2" t="s">
        <v>58</v>
      </c>
      <c r="C36" s="18">
        <v>58000000</v>
      </c>
      <c r="D36" s="2" t="s">
        <v>21</v>
      </c>
      <c r="E36" s="3">
        <f ca="1">IF(OR(INDIRECT(CONCATENATE("'01'!E",TEXT(MATCH($C36,'01'!$C$2:$C$100,0)+1,0)))="",INDIRECT(CONCATENATE("'02'!E",TEXT(MATCH($C36,'02'!$C$2:$C$100,0)+1,0)))="",AND(INDIRECT(CONCATENATE("'01'!E",TEXT(MATCH($C36,'01'!$C$2:$C$100,0)+1,0)))="",INDIRECT(CONCATENATE("'02'!E",TEXT(MATCH($C36,'02'!$C$2:$C$100,0)+1,0))))),"Н/Д",INDIRECT(CONCATENATE("'02'!E",TEXT(MATCH($C36,'02'!$C$2:$C$100,0)+1,0)))/INDIRECT(CONCATENATE("'01'!E",TEXT(MATCH($C36,'01'!$C$2:$C$100,0)+1,0))))</f>
        <v>2.596890204747964E-2</v>
      </c>
      <c r="F36" s="3">
        <f ca="1">IF(OR(INDIRECT(CONCATENATE("'02'!F",TEXT(MATCH($C36,'02'!$C$2:$C$100,0)+1,0)))="",INDIRECT(CONCATENATE("'03'!F",TEXT(MATCH($C36,'03'!$C$2:$C$100,0)+1,0)))="",AND(INDIRECT(CONCATENATE("'02'!F",TEXT(MATCH($C36,'02'!$C$2:$C$100,0)+1,0)))="",INDIRECT(CONCATENATE("'03'!F",TEXT(MATCH($C36,'03'!$C$2:$C$100,0)+1,0))))),"Н/Д",INDIRECT(CONCATENATE("'03'!F",TEXT(MATCH($C36,'03'!$C$2:$C$100,0)+1,0)))/INDIRECT(CONCATENATE("'02'!F",TEXT(MATCH($C36,'02'!$C$2:$C$100,0)+1,0))))</f>
        <v>2.5691706050202758</v>
      </c>
      <c r="G36" s="3"/>
      <c r="H36" s="3"/>
      <c r="I36" s="3"/>
      <c r="J36" s="3"/>
      <c r="K36" s="3"/>
      <c r="L36" s="3"/>
      <c r="M36" s="3"/>
      <c r="N36" s="3"/>
      <c r="O36" s="3"/>
      <c r="P36" s="3">
        <v>78219670895.919998</v>
      </c>
      <c r="Q36" s="3">
        <v>14075549148.18</v>
      </c>
      <c r="R36" s="3">
        <v>29132623998.66</v>
      </c>
      <c r="S36" s="3">
        <v>18141851180.380001</v>
      </c>
      <c r="T36" s="1" t="s">
        <v>19</v>
      </c>
      <c r="U36" s="3">
        <v>5645025165.1999998</v>
      </c>
      <c r="V36" s="3">
        <v>6350263496.96</v>
      </c>
      <c r="W36" s="3">
        <v>110564189.59999999</v>
      </c>
      <c r="X36" s="3">
        <v>342691837.33999997</v>
      </c>
      <c r="Y36" s="3">
        <v>24422.38</v>
      </c>
      <c r="Z36" s="3">
        <v>1948020555.6600001</v>
      </c>
      <c r="AA36" s="3">
        <v>493622832.01999998</v>
      </c>
      <c r="AB36" s="3">
        <v>556437201.08000004</v>
      </c>
      <c r="AC36" s="3">
        <v>356679823.51999998</v>
      </c>
      <c r="AD36" s="3">
        <v>3176101.96</v>
      </c>
      <c r="AE36" s="3">
        <v>1019019253.66</v>
      </c>
      <c r="AF36" s="3">
        <v>44121689.32</v>
      </c>
      <c r="AG36" s="3">
        <v>62213359305.059998</v>
      </c>
      <c r="AH36" s="5"/>
    </row>
    <row r="37" spans="1:34" ht="30" x14ac:dyDescent="0.25">
      <c r="A37" s="2" t="s">
        <v>50</v>
      </c>
      <c r="B37" s="2" t="s">
        <v>59</v>
      </c>
      <c r="C37" s="18">
        <v>86000000</v>
      </c>
      <c r="D37" s="2" t="s">
        <v>21</v>
      </c>
      <c r="E37" s="3">
        <f ca="1">IF(OR(INDIRECT(CONCATENATE("'01'!E",TEXT(MATCH($C37,'01'!$C$2:$C$100,0)+1,0)))="",INDIRECT(CONCATENATE("'02'!E",TEXT(MATCH($C37,'02'!$C$2:$C$100,0)+1,0)))="",AND(INDIRECT(CONCATENATE("'01'!E",TEXT(MATCH($C37,'01'!$C$2:$C$100,0)+1,0)))="",INDIRECT(CONCATENATE("'02'!E",TEXT(MATCH($C37,'02'!$C$2:$C$100,0)+1,0))))),"Н/Д",INDIRECT(CONCATENATE("'02'!E",TEXT(MATCH($C37,'02'!$C$2:$C$100,0)+1,0)))/INDIRECT(CONCATENATE("'01'!E",TEXT(MATCH($C37,'01'!$C$2:$C$100,0)+1,0))))</f>
        <v>2.2779322082538227E-2</v>
      </c>
      <c r="F37" s="3">
        <f ca="1">IF(OR(INDIRECT(CONCATENATE("'02'!F",TEXT(MATCH($C37,'02'!$C$2:$C$100,0)+1,0)))="",INDIRECT(CONCATENATE("'03'!F",TEXT(MATCH($C37,'03'!$C$2:$C$100,0)+1,0)))="",AND(INDIRECT(CONCATENATE("'02'!F",TEXT(MATCH($C37,'02'!$C$2:$C$100,0)+1,0)))="",INDIRECT(CONCATENATE("'03'!F",TEXT(MATCH($C37,'03'!$C$2:$C$100,0)+1,0))))),"Н/Д",INDIRECT(CONCATENATE("'03'!F",TEXT(MATCH($C37,'03'!$C$2:$C$100,0)+1,0)))/INDIRECT(CONCATENATE("'02'!F",TEXT(MATCH($C37,'02'!$C$2:$C$100,0)+1,0))))</f>
        <v>2.8390631797895147</v>
      </c>
      <c r="G37" s="3"/>
      <c r="H37" s="3"/>
      <c r="I37" s="3"/>
      <c r="J37" s="3"/>
      <c r="K37" s="3"/>
      <c r="L37" s="3"/>
      <c r="M37" s="3"/>
      <c r="N37" s="3"/>
      <c r="O37" s="3"/>
      <c r="P37" s="3">
        <v>108037705567.46001</v>
      </c>
      <c r="Q37" s="3">
        <v>20747781845.060001</v>
      </c>
      <c r="R37" s="3">
        <v>39748306463.18</v>
      </c>
      <c r="S37" s="3">
        <v>15598586920.66</v>
      </c>
      <c r="T37" s="1" t="s">
        <v>19</v>
      </c>
      <c r="U37" s="3">
        <v>8051671708.3199997</v>
      </c>
      <c r="V37" s="3">
        <v>9096777177.6399994</v>
      </c>
      <c r="W37" s="3">
        <v>5232214681.3199997</v>
      </c>
      <c r="X37" s="3">
        <v>431798434.36000001</v>
      </c>
      <c r="Y37" s="3">
        <v>19734.740000000002</v>
      </c>
      <c r="Z37" s="3">
        <v>2492458285.46</v>
      </c>
      <c r="AA37" s="3">
        <v>2652056625.1999998</v>
      </c>
      <c r="AB37" s="3">
        <v>1746610361.8</v>
      </c>
      <c r="AC37" s="3">
        <v>834117803.51999998</v>
      </c>
      <c r="AD37" s="3">
        <v>2166630</v>
      </c>
      <c r="AE37" s="3">
        <v>1341355111.8599999</v>
      </c>
      <c r="AF37" s="3">
        <v>61783784.340000004</v>
      </c>
      <c r="AG37" s="3">
        <v>67091366940.279999</v>
      </c>
      <c r="AH37" s="5"/>
    </row>
    <row r="38" spans="1:34" ht="30" x14ac:dyDescent="0.25">
      <c r="A38" s="2" t="s">
        <v>50</v>
      </c>
      <c r="B38" s="2" t="s">
        <v>60</v>
      </c>
      <c r="C38" s="18">
        <v>87000000</v>
      </c>
      <c r="D38" s="2" t="s">
        <v>21</v>
      </c>
      <c r="E38" s="3">
        <f ca="1">IF(OR(INDIRECT(CONCATENATE("'01'!E",TEXT(MATCH($C38,'01'!$C$2:$C$100,0)+1,0)))="",INDIRECT(CONCATENATE("'02'!E",TEXT(MATCH($C38,'02'!$C$2:$C$100,0)+1,0)))="",AND(INDIRECT(CONCATENATE("'01'!E",TEXT(MATCH($C38,'01'!$C$2:$C$100,0)+1,0)))="",INDIRECT(CONCATENATE("'02'!E",TEXT(MATCH($C38,'02'!$C$2:$C$100,0)+1,0))))),"Н/Д",INDIRECT(CONCATENATE("'02'!E",TEXT(MATCH($C38,'02'!$C$2:$C$100,0)+1,0)))/INDIRECT(CONCATENATE("'01'!E",TEXT(MATCH($C38,'01'!$C$2:$C$100,0)+1,0))))</f>
        <v>1.4029225795187908E-2</v>
      </c>
      <c r="F38" s="3">
        <f ca="1">IF(OR(INDIRECT(CONCATENATE("'02'!F",TEXT(MATCH($C38,'02'!$C$2:$C$100,0)+1,0)))="",INDIRECT(CONCATENATE("'03'!F",TEXT(MATCH($C38,'03'!$C$2:$C$100,0)+1,0)))="",AND(INDIRECT(CONCATENATE("'02'!F",TEXT(MATCH($C38,'02'!$C$2:$C$100,0)+1,0)))="",INDIRECT(CONCATENATE("'03'!F",TEXT(MATCH($C38,'03'!$C$2:$C$100,0)+1,0))))),"Н/Д",INDIRECT(CONCATENATE("'03'!F",TEXT(MATCH($C38,'03'!$C$2:$C$100,0)+1,0)))/INDIRECT(CONCATENATE("'02'!F",TEXT(MATCH($C38,'02'!$C$2:$C$100,0)+1,0))))</f>
        <v>5.2953363370033397</v>
      </c>
      <c r="G38" s="3"/>
      <c r="H38" s="3"/>
      <c r="I38" s="3"/>
      <c r="J38" s="3"/>
      <c r="K38" s="3"/>
      <c r="L38" s="3"/>
      <c r="M38" s="3"/>
      <c r="N38" s="3"/>
      <c r="O38" s="3"/>
      <c r="P38" s="3">
        <v>230834313304.29999</v>
      </c>
      <c r="Q38" s="3">
        <v>73849686084.320007</v>
      </c>
      <c r="R38" s="3">
        <v>66223225893.519997</v>
      </c>
      <c r="S38" s="3">
        <v>12722397676.26</v>
      </c>
      <c r="T38" s="1" t="s">
        <v>19</v>
      </c>
      <c r="U38" s="3">
        <v>5266938620.4200001</v>
      </c>
      <c r="V38" s="3">
        <v>56645829142.540001</v>
      </c>
      <c r="W38" s="3">
        <v>1305965975.8</v>
      </c>
      <c r="X38" s="3">
        <v>598324558.12</v>
      </c>
      <c r="Y38" s="3">
        <v>-2522.46</v>
      </c>
      <c r="Z38" s="3">
        <v>7219881078.3199997</v>
      </c>
      <c r="AA38" s="3">
        <v>3683404636.3600001</v>
      </c>
      <c r="AB38" s="3">
        <v>477704591.36000001</v>
      </c>
      <c r="AC38" s="3">
        <v>725841681.53999996</v>
      </c>
      <c r="AD38" s="3">
        <v>410620</v>
      </c>
      <c r="AE38" s="3">
        <v>2085639590.1199999</v>
      </c>
      <c r="AF38" s="3">
        <v>29065678.079999998</v>
      </c>
      <c r="AG38" s="3">
        <v>31506403402.419998</v>
      </c>
      <c r="AH38" s="5"/>
    </row>
    <row r="39" spans="1:34" ht="30" x14ac:dyDescent="0.25">
      <c r="A39" s="2" t="s">
        <v>50</v>
      </c>
      <c r="B39" s="2" t="s">
        <v>61</v>
      </c>
      <c r="C39" s="18">
        <v>40000000</v>
      </c>
      <c r="D39" s="2" t="s">
        <v>21</v>
      </c>
      <c r="E39" s="3">
        <f ca="1">IF(OR(INDIRECT(CONCATENATE("'01'!E",TEXT(MATCH($C39,'01'!$C$2:$C$100,0)+1,0)))="",INDIRECT(CONCATENATE("'02'!E",TEXT(MATCH($C39,'02'!$C$2:$C$100,0)+1,0)))="",AND(INDIRECT(CONCATENATE("'01'!E",TEXT(MATCH($C39,'01'!$C$2:$C$100,0)+1,0)))="",INDIRECT(CONCATENATE("'02'!E",TEXT(MATCH($C39,'02'!$C$2:$C$100,0)+1,0))))),"Н/Д",INDIRECT(CONCATENATE("'02'!E",TEXT(MATCH($C39,'02'!$C$2:$C$100,0)+1,0)))/INDIRECT(CONCATENATE("'01'!E",TEXT(MATCH($C39,'01'!$C$2:$C$100,0)+1,0))))</f>
        <v>2.7327668084934757E-2</v>
      </c>
      <c r="F39" s="3">
        <f ca="1">IF(OR(INDIRECT(CONCATENATE("'02'!F",TEXT(MATCH($C39,'02'!$C$2:$C$100,0)+1,0)))="",INDIRECT(CONCATENATE("'03'!F",TEXT(MATCH($C39,'03'!$C$2:$C$100,0)+1,0)))="",AND(INDIRECT(CONCATENATE("'02'!F",TEXT(MATCH($C39,'02'!$C$2:$C$100,0)+1,0)))="",INDIRECT(CONCATENATE("'03'!F",TEXT(MATCH($C39,'03'!$C$2:$C$100,0)+1,0))))),"Н/Д",INDIRECT(CONCATENATE("'03'!F",TEXT(MATCH($C39,'03'!$C$2:$C$100,0)+1,0)))/INDIRECT(CONCATENATE("'02'!F",TEXT(MATCH($C39,'02'!$C$2:$C$100,0)+1,0))))</f>
        <v>2.508517365729074</v>
      </c>
      <c r="G39" s="3"/>
      <c r="H39" s="3"/>
      <c r="I39" s="3"/>
      <c r="J39" s="3"/>
      <c r="K39" s="3"/>
      <c r="L39" s="3"/>
      <c r="M39" s="3"/>
      <c r="N39" s="3"/>
      <c r="O39" s="3"/>
      <c r="P39" s="3">
        <v>2221827818449.6802</v>
      </c>
      <c r="Q39" s="3">
        <v>760428878499.30005</v>
      </c>
      <c r="R39" s="3">
        <v>883241132236.80005</v>
      </c>
      <c r="S39" s="3">
        <v>74885309537.800003</v>
      </c>
      <c r="T39" s="1" t="s">
        <v>19</v>
      </c>
      <c r="U39" s="3">
        <v>151981454530.84</v>
      </c>
      <c r="V39" s="3">
        <v>153961196353.22</v>
      </c>
      <c r="W39" s="3">
        <v>18555973.18</v>
      </c>
      <c r="X39" s="3">
        <v>3931348026.1599998</v>
      </c>
      <c r="Y39" s="3">
        <v>482534.18</v>
      </c>
      <c r="Z39" s="3">
        <v>110370306506.62</v>
      </c>
      <c r="AA39" s="3">
        <v>327298405.74000001</v>
      </c>
      <c r="AB39" s="3">
        <v>33531492082.66</v>
      </c>
      <c r="AC39" s="3">
        <v>24233603927.259998</v>
      </c>
      <c r="AD39" s="3">
        <v>11916834</v>
      </c>
      <c r="AE39" s="3">
        <v>24529624624.18</v>
      </c>
      <c r="AF39" s="3">
        <v>375218377.74000001</v>
      </c>
      <c r="AG39" s="3">
        <v>78029501438.800003</v>
      </c>
      <c r="AH39" s="5"/>
    </row>
    <row r="40" spans="1:34" ht="30" x14ac:dyDescent="0.25">
      <c r="A40" s="2" t="s">
        <v>62</v>
      </c>
      <c r="B40" s="2" t="s">
        <v>63</v>
      </c>
      <c r="C40" s="18">
        <v>83000000</v>
      </c>
      <c r="D40" s="2" t="s">
        <v>21</v>
      </c>
      <c r="E40" s="3">
        <f ca="1">IF(OR(INDIRECT(CONCATENATE("'01'!E",TEXT(MATCH($C40,'01'!$C$2:$C$100,0)+1,0)))="",INDIRECT(CONCATENATE("'02'!E",TEXT(MATCH($C40,'02'!$C$2:$C$100,0)+1,0)))="",AND(INDIRECT(CONCATENATE("'01'!E",TEXT(MATCH($C40,'01'!$C$2:$C$100,0)+1,0)))="",INDIRECT(CONCATENATE("'02'!E",TEXT(MATCH($C40,'02'!$C$2:$C$100,0)+1,0))))),"Н/Д",INDIRECT(CONCATENATE("'02'!E",TEXT(MATCH($C40,'02'!$C$2:$C$100,0)+1,0)))/INDIRECT(CONCATENATE("'01'!E",TEXT(MATCH($C40,'01'!$C$2:$C$100,0)+1,0))))</f>
        <v>2.5814061496624519E-2</v>
      </c>
      <c r="F40" s="3">
        <f ca="1">IF(OR(INDIRECT(CONCATENATE("'02'!F",TEXT(MATCH($C40,'02'!$C$2:$C$100,0)+1,0)))="",INDIRECT(CONCATENATE("'03'!F",TEXT(MATCH($C40,'03'!$C$2:$C$100,0)+1,0)))="",AND(INDIRECT(CONCATENATE("'02'!F",TEXT(MATCH($C40,'02'!$C$2:$C$100,0)+1,0)))="",INDIRECT(CONCATENATE("'03'!F",TEXT(MATCH($C40,'03'!$C$2:$C$100,0)+1,0))))),"Н/Д",INDIRECT(CONCATENATE("'03'!F",TEXT(MATCH($C40,'03'!$C$2:$C$100,0)+1,0)))/INDIRECT(CONCATENATE("'02'!F",TEXT(MATCH($C40,'02'!$C$2:$C$100,0)+1,0))))</f>
        <v>2.7001181523124398</v>
      </c>
      <c r="G40" s="3"/>
      <c r="H40" s="3"/>
      <c r="I40" s="3"/>
      <c r="J40" s="3"/>
      <c r="K40" s="3"/>
      <c r="L40" s="3"/>
      <c r="M40" s="3"/>
      <c r="N40" s="3"/>
      <c r="O40" s="3"/>
      <c r="P40" s="3">
        <v>49607842818.779999</v>
      </c>
      <c r="Q40" s="3">
        <v>5581800250.6000004</v>
      </c>
      <c r="R40" s="3">
        <v>16880608620.5</v>
      </c>
      <c r="S40" s="3">
        <v>8488581939.6999998</v>
      </c>
      <c r="T40" s="1" t="s">
        <v>19</v>
      </c>
      <c r="U40" s="3">
        <v>3607819551.3800001</v>
      </c>
      <c r="V40" s="3">
        <v>5183573780.8199997</v>
      </c>
      <c r="W40" s="3">
        <v>30957203.059999999</v>
      </c>
      <c r="X40" s="3">
        <v>405895790.56</v>
      </c>
      <c r="Y40" s="3">
        <v>1939756.06</v>
      </c>
      <c r="Z40" s="3">
        <v>5063157602.3199997</v>
      </c>
      <c r="AA40" s="3">
        <v>56699480.299999997</v>
      </c>
      <c r="AB40" s="3">
        <v>1597924700.52</v>
      </c>
      <c r="AC40" s="3">
        <v>603242923.01999998</v>
      </c>
      <c r="AD40" s="3">
        <v>314262</v>
      </c>
      <c r="AE40" s="3">
        <v>1901158091.1800001</v>
      </c>
      <c r="AF40" s="3">
        <v>204168866.75999999</v>
      </c>
      <c r="AG40" s="3">
        <v>90374076008</v>
      </c>
      <c r="AH40" s="5"/>
    </row>
    <row r="41" spans="1:34" ht="30" x14ac:dyDescent="0.25">
      <c r="A41" s="2" t="s">
        <v>62</v>
      </c>
      <c r="B41" s="2" t="s">
        <v>64</v>
      </c>
      <c r="C41" s="18">
        <v>91000000</v>
      </c>
      <c r="D41" s="2" t="s">
        <v>21</v>
      </c>
      <c r="E41" s="3">
        <f ca="1">IF(OR(INDIRECT(CONCATENATE("'01'!E",TEXT(MATCH($C41,'01'!$C$2:$C$100,0)+1,0)))="",INDIRECT(CONCATENATE("'02'!E",TEXT(MATCH($C41,'02'!$C$2:$C$100,0)+1,0)))="",AND(INDIRECT(CONCATENATE("'01'!E",TEXT(MATCH($C41,'01'!$C$2:$C$100,0)+1,0)))="",INDIRECT(CONCATENATE("'02'!E",TEXT(MATCH($C41,'02'!$C$2:$C$100,0)+1,0))))),"Н/Д",INDIRECT(CONCATENATE("'02'!E",TEXT(MATCH($C41,'02'!$C$2:$C$100,0)+1,0)))/INDIRECT(CONCATENATE("'01'!E",TEXT(MATCH($C41,'01'!$C$2:$C$100,0)+1,0))))</f>
        <v>2.5723564718931467E-2</v>
      </c>
      <c r="F41" s="3">
        <f ca="1">IF(OR(INDIRECT(CONCATENATE("'02'!F",TEXT(MATCH($C41,'02'!$C$2:$C$100,0)+1,0)))="",INDIRECT(CONCATENATE("'03'!F",TEXT(MATCH($C41,'03'!$C$2:$C$100,0)+1,0)))="",AND(INDIRECT(CONCATENATE("'02'!F",TEXT(MATCH($C41,'02'!$C$2:$C$100,0)+1,0)))="",INDIRECT(CONCATENATE("'03'!F",TEXT(MATCH($C41,'03'!$C$2:$C$100,0)+1,0))))),"Н/Д",INDIRECT(CONCATENATE("'03'!F",TEXT(MATCH($C41,'03'!$C$2:$C$100,0)+1,0)))/INDIRECT(CONCATENATE("'02'!F",TEXT(MATCH($C41,'02'!$C$2:$C$100,0)+1,0))))</f>
        <v>2.9298545755965741</v>
      </c>
      <c r="G41" s="3"/>
      <c r="H41" s="3"/>
      <c r="I41" s="3"/>
      <c r="J41" s="3"/>
      <c r="K41" s="3"/>
      <c r="L41" s="3"/>
      <c r="M41" s="3"/>
      <c r="N41" s="3"/>
      <c r="O41" s="3"/>
      <c r="P41" s="3">
        <v>28286559338.18</v>
      </c>
      <c r="Q41" s="3">
        <v>4392272819.6999998</v>
      </c>
      <c r="R41" s="3">
        <v>10553875642.82</v>
      </c>
      <c r="S41" s="3">
        <v>4476976434.8199997</v>
      </c>
      <c r="T41" s="1" t="s">
        <v>19</v>
      </c>
      <c r="U41" s="3">
        <v>2778032849.96</v>
      </c>
      <c r="V41" s="3">
        <v>3469874907.4400001</v>
      </c>
      <c r="W41" s="3">
        <v>212288282.06</v>
      </c>
      <c r="X41" s="3">
        <v>202600354.88</v>
      </c>
      <c r="Y41" s="3">
        <v>41269.58</v>
      </c>
      <c r="Z41" s="3">
        <v>1183512638.3800001</v>
      </c>
      <c r="AA41" s="3">
        <v>94503923.780000001</v>
      </c>
      <c r="AB41" s="3">
        <v>122570318.52</v>
      </c>
      <c r="AC41" s="3">
        <v>139288524.36000001</v>
      </c>
      <c r="AD41" s="3">
        <v>122730.2</v>
      </c>
      <c r="AE41" s="3">
        <v>654929466</v>
      </c>
      <c r="AF41" s="3">
        <v>5669175.6799999997</v>
      </c>
      <c r="AG41" s="3">
        <v>51515978515.339996</v>
      </c>
      <c r="AH41" s="5"/>
    </row>
    <row r="42" spans="1:34" ht="30" x14ac:dyDescent="0.25">
      <c r="A42" s="2" t="s">
        <v>62</v>
      </c>
      <c r="B42" s="2" t="s">
        <v>65</v>
      </c>
      <c r="C42" s="18">
        <v>82000000</v>
      </c>
      <c r="D42" s="2" t="s">
        <v>21</v>
      </c>
      <c r="E42" s="3">
        <f ca="1">IF(OR(INDIRECT(CONCATENATE("'01'!E",TEXT(MATCH($C42,'01'!$C$2:$C$100,0)+1,0)))="",INDIRECT(CONCATENATE("'02'!E",TEXT(MATCH($C42,'02'!$C$2:$C$100,0)+1,0)))="",AND(INDIRECT(CONCATENATE("'01'!E",TEXT(MATCH($C42,'01'!$C$2:$C$100,0)+1,0)))="",INDIRECT(CONCATENATE("'02'!E",TEXT(MATCH($C42,'02'!$C$2:$C$100,0)+1,0))))),"Н/Д",INDIRECT(CONCATENATE("'02'!E",TEXT(MATCH($C42,'02'!$C$2:$C$100,0)+1,0)))/INDIRECT(CONCATENATE("'01'!E",TEXT(MATCH($C42,'01'!$C$2:$C$100,0)+1,0))))</f>
        <v>2.9764836429273529E-2</v>
      </c>
      <c r="F42" s="3">
        <f ca="1">IF(OR(INDIRECT(CONCATENATE("'02'!F",TEXT(MATCH($C42,'02'!$C$2:$C$100,0)+1,0)))="",INDIRECT(CONCATENATE("'03'!F",TEXT(MATCH($C42,'03'!$C$2:$C$100,0)+1,0)))="",AND(INDIRECT(CONCATENATE("'02'!F",TEXT(MATCH($C42,'02'!$C$2:$C$100,0)+1,0)))="",INDIRECT(CONCATENATE("'03'!F",TEXT(MATCH($C42,'03'!$C$2:$C$100,0)+1,0))))),"Н/Д",INDIRECT(CONCATENATE("'03'!F",TEXT(MATCH($C42,'03'!$C$2:$C$100,0)+1,0)))/INDIRECT(CONCATENATE("'02'!F",TEXT(MATCH($C42,'02'!$C$2:$C$100,0)+1,0))))</f>
        <v>2.7238312906786977</v>
      </c>
      <c r="G42" s="3"/>
      <c r="H42" s="3"/>
      <c r="I42" s="3"/>
      <c r="J42" s="3"/>
      <c r="K42" s="3"/>
      <c r="L42" s="3"/>
      <c r="M42" s="3"/>
      <c r="N42" s="3"/>
      <c r="O42" s="3"/>
      <c r="P42" s="3">
        <v>113883461923.10001</v>
      </c>
      <c r="Q42" s="3">
        <v>14151984775.940001</v>
      </c>
      <c r="R42" s="3">
        <v>44457025272.199997</v>
      </c>
      <c r="S42" s="3">
        <v>23673363297.540001</v>
      </c>
      <c r="T42" s="1" t="s">
        <v>19</v>
      </c>
      <c r="U42" s="3">
        <v>3892072504.3400002</v>
      </c>
      <c r="V42" s="3">
        <v>13486900281.299999</v>
      </c>
      <c r="W42" s="3">
        <v>67845592.359999999</v>
      </c>
      <c r="X42" s="3">
        <v>754441935.65999997</v>
      </c>
      <c r="Y42" s="3">
        <v>11947994.98</v>
      </c>
      <c r="Z42" s="3">
        <v>3322787311.3000002</v>
      </c>
      <c r="AA42" s="3">
        <v>54155553.240000002</v>
      </c>
      <c r="AB42" s="3">
        <v>1659671204.9400001</v>
      </c>
      <c r="AC42" s="3">
        <v>3027480438.2199998</v>
      </c>
      <c r="AD42" s="3">
        <v>469278.66</v>
      </c>
      <c r="AE42" s="3">
        <v>4976963648.4200001</v>
      </c>
      <c r="AF42" s="3">
        <v>346352834</v>
      </c>
      <c r="AG42" s="3">
        <v>273775818906.73999</v>
      </c>
      <c r="AH42" s="5"/>
    </row>
    <row r="43" spans="1:34" ht="30" x14ac:dyDescent="0.25">
      <c r="A43" s="2" t="s">
        <v>62</v>
      </c>
      <c r="B43" s="2" t="s">
        <v>66</v>
      </c>
      <c r="C43" s="18">
        <v>26000000</v>
      </c>
      <c r="D43" s="2" t="s">
        <v>21</v>
      </c>
      <c r="E43" s="3">
        <f ca="1">IF(OR(INDIRECT(CONCATENATE("'01'!E",TEXT(MATCH($C43,'01'!$C$2:$C$100,0)+1,0)))="",INDIRECT(CONCATENATE("'02'!E",TEXT(MATCH($C43,'02'!$C$2:$C$100,0)+1,0)))="",AND(INDIRECT(CONCATENATE("'01'!E",TEXT(MATCH($C43,'01'!$C$2:$C$100,0)+1,0)))="",INDIRECT(CONCATENATE("'02'!E",TEXT(MATCH($C43,'02'!$C$2:$C$100,0)+1,0))))),"Н/Д",INDIRECT(CONCATENATE("'02'!E",TEXT(MATCH($C43,'02'!$C$2:$C$100,0)+1,0)))/INDIRECT(CONCATENATE("'01'!E",TEXT(MATCH($C43,'01'!$C$2:$C$100,0)+1,0))))</f>
        <v>2.4480118251760809E-2</v>
      </c>
      <c r="F43" s="3">
        <f ca="1">IF(OR(INDIRECT(CONCATENATE("'02'!F",TEXT(MATCH($C43,'02'!$C$2:$C$100,0)+1,0)))="",INDIRECT(CONCATENATE("'03'!F",TEXT(MATCH($C43,'03'!$C$2:$C$100,0)+1,0)))="",AND(INDIRECT(CONCATENATE("'02'!F",TEXT(MATCH($C43,'02'!$C$2:$C$100,0)+1,0)))="",INDIRECT(CONCATENATE("'03'!F",TEXT(MATCH($C43,'03'!$C$2:$C$100,0)+1,0))))),"Н/Д",INDIRECT(CONCATENATE("'03'!F",TEXT(MATCH($C43,'03'!$C$2:$C$100,0)+1,0)))/INDIRECT(CONCATENATE("'02'!F",TEXT(MATCH($C43,'02'!$C$2:$C$100,0)+1,0))))</f>
        <v>2.4107350391175411</v>
      </c>
      <c r="G43" s="3"/>
      <c r="H43" s="3"/>
      <c r="I43" s="3"/>
      <c r="J43" s="3"/>
      <c r="K43" s="3"/>
      <c r="L43" s="3"/>
      <c r="M43" s="3"/>
      <c r="N43" s="3"/>
      <c r="O43" s="3"/>
      <c r="P43" s="3">
        <v>14837383352.059999</v>
      </c>
      <c r="Q43" s="3">
        <v>1175288370.98</v>
      </c>
      <c r="R43" s="3">
        <v>7319570130.6400003</v>
      </c>
      <c r="S43" s="3">
        <v>2725916997.8600001</v>
      </c>
      <c r="T43" s="1" t="s">
        <v>19</v>
      </c>
      <c r="U43" s="3">
        <v>507830085.66000003</v>
      </c>
      <c r="V43" s="3">
        <v>2072454089.1800001</v>
      </c>
      <c r="W43" s="3">
        <v>2746195.94</v>
      </c>
      <c r="X43" s="3">
        <v>107477684.34</v>
      </c>
      <c r="Y43" s="3">
        <v>13477.58</v>
      </c>
      <c r="Z43" s="3">
        <v>335780290.12</v>
      </c>
      <c r="AA43" s="3">
        <v>9164127.5800000001</v>
      </c>
      <c r="AB43" s="3">
        <v>60586291.200000003</v>
      </c>
      <c r="AC43" s="3">
        <v>36653638.479999997</v>
      </c>
      <c r="AD43" s="3">
        <v>8800</v>
      </c>
      <c r="AE43" s="3">
        <v>488984761.54000002</v>
      </c>
      <c r="AF43" s="3">
        <v>-5091589.04</v>
      </c>
      <c r="AG43" s="3">
        <v>65302233606.239998</v>
      </c>
      <c r="AH43" s="5"/>
    </row>
    <row r="44" spans="1:34" ht="30" x14ac:dyDescent="0.25">
      <c r="A44" s="2" t="s">
        <v>62</v>
      </c>
      <c r="B44" s="2" t="s">
        <v>67</v>
      </c>
      <c r="C44" s="18">
        <v>90000000</v>
      </c>
      <c r="D44" s="2" t="s">
        <v>21</v>
      </c>
      <c r="E44" s="3">
        <f ca="1">IF(OR(INDIRECT(CONCATENATE("'01'!E",TEXT(MATCH($C44,'01'!$C$2:$C$100,0)+1,0)))="",INDIRECT(CONCATENATE("'02'!E",TEXT(MATCH($C44,'02'!$C$2:$C$100,0)+1,0)))="",AND(INDIRECT(CONCATENATE("'01'!E",TEXT(MATCH($C44,'01'!$C$2:$C$100,0)+1,0)))="",INDIRECT(CONCATENATE("'02'!E",TEXT(MATCH($C44,'02'!$C$2:$C$100,0)+1,0))))),"Н/Д",INDIRECT(CONCATENATE("'02'!E",TEXT(MATCH($C44,'02'!$C$2:$C$100,0)+1,0)))/INDIRECT(CONCATENATE("'01'!E",TEXT(MATCH($C44,'01'!$C$2:$C$100,0)+1,0))))</f>
        <v>2.5848367530021073E-2</v>
      </c>
      <c r="F44" s="3">
        <f ca="1">IF(OR(INDIRECT(CONCATENATE("'02'!F",TEXT(MATCH($C44,'02'!$C$2:$C$100,0)+1,0)))="",INDIRECT(CONCATENATE("'03'!F",TEXT(MATCH($C44,'03'!$C$2:$C$100,0)+1,0)))="",AND(INDIRECT(CONCATENATE("'02'!F",TEXT(MATCH($C44,'02'!$C$2:$C$100,0)+1,0)))="",INDIRECT(CONCATENATE("'03'!F",TEXT(MATCH($C44,'03'!$C$2:$C$100,0)+1,0))))),"Н/Д",INDIRECT(CONCATENATE("'03'!F",TEXT(MATCH($C44,'03'!$C$2:$C$100,0)+1,0)))/INDIRECT(CONCATENATE("'02'!F",TEXT(MATCH($C44,'02'!$C$2:$C$100,0)+1,0))))</f>
        <v>2.6740518361435672</v>
      </c>
      <c r="G44" s="3"/>
      <c r="H44" s="3"/>
      <c r="I44" s="3"/>
      <c r="J44" s="3"/>
      <c r="K44" s="3"/>
      <c r="L44" s="3"/>
      <c r="M44" s="3"/>
      <c r="N44" s="3"/>
      <c r="O44" s="3"/>
      <c r="P44" s="3">
        <v>48991847669.800003</v>
      </c>
      <c r="Q44" s="3">
        <v>7022852670.5799999</v>
      </c>
      <c r="R44" s="3">
        <v>19138987595.720001</v>
      </c>
      <c r="S44" s="3">
        <v>8111251622.1199999</v>
      </c>
      <c r="T44" s="1" t="s">
        <v>19</v>
      </c>
      <c r="U44" s="3">
        <v>4097803731.5799999</v>
      </c>
      <c r="V44" s="3">
        <v>5706925092.1999998</v>
      </c>
      <c r="W44" s="3">
        <v>93429048.560000002</v>
      </c>
      <c r="X44" s="3">
        <v>378328625.18000001</v>
      </c>
      <c r="Y44" s="3">
        <v>440658.38</v>
      </c>
      <c r="Z44" s="3">
        <v>2806413542.7399998</v>
      </c>
      <c r="AA44" s="3">
        <v>24202485.52</v>
      </c>
      <c r="AB44" s="3">
        <v>374679958.80000001</v>
      </c>
      <c r="AC44" s="3">
        <v>246021856.16</v>
      </c>
      <c r="AD44" s="3">
        <v>723000</v>
      </c>
      <c r="AE44" s="3">
        <v>965249586.20000005</v>
      </c>
      <c r="AF44" s="3">
        <v>24538196.059999999</v>
      </c>
      <c r="AG44" s="3">
        <v>68828907776.860001</v>
      </c>
      <c r="AH44" s="5"/>
    </row>
    <row r="45" spans="1:34" ht="30" x14ac:dyDescent="0.25">
      <c r="A45" s="2" t="s">
        <v>62</v>
      </c>
      <c r="B45" s="2" t="s">
        <v>68</v>
      </c>
      <c r="C45" s="18">
        <v>7000000</v>
      </c>
      <c r="D45" s="2" t="s">
        <v>21</v>
      </c>
      <c r="E45" s="3">
        <f ca="1">IF(OR(INDIRECT(CONCATENATE("'01'!E",TEXT(MATCH($C45,'01'!$C$2:$C$100,0)+1,0)))="",INDIRECT(CONCATENATE("'02'!E",TEXT(MATCH($C45,'02'!$C$2:$C$100,0)+1,0)))="",AND(INDIRECT(CONCATENATE("'01'!E",TEXT(MATCH($C45,'01'!$C$2:$C$100,0)+1,0)))="",INDIRECT(CONCATENATE("'02'!E",TEXT(MATCH($C45,'02'!$C$2:$C$100,0)+1,0))))),"Н/Д",INDIRECT(CONCATENATE("'02'!E",TEXT(MATCH($C45,'02'!$C$2:$C$100,0)+1,0)))/INDIRECT(CONCATENATE("'01'!E",TEXT(MATCH($C45,'01'!$C$2:$C$100,0)+1,0))))</f>
        <v>2.5888064357167451E-2</v>
      </c>
      <c r="F45" s="3">
        <f ca="1">IF(OR(INDIRECT(CONCATENATE("'02'!F",TEXT(MATCH($C45,'02'!$C$2:$C$100,0)+1,0)))="",INDIRECT(CONCATENATE("'03'!F",TEXT(MATCH($C45,'03'!$C$2:$C$100,0)+1,0)))="",AND(INDIRECT(CONCATENATE("'02'!F",TEXT(MATCH($C45,'02'!$C$2:$C$100,0)+1,0)))="",INDIRECT(CONCATENATE("'03'!F",TEXT(MATCH($C45,'03'!$C$2:$C$100,0)+1,0))))),"Н/Д",INDIRECT(CONCATENATE("'03'!F",TEXT(MATCH($C45,'03'!$C$2:$C$100,0)+1,0)))/INDIRECT(CONCATENATE("'02'!F",TEXT(MATCH($C45,'02'!$C$2:$C$100,0)+1,0))))</f>
        <v>3.0464895941587762</v>
      </c>
      <c r="G45" s="3"/>
      <c r="H45" s="3"/>
      <c r="I45" s="3"/>
      <c r="J45" s="3"/>
      <c r="K45" s="3"/>
      <c r="L45" s="3"/>
      <c r="M45" s="3"/>
      <c r="N45" s="3"/>
      <c r="O45" s="3"/>
      <c r="P45" s="3">
        <v>291902950094.73999</v>
      </c>
      <c r="Q45" s="3">
        <v>77161078838.380005</v>
      </c>
      <c r="R45" s="3">
        <v>97076066459.699997</v>
      </c>
      <c r="S45" s="3">
        <v>29734327665</v>
      </c>
      <c r="T45" s="1" t="s">
        <v>19</v>
      </c>
      <c r="U45" s="3">
        <v>28018597430</v>
      </c>
      <c r="V45" s="3">
        <v>31973309521.619999</v>
      </c>
      <c r="W45" s="3">
        <v>236091260.97999999</v>
      </c>
      <c r="X45" s="3">
        <v>1492861370.1400001</v>
      </c>
      <c r="Y45" s="3">
        <v>547826.24</v>
      </c>
      <c r="Z45" s="3">
        <v>15800376461.219999</v>
      </c>
      <c r="AA45" s="3">
        <v>272208693.63999999</v>
      </c>
      <c r="AB45" s="3">
        <v>2508427833.7199998</v>
      </c>
      <c r="AC45" s="3">
        <v>1287807922.8800001</v>
      </c>
      <c r="AD45" s="3">
        <v>1583064677.5999999</v>
      </c>
      <c r="AE45" s="3">
        <v>4452532334.6999998</v>
      </c>
      <c r="AF45" s="3">
        <v>305651798.92000002</v>
      </c>
      <c r="AG45" s="3">
        <v>143948981067.73999</v>
      </c>
      <c r="AH45" s="5"/>
    </row>
    <row r="46" spans="1:34" ht="30" x14ac:dyDescent="0.25">
      <c r="A46" s="2" t="s">
        <v>62</v>
      </c>
      <c r="B46" s="2" t="s">
        <v>69</v>
      </c>
      <c r="C46" s="18">
        <v>96000000</v>
      </c>
      <c r="D46" s="2" t="s">
        <v>21</v>
      </c>
      <c r="E46" s="3">
        <f ca="1">IF(OR(INDIRECT(CONCATENATE("'01'!E",TEXT(MATCH($C46,'01'!$C$2:$C$100,0)+1,0)))="",INDIRECT(CONCATENATE("'02'!E",TEXT(MATCH($C46,'02'!$C$2:$C$100,0)+1,0)))="",AND(INDIRECT(CONCATENATE("'01'!E",TEXT(MATCH($C46,'01'!$C$2:$C$100,0)+1,0)))="",INDIRECT(CONCATENATE("'02'!E",TEXT(MATCH($C46,'02'!$C$2:$C$100,0)+1,0))))),"Н/Д",INDIRECT(CONCATENATE("'02'!E",TEXT(MATCH($C46,'02'!$C$2:$C$100,0)+1,0)))/INDIRECT(CONCATENATE("'01'!E",TEXT(MATCH($C46,'01'!$C$2:$C$100,0)+1,0))))</f>
        <v>2.6923044609592422E-2</v>
      </c>
      <c r="F46" s="3">
        <f ca="1">IF(OR(INDIRECT(CONCATENATE("'02'!F",TEXT(MATCH($C46,'02'!$C$2:$C$100,0)+1,0)))="",INDIRECT(CONCATENATE("'03'!F",TEXT(MATCH($C46,'03'!$C$2:$C$100,0)+1,0)))="",AND(INDIRECT(CONCATENATE("'02'!F",TEXT(MATCH($C46,'02'!$C$2:$C$100,0)+1,0)))="",INDIRECT(CONCATENATE("'03'!F",TEXT(MATCH($C46,'03'!$C$2:$C$100,0)+1,0))))),"Н/Д",INDIRECT(CONCATENATE("'03'!F",TEXT(MATCH($C46,'03'!$C$2:$C$100,0)+1,0)))/INDIRECT(CONCATENATE("'02'!F",TEXT(MATCH($C46,'02'!$C$2:$C$100,0)+1,0))))</f>
        <v>3.2978764254056205</v>
      </c>
      <c r="G46" s="3"/>
      <c r="H46" s="3"/>
      <c r="I46" s="3"/>
      <c r="J46" s="3"/>
      <c r="K46" s="3"/>
      <c r="L46" s="3"/>
      <c r="M46" s="3"/>
      <c r="N46" s="3"/>
      <c r="O46" s="3"/>
      <c r="P46" s="3">
        <v>55771640235.440002</v>
      </c>
      <c r="Q46" s="3">
        <v>3350464842.7800002</v>
      </c>
      <c r="R46" s="3">
        <v>28631468988.779999</v>
      </c>
      <c r="S46" s="3">
        <v>9689609687.2600002</v>
      </c>
      <c r="T46" s="1" t="s">
        <v>19</v>
      </c>
      <c r="U46" s="3">
        <v>3392873864.8000002</v>
      </c>
      <c r="V46" s="3">
        <v>7043846809.5200005</v>
      </c>
      <c r="W46" s="3">
        <v>16529707.48</v>
      </c>
      <c r="X46" s="3">
        <v>391680564.68000001</v>
      </c>
      <c r="Y46" s="3">
        <v>1131647.22</v>
      </c>
      <c r="Z46" s="3">
        <v>1340867205.76</v>
      </c>
      <c r="AA46" s="3">
        <v>26080223.02</v>
      </c>
      <c r="AB46" s="3">
        <v>66561766.600000001</v>
      </c>
      <c r="AC46" s="3">
        <v>175908203.63999999</v>
      </c>
      <c r="AD46" s="1" t="s">
        <v>19</v>
      </c>
      <c r="AE46" s="3">
        <v>1612890966.78</v>
      </c>
      <c r="AF46" s="3">
        <v>31725757.120000001</v>
      </c>
      <c r="AG46" s="3">
        <v>254280849058.28</v>
      </c>
      <c r="AH46" s="5"/>
    </row>
    <row r="47" spans="1:34" ht="30" x14ac:dyDescent="0.25">
      <c r="A47" s="2" t="s">
        <v>70</v>
      </c>
      <c r="B47" s="2" t="s">
        <v>71</v>
      </c>
      <c r="C47" s="18">
        <v>1000000</v>
      </c>
      <c r="D47" s="2" t="s">
        <v>21</v>
      </c>
      <c r="E47" s="3">
        <f ca="1">IF(OR(INDIRECT(CONCATENATE("'01'!E",TEXT(MATCH($C47,'01'!$C$2:$C$100,0)+1,0)))="",INDIRECT(CONCATENATE("'02'!E",TEXT(MATCH($C47,'02'!$C$2:$C$100,0)+1,0)))="",AND(INDIRECT(CONCATENATE("'01'!E",TEXT(MATCH($C47,'01'!$C$2:$C$100,0)+1,0)))="",INDIRECT(CONCATENATE("'02'!E",TEXT(MATCH($C47,'02'!$C$2:$C$100,0)+1,0))))),"Н/Д",INDIRECT(CONCATENATE("'02'!E",TEXT(MATCH($C47,'02'!$C$2:$C$100,0)+1,0)))/INDIRECT(CONCATENATE("'01'!E",TEXT(MATCH($C47,'01'!$C$2:$C$100,0)+1,0))))</f>
        <v>2.7361651081580656E-2</v>
      </c>
      <c r="F47" s="3">
        <f ca="1">IF(OR(INDIRECT(CONCATENATE("'02'!F",TEXT(MATCH($C47,'02'!$C$2:$C$100,0)+1,0)))="",INDIRECT(CONCATENATE("'03'!F",TEXT(MATCH($C47,'03'!$C$2:$C$100,0)+1,0)))="",AND(INDIRECT(CONCATENATE("'02'!F",TEXT(MATCH($C47,'02'!$C$2:$C$100,0)+1,0)))="",INDIRECT(CONCATENATE("'03'!F",TEXT(MATCH($C47,'03'!$C$2:$C$100,0)+1,0))))),"Н/Д",INDIRECT(CONCATENATE("'03'!F",TEXT(MATCH($C47,'03'!$C$2:$C$100,0)+1,0)))/INDIRECT(CONCATENATE("'02'!F",TEXT(MATCH($C47,'02'!$C$2:$C$100,0)+1,0))))</f>
        <v>2.6034549969508696</v>
      </c>
      <c r="G47" s="3"/>
      <c r="H47" s="3"/>
      <c r="I47" s="3"/>
      <c r="J47" s="3"/>
      <c r="K47" s="3"/>
      <c r="L47" s="3"/>
      <c r="M47" s="3"/>
      <c r="N47" s="3"/>
      <c r="O47" s="3"/>
      <c r="P47" s="3">
        <v>250706404478.17999</v>
      </c>
      <c r="Q47" s="3">
        <v>60251444652.300003</v>
      </c>
      <c r="R47" s="3">
        <v>88260592038.520004</v>
      </c>
      <c r="S47" s="3">
        <v>37099304211.779999</v>
      </c>
      <c r="T47" s="1" t="s">
        <v>19</v>
      </c>
      <c r="U47" s="3">
        <v>21035133410.48</v>
      </c>
      <c r="V47" s="3">
        <v>21089575365.779999</v>
      </c>
      <c r="W47" s="3">
        <v>1159419274.3399999</v>
      </c>
      <c r="X47" s="3">
        <v>1152883871.7</v>
      </c>
      <c r="Y47" s="3">
        <v>152254.85999999999</v>
      </c>
      <c r="Z47" s="3">
        <v>12645912200.08</v>
      </c>
      <c r="AA47" s="3">
        <v>526272127.38</v>
      </c>
      <c r="AB47" s="3">
        <v>2241574784.9400001</v>
      </c>
      <c r="AC47" s="3">
        <v>1830594412.96</v>
      </c>
      <c r="AD47" s="3">
        <v>109377137</v>
      </c>
      <c r="AE47" s="3">
        <v>3109092989.6599998</v>
      </c>
      <c r="AF47" s="3">
        <v>195075746.40000001</v>
      </c>
      <c r="AG47" s="3">
        <v>134072292289.03999</v>
      </c>
      <c r="AH47" s="5"/>
    </row>
    <row r="48" spans="1:34" ht="30" x14ac:dyDescent="0.25">
      <c r="A48" s="2" t="s">
        <v>70</v>
      </c>
      <c r="B48" s="2" t="s">
        <v>72</v>
      </c>
      <c r="C48" s="18">
        <v>25000000</v>
      </c>
      <c r="D48" s="2" t="s">
        <v>21</v>
      </c>
      <c r="E48" s="3">
        <f ca="1">IF(OR(INDIRECT(CONCATENATE("'01'!E",TEXT(MATCH($C48,'01'!$C$2:$C$100,0)+1,0)))="",INDIRECT(CONCATENATE("'02'!E",TEXT(MATCH($C48,'02'!$C$2:$C$100,0)+1,0)))="",AND(INDIRECT(CONCATENATE("'01'!E",TEXT(MATCH($C48,'01'!$C$2:$C$100,0)+1,0)))="",INDIRECT(CONCATENATE("'02'!E",TEXT(MATCH($C48,'02'!$C$2:$C$100,0)+1,0))))),"Н/Д",INDIRECT(CONCATENATE("'02'!E",TEXT(MATCH($C48,'02'!$C$2:$C$100,0)+1,0)))/INDIRECT(CONCATENATE("'01'!E",TEXT(MATCH($C48,'01'!$C$2:$C$100,0)+1,0))))</f>
        <v>1.531788473314012E-2</v>
      </c>
      <c r="F48" s="3">
        <f ca="1">IF(OR(INDIRECT(CONCATENATE("'02'!F",TEXT(MATCH($C48,'02'!$C$2:$C$100,0)+1,0)))="",INDIRECT(CONCATENATE("'03'!F",TEXT(MATCH($C48,'03'!$C$2:$C$100,0)+1,0)))="",AND(INDIRECT(CONCATENATE("'02'!F",TEXT(MATCH($C48,'02'!$C$2:$C$100,0)+1,0)))="",INDIRECT(CONCATENATE("'03'!F",TEXT(MATCH($C48,'03'!$C$2:$C$100,0)+1,0))))),"Н/Д",INDIRECT(CONCATENATE("'03'!F",TEXT(MATCH($C48,'03'!$C$2:$C$100,0)+1,0)))/INDIRECT(CONCATENATE("'02'!F",TEXT(MATCH($C48,'02'!$C$2:$C$100,0)+1,0))))</f>
        <v>4.1308208669103825</v>
      </c>
      <c r="G48" s="3"/>
      <c r="H48" s="3"/>
      <c r="I48" s="3"/>
      <c r="J48" s="3"/>
      <c r="K48" s="3"/>
      <c r="L48" s="3"/>
      <c r="M48" s="3"/>
      <c r="N48" s="3"/>
      <c r="O48" s="3"/>
      <c r="P48" s="3">
        <v>557650664968.07996</v>
      </c>
      <c r="Q48" s="3">
        <v>210753803058.95999</v>
      </c>
      <c r="R48" s="3">
        <v>193501737078.88</v>
      </c>
      <c r="S48" s="3">
        <v>40927141720.620003</v>
      </c>
      <c r="T48" s="1" t="s">
        <v>19</v>
      </c>
      <c r="U48" s="3">
        <v>28075607760.720001</v>
      </c>
      <c r="V48" s="3">
        <v>47204577814.080002</v>
      </c>
      <c r="W48" s="3">
        <v>10263387340.6</v>
      </c>
      <c r="X48" s="3">
        <v>1724836602.48</v>
      </c>
      <c r="Y48" s="3">
        <v>17271.04</v>
      </c>
      <c r="Z48" s="3">
        <v>7548655965.1800003</v>
      </c>
      <c r="AA48" s="3">
        <v>5910109577.6199999</v>
      </c>
      <c r="AB48" s="3">
        <v>4004723043.48</v>
      </c>
      <c r="AC48" s="3">
        <v>2052803997.26</v>
      </c>
      <c r="AD48" s="3">
        <v>20864571.579999998</v>
      </c>
      <c r="AE48" s="3">
        <v>4436546235.7600002</v>
      </c>
      <c r="AF48" s="3">
        <v>1225852929.8199999</v>
      </c>
      <c r="AG48" s="3">
        <v>95182532640.139999</v>
      </c>
      <c r="AH48" s="5"/>
    </row>
    <row r="49" spans="1:34" ht="30" x14ac:dyDescent="0.25">
      <c r="A49" s="2" t="s">
        <v>70</v>
      </c>
      <c r="B49" s="2" t="s">
        <v>73</v>
      </c>
      <c r="C49" s="18">
        <v>32000000</v>
      </c>
      <c r="D49" s="2" t="s">
        <v>21</v>
      </c>
      <c r="E49" s="3">
        <f ca="1">IF(OR(INDIRECT(CONCATENATE("'01'!E",TEXT(MATCH($C49,'01'!$C$2:$C$100,0)+1,0)))="",INDIRECT(CONCATENATE("'02'!E",TEXT(MATCH($C49,'02'!$C$2:$C$100,0)+1,0)))="",AND(INDIRECT(CONCATENATE("'01'!E",TEXT(MATCH($C49,'01'!$C$2:$C$100,0)+1,0)))="",INDIRECT(CONCATENATE("'02'!E",TEXT(MATCH($C49,'02'!$C$2:$C$100,0)+1,0))))),"Н/Д",INDIRECT(CONCATENATE("'02'!E",TEXT(MATCH($C49,'02'!$C$2:$C$100,0)+1,0)))/INDIRECT(CONCATENATE("'01'!E",TEXT(MATCH($C49,'01'!$C$2:$C$100,0)+1,0))))</f>
        <v>3.7252481242461277E-2</v>
      </c>
      <c r="F49" s="3">
        <f ca="1">IF(OR(INDIRECT(CONCATENATE("'02'!F",TEXT(MATCH($C49,'02'!$C$2:$C$100,0)+1,0)))="",INDIRECT(CONCATENATE("'03'!F",TEXT(MATCH($C49,'03'!$C$2:$C$100,0)+1,0)))="",AND(INDIRECT(CONCATENATE("'02'!F",TEXT(MATCH($C49,'02'!$C$2:$C$100,0)+1,0)))="",INDIRECT(CONCATENATE("'03'!F",TEXT(MATCH($C49,'03'!$C$2:$C$100,0)+1,0))))),"Н/Д",INDIRECT(CONCATENATE("'03'!F",TEXT(MATCH($C49,'03'!$C$2:$C$100,0)+1,0)))/INDIRECT(CONCATENATE("'02'!F",TEXT(MATCH($C49,'02'!$C$2:$C$100,0)+1,0))))</f>
        <v>2.7742066845616464</v>
      </c>
      <c r="G49" s="3"/>
      <c r="H49" s="3"/>
      <c r="I49" s="3"/>
      <c r="J49" s="3"/>
      <c r="K49" s="3"/>
      <c r="L49" s="3"/>
      <c r="M49" s="3"/>
      <c r="N49" s="3"/>
      <c r="O49" s="3"/>
      <c r="P49" s="3">
        <v>560151045031.78003</v>
      </c>
      <c r="Q49" s="3">
        <v>202908047507.94</v>
      </c>
      <c r="R49" s="3">
        <v>170262216754.23999</v>
      </c>
      <c r="S49" s="3">
        <v>36084086612.599998</v>
      </c>
      <c r="T49" s="1" t="s">
        <v>19</v>
      </c>
      <c r="U49" s="3">
        <v>20895678134.720001</v>
      </c>
      <c r="V49" s="3">
        <v>37147801597.82</v>
      </c>
      <c r="W49" s="3">
        <v>36301038081.220001</v>
      </c>
      <c r="X49" s="3">
        <v>1518293890.0999999</v>
      </c>
      <c r="Y49" s="3">
        <v>-105842.02</v>
      </c>
      <c r="Z49" s="3">
        <v>40923824102.480003</v>
      </c>
      <c r="AA49" s="3">
        <v>3567976100.8200002</v>
      </c>
      <c r="AB49" s="3">
        <v>2759177944.1999998</v>
      </c>
      <c r="AC49" s="3">
        <v>2174010601.1199999</v>
      </c>
      <c r="AD49" s="3">
        <v>24905418.02</v>
      </c>
      <c r="AE49" s="3">
        <v>5178705317.5600004</v>
      </c>
      <c r="AF49" s="3">
        <v>405388810.95999998</v>
      </c>
      <c r="AG49" s="3">
        <v>83569769309.220001</v>
      </c>
      <c r="AH49" s="5"/>
    </row>
    <row r="50" spans="1:34" ht="30" x14ac:dyDescent="0.25">
      <c r="A50" s="2" t="s">
        <v>70</v>
      </c>
      <c r="B50" s="2" t="s">
        <v>74</v>
      </c>
      <c r="C50" s="18">
        <v>4000000</v>
      </c>
      <c r="D50" s="2" t="s">
        <v>21</v>
      </c>
      <c r="E50" s="3">
        <f ca="1">IF(OR(INDIRECT(CONCATENATE("'01'!E",TEXT(MATCH($C50,'01'!$C$2:$C$100,0)+1,0)))="",INDIRECT(CONCATENATE("'02'!E",TEXT(MATCH($C50,'02'!$C$2:$C$100,0)+1,0)))="",AND(INDIRECT(CONCATENATE("'01'!E",TEXT(MATCH($C50,'01'!$C$2:$C$100,0)+1,0)))="",INDIRECT(CONCATENATE("'02'!E",TEXT(MATCH($C50,'02'!$C$2:$C$100,0)+1,0))))),"Н/Д",INDIRECT(CONCATENATE("'02'!E",TEXT(MATCH($C50,'02'!$C$2:$C$100,0)+1,0)))/INDIRECT(CONCATENATE("'01'!E",TEXT(MATCH($C50,'01'!$C$2:$C$100,0)+1,0))))</f>
        <v>1.7637954253542532E-2</v>
      </c>
      <c r="F50" s="3">
        <f ca="1">IF(OR(INDIRECT(CONCATENATE("'02'!F",TEXT(MATCH($C50,'02'!$C$2:$C$100,0)+1,0)))="",INDIRECT(CONCATENATE("'03'!F",TEXT(MATCH($C50,'03'!$C$2:$C$100,0)+1,0)))="",AND(INDIRECT(CONCATENATE("'02'!F",TEXT(MATCH($C50,'02'!$C$2:$C$100,0)+1,0)))="",INDIRECT(CONCATENATE("'03'!F",TEXT(MATCH($C50,'03'!$C$2:$C$100,0)+1,0))))),"Н/Д",INDIRECT(CONCATENATE("'03'!F",TEXT(MATCH($C50,'03'!$C$2:$C$100,0)+1,0)))/INDIRECT(CONCATENATE("'02'!F",TEXT(MATCH($C50,'02'!$C$2:$C$100,0)+1,0))))</f>
        <v>3.4878349577652776</v>
      </c>
      <c r="G50" s="3"/>
      <c r="H50" s="3"/>
      <c r="I50" s="3"/>
      <c r="J50" s="3"/>
      <c r="K50" s="3"/>
      <c r="L50" s="3"/>
      <c r="M50" s="3"/>
      <c r="N50" s="3"/>
      <c r="O50" s="3"/>
      <c r="P50" s="3">
        <v>932868265944.73999</v>
      </c>
      <c r="Q50" s="3">
        <v>437243305171.79999</v>
      </c>
      <c r="R50" s="3">
        <v>250604408672.67999</v>
      </c>
      <c r="S50" s="3">
        <v>37003265282.779999</v>
      </c>
      <c r="T50" s="1" t="s">
        <v>19</v>
      </c>
      <c r="U50" s="3">
        <v>34349139507.400002</v>
      </c>
      <c r="V50" s="3">
        <v>61258741532.639999</v>
      </c>
      <c r="W50" s="3">
        <v>54879071826.419998</v>
      </c>
      <c r="X50" s="3">
        <v>2032933318.6800001</v>
      </c>
      <c r="Y50" s="3">
        <v>256690.26</v>
      </c>
      <c r="Z50" s="3">
        <v>30504800012.540001</v>
      </c>
      <c r="AA50" s="3">
        <v>9643225804.0599995</v>
      </c>
      <c r="AB50" s="3">
        <v>3715975975.1599998</v>
      </c>
      <c r="AC50" s="3">
        <v>2054452347.7</v>
      </c>
      <c r="AD50" s="3">
        <v>34863475.259999998</v>
      </c>
      <c r="AE50" s="3">
        <v>9275137214.7600002</v>
      </c>
      <c r="AF50" s="3">
        <v>268689112.60000002</v>
      </c>
      <c r="AG50" s="3">
        <v>89244675332.399994</v>
      </c>
      <c r="AH50" s="5"/>
    </row>
    <row r="51" spans="1:34" ht="30" x14ac:dyDescent="0.25">
      <c r="A51" s="2" t="s">
        <v>70</v>
      </c>
      <c r="B51" s="2" t="s">
        <v>75</v>
      </c>
      <c r="C51" s="18">
        <v>50000000</v>
      </c>
      <c r="D51" s="2" t="s">
        <v>21</v>
      </c>
      <c r="E51" s="3">
        <f ca="1">IF(OR(INDIRECT(CONCATENATE("'01'!E",TEXT(MATCH($C51,'01'!$C$2:$C$100,0)+1,0)))="",INDIRECT(CONCATENATE("'02'!E",TEXT(MATCH($C51,'02'!$C$2:$C$100,0)+1,0)))="",AND(INDIRECT(CONCATENATE("'01'!E",TEXT(MATCH($C51,'01'!$C$2:$C$100,0)+1,0)))="",INDIRECT(CONCATENATE("'02'!E",TEXT(MATCH($C51,'02'!$C$2:$C$100,0)+1,0))))),"Н/Д",INDIRECT(CONCATENATE("'02'!E",TEXT(MATCH($C51,'02'!$C$2:$C$100,0)+1,0)))/INDIRECT(CONCATENATE("'01'!E",TEXT(MATCH($C51,'01'!$C$2:$C$100,0)+1,0))))</f>
        <v>2.8199131220649112E-2</v>
      </c>
      <c r="F51" s="3">
        <f ca="1">IF(OR(INDIRECT(CONCATENATE("'02'!F",TEXT(MATCH($C51,'02'!$C$2:$C$100,0)+1,0)))="",INDIRECT(CONCATENATE("'03'!F",TEXT(MATCH($C51,'03'!$C$2:$C$100,0)+1,0)))="",AND(INDIRECT(CONCATENATE("'02'!F",TEXT(MATCH($C51,'02'!$C$2:$C$100,0)+1,0)))="",INDIRECT(CONCATENATE("'03'!F",TEXT(MATCH($C51,'03'!$C$2:$C$100,0)+1,0))))),"Н/Д",INDIRECT(CONCATENATE("'03'!F",TEXT(MATCH($C51,'03'!$C$2:$C$100,0)+1,0)))/INDIRECT(CONCATENATE("'02'!F",TEXT(MATCH($C51,'02'!$C$2:$C$100,0)+1,0))))</f>
        <v>2.5778318856046467</v>
      </c>
      <c r="G51" s="3"/>
      <c r="H51" s="3"/>
      <c r="I51" s="3"/>
      <c r="J51" s="3"/>
      <c r="K51" s="3"/>
      <c r="L51" s="3"/>
      <c r="M51" s="3"/>
      <c r="N51" s="3"/>
      <c r="O51" s="3"/>
      <c r="P51" s="3">
        <v>559925909091.73999</v>
      </c>
      <c r="Q51" s="3">
        <v>169816885290.98001</v>
      </c>
      <c r="R51" s="3">
        <v>210352841052.57999</v>
      </c>
      <c r="S51" s="3">
        <v>55416468953.279999</v>
      </c>
      <c r="T51" s="1" t="s">
        <v>19</v>
      </c>
      <c r="U51" s="3">
        <v>48305138391.800003</v>
      </c>
      <c r="V51" s="3">
        <v>38086856812.059998</v>
      </c>
      <c r="W51" s="3">
        <v>6076649420</v>
      </c>
      <c r="X51" s="3">
        <v>1851531695.2</v>
      </c>
      <c r="Y51" s="3">
        <v>506586.14</v>
      </c>
      <c r="Z51" s="3">
        <v>13824145187.959999</v>
      </c>
      <c r="AA51" s="3">
        <v>730260510.34000003</v>
      </c>
      <c r="AB51" s="3">
        <v>6017363448.96</v>
      </c>
      <c r="AC51" s="3">
        <v>2505693240.1199999</v>
      </c>
      <c r="AD51" s="3">
        <v>5430604</v>
      </c>
      <c r="AE51" s="3">
        <v>6796112739.0200005</v>
      </c>
      <c r="AF51" s="3">
        <v>140025159.30000001</v>
      </c>
      <c r="AG51" s="3">
        <v>91355359177.320007</v>
      </c>
      <c r="AH51" s="5"/>
    </row>
    <row r="52" spans="1:34" ht="30" x14ac:dyDescent="0.25">
      <c r="A52" s="2" t="s">
        <v>70</v>
      </c>
      <c r="B52" s="2" t="s">
        <v>76</v>
      </c>
      <c r="C52" s="18">
        <v>52000000</v>
      </c>
      <c r="D52" s="2" t="s">
        <v>21</v>
      </c>
      <c r="E52" s="3">
        <f ca="1">IF(OR(INDIRECT(CONCATENATE("'01'!E",TEXT(MATCH($C52,'01'!$C$2:$C$100,0)+1,0)))="",INDIRECT(CONCATENATE("'02'!E",TEXT(MATCH($C52,'02'!$C$2:$C$100,0)+1,0)))="",AND(INDIRECT(CONCATENATE("'01'!E",TEXT(MATCH($C52,'01'!$C$2:$C$100,0)+1,0)))="",INDIRECT(CONCATENATE("'02'!E",TEXT(MATCH($C52,'02'!$C$2:$C$100,0)+1,0))))),"Н/Д",INDIRECT(CONCATENATE("'02'!E",TEXT(MATCH($C52,'02'!$C$2:$C$100,0)+1,0)))/INDIRECT(CONCATENATE("'01'!E",TEXT(MATCH($C52,'01'!$C$2:$C$100,0)+1,0))))</f>
        <v>2.4377940084627747E-2</v>
      </c>
      <c r="F52" s="3">
        <f ca="1">IF(OR(INDIRECT(CONCATENATE("'02'!F",TEXT(MATCH($C52,'02'!$C$2:$C$100,0)+1,0)))="",INDIRECT(CONCATENATE("'03'!F",TEXT(MATCH($C52,'03'!$C$2:$C$100,0)+1,0)))="",AND(INDIRECT(CONCATENATE("'02'!F",TEXT(MATCH($C52,'02'!$C$2:$C$100,0)+1,0)))="",INDIRECT(CONCATENATE("'03'!F",TEXT(MATCH($C52,'03'!$C$2:$C$100,0)+1,0))))),"Н/Д",INDIRECT(CONCATENATE("'03'!F",TEXT(MATCH($C52,'03'!$C$2:$C$100,0)+1,0)))/INDIRECT(CONCATENATE("'02'!F",TEXT(MATCH($C52,'02'!$C$2:$C$100,0)+1,0))))</f>
        <v>2.700074419981664</v>
      </c>
      <c r="G52" s="3"/>
      <c r="H52" s="3"/>
      <c r="I52" s="3"/>
      <c r="J52" s="3"/>
      <c r="K52" s="3"/>
      <c r="L52" s="3"/>
      <c r="M52" s="3"/>
      <c r="N52" s="3"/>
      <c r="O52" s="3"/>
      <c r="P52" s="3">
        <v>253279406847.39999</v>
      </c>
      <c r="Q52" s="3">
        <v>65309754941.720001</v>
      </c>
      <c r="R52" s="3">
        <v>92249772037.619995</v>
      </c>
      <c r="S52" s="3">
        <v>41799866661.099998</v>
      </c>
      <c r="T52" s="1" t="s">
        <v>19</v>
      </c>
      <c r="U52" s="3">
        <v>17220261374.599998</v>
      </c>
      <c r="V52" s="3">
        <v>21281493076.799999</v>
      </c>
      <c r="W52" s="3">
        <v>49498397.340000004</v>
      </c>
      <c r="X52" s="3">
        <v>996639798.44000006</v>
      </c>
      <c r="Y52" s="3">
        <v>-2755761.78</v>
      </c>
      <c r="Z52" s="3">
        <v>5734598455.6199999</v>
      </c>
      <c r="AA52" s="3">
        <v>576656739.46000004</v>
      </c>
      <c r="AB52" s="3">
        <v>3825095268.1999998</v>
      </c>
      <c r="AC52" s="3">
        <v>1027076169.22</v>
      </c>
      <c r="AD52" s="3">
        <v>29176999.899999999</v>
      </c>
      <c r="AE52" s="3">
        <v>3061213127.2800002</v>
      </c>
      <c r="AF52" s="3">
        <v>121059561.88</v>
      </c>
      <c r="AG52" s="3">
        <v>90161006957.679993</v>
      </c>
      <c r="AH52" s="5"/>
    </row>
    <row r="53" spans="1:34" ht="30" x14ac:dyDescent="0.25">
      <c r="A53" s="2" t="s">
        <v>70</v>
      </c>
      <c r="B53" s="2" t="s">
        <v>77</v>
      </c>
      <c r="C53" s="18">
        <v>84000000</v>
      </c>
      <c r="D53" s="2" t="s">
        <v>21</v>
      </c>
      <c r="E53" s="3">
        <f ca="1">IF(OR(INDIRECT(CONCATENATE("'01'!E",TEXT(MATCH($C53,'01'!$C$2:$C$100,0)+1,0)))="",INDIRECT(CONCATENATE("'02'!E",TEXT(MATCH($C53,'02'!$C$2:$C$100,0)+1,0)))="",AND(INDIRECT(CONCATENATE("'01'!E",TEXT(MATCH($C53,'01'!$C$2:$C$100,0)+1,0)))="",INDIRECT(CONCATENATE("'02'!E",TEXT(MATCH($C53,'02'!$C$2:$C$100,0)+1,0))))),"Н/Д",INDIRECT(CONCATENATE("'02'!E",TEXT(MATCH($C53,'02'!$C$2:$C$100,0)+1,0)))/INDIRECT(CONCATENATE("'01'!E",TEXT(MATCH($C53,'01'!$C$2:$C$100,0)+1,0))))</f>
        <v>3.1159393753984445E-2</v>
      </c>
      <c r="F53" s="3">
        <f ca="1">IF(OR(INDIRECT(CONCATENATE("'02'!F",TEXT(MATCH($C53,'02'!$C$2:$C$100,0)+1,0)))="",INDIRECT(CONCATENATE("'03'!F",TEXT(MATCH($C53,'03'!$C$2:$C$100,0)+1,0)))="",AND(INDIRECT(CONCATENATE("'02'!F",TEXT(MATCH($C53,'02'!$C$2:$C$100,0)+1,0)))="",INDIRECT(CONCATENATE("'03'!F",TEXT(MATCH($C53,'03'!$C$2:$C$100,0)+1,0))))),"Н/Д",INDIRECT(CONCATENATE("'03'!F",TEXT(MATCH($C53,'03'!$C$2:$C$100,0)+1,0)))/INDIRECT(CONCATENATE("'02'!F",TEXT(MATCH($C53,'02'!$C$2:$C$100,0)+1,0))))</f>
        <v>2.4058966602268632</v>
      </c>
      <c r="G53" s="3"/>
      <c r="H53" s="3"/>
      <c r="I53" s="3"/>
      <c r="J53" s="3"/>
      <c r="K53" s="3"/>
      <c r="L53" s="3"/>
      <c r="M53" s="3"/>
      <c r="N53" s="3"/>
      <c r="O53" s="3"/>
      <c r="P53" s="3">
        <v>29727596942.900002</v>
      </c>
      <c r="Q53" s="3">
        <v>3623111356.6799998</v>
      </c>
      <c r="R53" s="3">
        <v>9978008333.0400009</v>
      </c>
      <c r="S53" s="3">
        <v>8069581601.1000004</v>
      </c>
      <c r="T53" s="1" t="s">
        <v>19</v>
      </c>
      <c r="U53" s="3">
        <v>2361662529.6799998</v>
      </c>
      <c r="V53" s="3">
        <v>1872642325.76</v>
      </c>
      <c r="W53" s="3">
        <v>280342951.68000001</v>
      </c>
      <c r="X53" s="3">
        <v>151212173.09999999</v>
      </c>
      <c r="Y53" s="3">
        <v>16557.64</v>
      </c>
      <c r="Z53" s="3">
        <v>899968551.03999996</v>
      </c>
      <c r="AA53" s="3">
        <v>221532662.13999999</v>
      </c>
      <c r="AB53" s="3">
        <v>419789032.75999999</v>
      </c>
      <c r="AC53" s="3">
        <v>1191113329.3</v>
      </c>
      <c r="AD53" s="3">
        <v>543100</v>
      </c>
      <c r="AE53" s="3">
        <v>652085406.72000003</v>
      </c>
      <c r="AF53" s="3">
        <v>5987032.2599999998</v>
      </c>
      <c r="AG53" s="3">
        <v>45738236547.5</v>
      </c>
      <c r="AH53" s="5"/>
    </row>
    <row r="54" spans="1:34" ht="30" x14ac:dyDescent="0.25">
      <c r="A54" s="2" t="s">
        <v>70</v>
      </c>
      <c r="B54" s="2" t="s">
        <v>78</v>
      </c>
      <c r="C54" s="18">
        <v>93000000</v>
      </c>
      <c r="D54" s="2" t="s">
        <v>21</v>
      </c>
      <c r="E54" s="3">
        <f ca="1">IF(OR(INDIRECT(CONCATENATE("'01'!E",TEXT(MATCH($C54,'01'!$C$2:$C$100,0)+1,0)))="",INDIRECT(CONCATENATE("'02'!E",TEXT(MATCH($C54,'02'!$C$2:$C$100,0)+1,0)))="",AND(INDIRECT(CONCATENATE("'01'!E",TEXT(MATCH($C54,'01'!$C$2:$C$100,0)+1,0)))="",INDIRECT(CONCATENATE("'02'!E",TEXT(MATCH($C54,'02'!$C$2:$C$100,0)+1,0))))),"Н/Д",INDIRECT(CONCATENATE("'02'!E",TEXT(MATCH($C54,'02'!$C$2:$C$100,0)+1,0)))/INDIRECT(CONCATENATE("'01'!E",TEXT(MATCH($C54,'01'!$C$2:$C$100,0)+1,0))))</f>
        <v>2.4603447047777043E-2</v>
      </c>
      <c r="F54" s="3">
        <f ca="1">IF(OR(INDIRECT(CONCATENATE("'02'!F",TEXT(MATCH($C54,'02'!$C$2:$C$100,0)+1,0)))="",INDIRECT(CONCATENATE("'03'!F",TEXT(MATCH($C54,'03'!$C$2:$C$100,0)+1,0)))="",AND(INDIRECT(CONCATENATE("'02'!F",TEXT(MATCH($C54,'02'!$C$2:$C$100,0)+1,0)))="",INDIRECT(CONCATENATE("'03'!F",TEXT(MATCH($C54,'03'!$C$2:$C$100,0)+1,0))))),"Н/Д",INDIRECT(CONCATENATE("'03'!F",TEXT(MATCH($C54,'03'!$C$2:$C$100,0)+1,0)))/INDIRECT(CONCATENATE("'02'!F",TEXT(MATCH($C54,'02'!$C$2:$C$100,0)+1,0))))</f>
        <v>3.0896601045965069</v>
      </c>
      <c r="G54" s="3"/>
      <c r="H54" s="3"/>
      <c r="I54" s="3"/>
      <c r="J54" s="3"/>
      <c r="K54" s="3"/>
      <c r="L54" s="3"/>
      <c r="M54" s="3"/>
      <c r="N54" s="3"/>
      <c r="O54" s="3"/>
      <c r="P54" s="3">
        <v>26102447511.779999</v>
      </c>
      <c r="Q54" s="3">
        <v>2034479573.46</v>
      </c>
      <c r="R54" s="3">
        <v>13357093613.6</v>
      </c>
      <c r="S54" s="3">
        <v>3684057712.9400001</v>
      </c>
      <c r="T54" s="1" t="s">
        <v>19</v>
      </c>
      <c r="U54" s="3">
        <v>1301921627.1400001</v>
      </c>
      <c r="V54" s="3">
        <v>1541412314.8800001</v>
      </c>
      <c r="W54" s="3">
        <v>1333414117.28</v>
      </c>
      <c r="X54" s="3">
        <v>213607971.84</v>
      </c>
      <c r="Y54" s="3">
        <v>4176981.58</v>
      </c>
      <c r="Z54" s="3">
        <v>1607548418.3399999</v>
      </c>
      <c r="AA54" s="3">
        <v>195777567.81999999</v>
      </c>
      <c r="AB54" s="3">
        <v>118258554.06</v>
      </c>
      <c r="AC54" s="3">
        <v>123017379.09999999</v>
      </c>
      <c r="AD54" s="3">
        <v>1298222</v>
      </c>
      <c r="AE54" s="3">
        <v>578619180.58000004</v>
      </c>
      <c r="AF54" s="3">
        <v>7764277.1600000001</v>
      </c>
      <c r="AG54" s="3">
        <v>95437557219.800003</v>
      </c>
      <c r="AH54" s="5"/>
    </row>
    <row r="55" spans="1:34" ht="30" x14ac:dyDescent="0.25">
      <c r="A55" s="2" t="s">
        <v>70</v>
      </c>
      <c r="B55" s="2" t="s">
        <v>79</v>
      </c>
      <c r="C55" s="18">
        <v>95000000</v>
      </c>
      <c r="D55" s="2" t="s">
        <v>21</v>
      </c>
      <c r="E55" s="3">
        <f ca="1">IF(OR(INDIRECT(CONCATENATE("'01'!E",TEXT(MATCH($C55,'01'!$C$2:$C$100,0)+1,0)))="",INDIRECT(CONCATENATE("'02'!E",TEXT(MATCH($C55,'02'!$C$2:$C$100,0)+1,0)))="",AND(INDIRECT(CONCATENATE("'01'!E",TEXT(MATCH($C55,'01'!$C$2:$C$100,0)+1,0)))="",INDIRECT(CONCATENATE("'02'!E",TEXT(MATCH($C55,'02'!$C$2:$C$100,0)+1,0))))),"Н/Д",INDIRECT(CONCATENATE("'02'!E",TEXT(MATCH($C55,'02'!$C$2:$C$100,0)+1,0)))/INDIRECT(CONCATENATE("'01'!E",TEXT(MATCH($C55,'01'!$C$2:$C$100,0)+1,0))))</f>
        <v>2.364594810408778E-2</v>
      </c>
      <c r="F55" s="3">
        <f ca="1">IF(OR(INDIRECT(CONCATENATE("'02'!F",TEXT(MATCH($C55,'02'!$C$2:$C$100,0)+1,0)))="",INDIRECT(CONCATENATE("'03'!F",TEXT(MATCH($C55,'03'!$C$2:$C$100,0)+1,0)))="",AND(INDIRECT(CONCATENATE("'02'!F",TEXT(MATCH($C55,'02'!$C$2:$C$100,0)+1,0)))="",INDIRECT(CONCATENATE("'03'!F",TEXT(MATCH($C55,'03'!$C$2:$C$100,0)+1,0))))),"Н/Д",INDIRECT(CONCATENATE("'03'!F",TEXT(MATCH($C55,'03'!$C$2:$C$100,0)+1,0)))/INDIRECT(CONCATENATE("'02'!F",TEXT(MATCH($C55,'02'!$C$2:$C$100,0)+1,0))))</f>
        <v>2.6012960311109499</v>
      </c>
      <c r="G55" s="3"/>
      <c r="H55" s="3"/>
      <c r="I55" s="3"/>
      <c r="J55" s="3"/>
      <c r="K55" s="3"/>
      <c r="L55" s="3"/>
      <c r="M55" s="3"/>
      <c r="N55" s="3"/>
      <c r="O55" s="3"/>
      <c r="P55" s="3">
        <v>81149908645.660004</v>
      </c>
      <c r="Q55" s="3">
        <v>18948144601.599998</v>
      </c>
      <c r="R55" s="3">
        <v>27641021990</v>
      </c>
      <c r="S55" s="3">
        <v>10008367218.879999</v>
      </c>
      <c r="T55" s="1" t="s">
        <v>19</v>
      </c>
      <c r="U55" s="3">
        <v>4104901881.5999999</v>
      </c>
      <c r="V55" s="3">
        <v>8377237094.0600004</v>
      </c>
      <c r="W55" s="3">
        <v>5288139017.8800001</v>
      </c>
      <c r="X55" s="3">
        <v>316556459.06</v>
      </c>
      <c r="Y55" s="3">
        <v>79885.539999999994</v>
      </c>
      <c r="Z55" s="3">
        <v>4135744090.04</v>
      </c>
      <c r="AA55" s="3">
        <v>298461506.25999999</v>
      </c>
      <c r="AB55" s="3">
        <v>304966965.30000001</v>
      </c>
      <c r="AC55" s="3">
        <v>706900075.15999997</v>
      </c>
      <c r="AD55" s="3">
        <v>647584</v>
      </c>
      <c r="AE55" s="3">
        <v>1018218385.36</v>
      </c>
      <c r="AF55" s="3">
        <v>521890.92</v>
      </c>
      <c r="AG55" s="3">
        <v>34516951435.419998</v>
      </c>
      <c r="AH55" s="5"/>
    </row>
    <row r="56" spans="1:34" ht="30" x14ac:dyDescent="0.25">
      <c r="A56" s="2" t="s">
        <v>70</v>
      </c>
      <c r="B56" s="2" t="s">
        <v>80</v>
      </c>
      <c r="C56" s="18">
        <v>69000000</v>
      </c>
      <c r="D56" s="2" t="s">
        <v>21</v>
      </c>
      <c r="E56" s="3">
        <f ca="1">IF(OR(INDIRECT(CONCATENATE("'01'!E",TEXT(MATCH($C56,'01'!$C$2:$C$100,0)+1,0)))="",INDIRECT(CONCATENATE("'02'!E",TEXT(MATCH($C56,'02'!$C$2:$C$100,0)+1,0)))="",AND(INDIRECT(CONCATENATE("'01'!E",TEXT(MATCH($C56,'01'!$C$2:$C$100,0)+1,0)))="",INDIRECT(CONCATENATE("'02'!E",TEXT(MATCH($C56,'02'!$C$2:$C$100,0)+1,0))))),"Н/Д",INDIRECT(CONCATENATE("'02'!E",TEXT(MATCH($C56,'02'!$C$2:$C$100,0)+1,0)))/INDIRECT(CONCATENATE("'01'!E",TEXT(MATCH($C56,'01'!$C$2:$C$100,0)+1,0))))</f>
        <v>2.1517661400723073E-2</v>
      </c>
      <c r="F56" s="3">
        <f ca="1">IF(OR(INDIRECT(CONCATENATE("'02'!F",TEXT(MATCH($C56,'02'!$C$2:$C$100,0)+1,0)))="",INDIRECT(CONCATENATE("'03'!F",TEXT(MATCH($C56,'03'!$C$2:$C$100,0)+1,0)))="",AND(INDIRECT(CONCATENATE("'02'!F",TEXT(MATCH($C56,'02'!$C$2:$C$100,0)+1,0)))="",INDIRECT(CONCATENATE("'03'!F",TEXT(MATCH($C56,'03'!$C$2:$C$100,0)+1,0))))),"Н/Д",INDIRECT(CONCATENATE("'03'!F",TEXT(MATCH($C56,'03'!$C$2:$C$100,0)+1,0)))/INDIRECT(CONCATENATE("'02'!F",TEXT(MATCH($C56,'02'!$C$2:$C$100,0)+1,0))))</f>
        <v>3.1045100075706022</v>
      </c>
      <c r="G56" s="3"/>
      <c r="H56" s="3"/>
      <c r="I56" s="3"/>
      <c r="J56" s="3"/>
      <c r="K56" s="3"/>
      <c r="L56" s="3"/>
      <c r="M56" s="3"/>
      <c r="N56" s="3"/>
      <c r="O56" s="3"/>
      <c r="P56" s="3">
        <v>184236904969.64001</v>
      </c>
      <c r="Q56" s="3">
        <v>45331369015.919998</v>
      </c>
      <c r="R56" s="3">
        <v>70059311871.779999</v>
      </c>
      <c r="S56" s="3">
        <v>25591135343.439999</v>
      </c>
      <c r="T56" s="1" t="s">
        <v>19</v>
      </c>
      <c r="U56" s="3">
        <v>11461818692.6</v>
      </c>
      <c r="V56" s="3">
        <v>21303887014.939999</v>
      </c>
      <c r="W56" s="3">
        <v>118925781.78</v>
      </c>
      <c r="X56" s="3">
        <v>642835080.77999997</v>
      </c>
      <c r="Y56" s="3">
        <v>-13751.64</v>
      </c>
      <c r="Z56" s="3">
        <v>3243549627.4200001</v>
      </c>
      <c r="AA56" s="3">
        <v>2742457083.1199999</v>
      </c>
      <c r="AB56" s="3">
        <v>770828304.67999995</v>
      </c>
      <c r="AC56" s="3">
        <v>466227640.72000003</v>
      </c>
      <c r="AD56" s="3">
        <v>4637100</v>
      </c>
      <c r="AE56" s="3">
        <v>2398899015.0999999</v>
      </c>
      <c r="AF56" s="3">
        <v>101037149</v>
      </c>
      <c r="AG56" s="3">
        <v>57179388377.900002</v>
      </c>
      <c r="AH56" s="5"/>
    </row>
    <row r="57" spans="1:34" ht="30" x14ac:dyDescent="0.25">
      <c r="A57" s="2" t="s">
        <v>81</v>
      </c>
      <c r="B57" s="2" t="s">
        <v>82</v>
      </c>
      <c r="C57" s="18">
        <v>37000000</v>
      </c>
      <c r="D57" s="2" t="s">
        <v>21</v>
      </c>
      <c r="E57" s="3">
        <f ca="1">IF(OR(INDIRECT(CONCATENATE("'01'!E",TEXT(MATCH($C57,'01'!$C$2:$C$100,0)+1,0)))="",INDIRECT(CONCATENATE("'02'!E",TEXT(MATCH($C57,'02'!$C$2:$C$100,0)+1,0)))="",AND(INDIRECT(CONCATENATE("'01'!E",TEXT(MATCH($C57,'01'!$C$2:$C$100,0)+1,0)))="",INDIRECT(CONCATENATE("'02'!E",TEXT(MATCH($C57,'02'!$C$2:$C$100,0)+1,0))))),"Н/Д",INDIRECT(CONCATENATE("'02'!E",TEXT(MATCH($C57,'02'!$C$2:$C$100,0)+1,0)))/INDIRECT(CONCATENATE("'01'!E",TEXT(MATCH($C57,'01'!$C$2:$C$100,0)+1,0))))</f>
        <v>2.4542553814001177E-2</v>
      </c>
      <c r="F57" s="3">
        <f ca="1">IF(OR(INDIRECT(CONCATENATE("'02'!F",TEXT(MATCH($C57,'02'!$C$2:$C$100,0)+1,0)))="",INDIRECT(CONCATENATE("'03'!F",TEXT(MATCH($C57,'03'!$C$2:$C$100,0)+1,0)))="",AND(INDIRECT(CONCATENATE("'02'!F",TEXT(MATCH($C57,'02'!$C$2:$C$100,0)+1,0)))="",INDIRECT(CONCATENATE("'03'!F",TEXT(MATCH($C57,'03'!$C$2:$C$100,0)+1,0))))),"Н/Д",INDIRECT(CONCATENATE("'03'!F",TEXT(MATCH($C57,'03'!$C$2:$C$100,0)+1,0)))/INDIRECT(CONCATENATE("'02'!F",TEXT(MATCH($C57,'02'!$C$2:$C$100,0)+1,0))))</f>
        <v>2.8224254421631834</v>
      </c>
      <c r="G57" s="3"/>
      <c r="H57" s="3"/>
      <c r="I57" s="3"/>
      <c r="J57" s="3"/>
      <c r="K57" s="3"/>
      <c r="L57" s="3"/>
      <c r="M57" s="3"/>
      <c r="N57" s="3"/>
      <c r="O57" s="3"/>
      <c r="P57" s="3">
        <v>91287572650.559998</v>
      </c>
      <c r="Q57" s="3">
        <v>18598675026.98</v>
      </c>
      <c r="R57" s="3">
        <v>34162487386.900002</v>
      </c>
      <c r="S57" s="3">
        <v>15847746590.860001</v>
      </c>
      <c r="T57" s="1" t="s">
        <v>19</v>
      </c>
      <c r="U57" s="3">
        <v>5627294555.9399996</v>
      </c>
      <c r="V57" s="3">
        <v>9356337499.6800003</v>
      </c>
      <c r="W57" s="3">
        <v>207961932.80000001</v>
      </c>
      <c r="X57" s="3">
        <v>514570144.98000002</v>
      </c>
      <c r="Y57" s="3">
        <v>-302109.12</v>
      </c>
      <c r="Z57" s="3">
        <v>3091683717.7800002</v>
      </c>
      <c r="AA57" s="3">
        <v>252499119.75999999</v>
      </c>
      <c r="AB57" s="3">
        <v>819414511.39999998</v>
      </c>
      <c r="AC57" s="3">
        <v>493798875.44</v>
      </c>
      <c r="AD57" s="3">
        <v>78148524.420000002</v>
      </c>
      <c r="AE57" s="3">
        <v>1178157072.4200001</v>
      </c>
      <c r="AF57" s="3">
        <v>1059099800.3200001</v>
      </c>
      <c r="AG57" s="3">
        <v>75969982442.919998</v>
      </c>
      <c r="AH57" s="5"/>
    </row>
    <row r="58" spans="1:34" ht="30" x14ac:dyDescent="0.25">
      <c r="A58" s="2" t="s">
        <v>81</v>
      </c>
      <c r="B58" s="2" t="s">
        <v>83</v>
      </c>
      <c r="C58" s="18">
        <v>65000000</v>
      </c>
      <c r="D58" s="2" t="s">
        <v>21</v>
      </c>
      <c r="E58" s="3">
        <f ca="1">IF(OR(INDIRECT(CONCATENATE("'01'!E",TEXT(MATCH($C58,'01'!$C$2:$C$100,0)+1,0)))="",INDIRECT(CONCATENATE("'02'!E",TEXT(MATCH($C58,'02'!$C$2:$C$100,0)+1,0)))="",AND(INDIRECT(CONCATENATE("'01'!E",TEXT(MATCH($C58,'01'!$C$2:$C$100,0)+1,0)))="",INDIRECT(CONCATENATE("'02'!E",TEXT(MATCH($C58,'02'!$C$2:$C$100,0)+1,0))))),"Н/Д",INDIRECT(CONCATENATE("'02'!E",TEXT(MATCH($C58,'02'!$C$2:$C$100,0)+1,0)))/INDIRECT(CONCATENATE("'01'!E",TEXT(MATCH($C58,'01'!$C$2:$C$100,0)+1,0))))</f>
        <v>2.2555117640689456E-2</v>
      </c>
      <c r="F58" s="3">
        <f ca="1">IF(OR(INDIRECT(CONCATENATE("'02'!F",TEXT(MATCH($C58,'02'!$C$2:$C$100,0)+1,0)))="",INDIRECT(CONCATENATE("'03'!F",TEXT(MATCH($C58,'03'!$C$2:$C$100,0)+1,0)))="",AND(INDIRECT(CONCATENATE("'02'!F",TEXT(MATCH($C58,'02'!$C$2:$C$100,0)+1,0)))="",INDIRECT(CONCATENATE("'03'!F",TEXT(MATCH($C58,'03'!$C$2:$C$100,0)+1,0))))),"Н/Д",INDIRECT(CONCATENATE("'03'!F",TEXT(MATCH($C58,'03'!$C$2:$C$100,0)+1,0)))/INDIRECT(CONCATENATE("'02'!F",TEXT(MATCH($C58,'02'!$C$2:$C$100,0)+1,0))))</f>
        <v>2.8549031877035231</v>
      </c>
      <c r="G58" s="3"/>
      <c r="H58" s="3"/>
      <c r="I58" s="3"/>
      <c r="J58" s="3"/>
      <c r="K58" s="3"/>
      <c r="L58" s="3"/>
      <c r="M58" s="3"/>
      <c r="N58" s="3"/>
      <c r="O58" s="3"/>
      <c r="P58" s="3">
        <v>976750407010.57996</v>
      </c>
      <c r="Q58" s="3">
        <v>354392564878.09998</v>
      </c>
      <c r="R58" s="3">
        <v>352063116328.96002</v>
      </c>
      <c r="S58" s="3">
        <v>74189118580.199997</v>
      </c>
      <c r="T58" s="1" t="s">
        <v>19</v>
      </c>
      <c r="U58" s="3">
        <v>56293739071.379997</v>
      </c>
      <c r="V58" s="3">
        <v>74536065252.860001</v>
      </c>
      <c r="W58" s="3">
        <v>7551413900.2200003</v>
      </c>
      <c r="X58" s="3">
        <v>2855545067.6999998</v>
      </c>
      <c r="Y58" s="3">
        <v>-1156375.6399999999</v>
      </c>
      <c r="Z58" s="3">
        <v>28597275105.060001</v>
      </c>
      <c r="AA58" s="3">
        <v>3996630054.98</v>
      </c>
      <c r="AB58" s="3">
        <v>5714828524.2200003</v>
      </c>
      <c r="AC58" s="3">
        <v>6037456652.4399996</v>
      </c>
      <c r="AD58" s="3">
        <v>117433.7</v>
      </c>
      <c r="AE58" s="3">
        <v>9775251077.1399994</v>
      </c>
      <c r="AF58" s="3">
        <v>748441459.25999999</v>
      </c>
      <c r="AG58" s="3">
        <v>97760063489.860001</v>
      </c>
      <c r="AH58" s="5"/>
    </row>
    <row r="59" spans="1:34" ht="30" x14ac:dyDescent="0.25">
      <c r="A59" s="2" t="s">
        <v>81</v>
      </c>
      <c r="B59" s="2" t="s">
        <v>84</v>
      </c>
      <c r="C59" s="18">
        <v>71000000</v>
      </c>
      <c r="D59" s="2" t="s">
        <v>21</v>
      </c>
      <c r="E59" s="3">
        <f ca="1">IF(OR(INDIRECT(CONCATENATE("'01'!E",TEXT(MATCH($C59,'01'!$C$2:$C$100,0)+1,0)))="",INDIRECT(CONCATENATE("'02'!E",TEXT(MATCH($C59,'02'!$C$2:$C$100,0)+1,0)))="",AND(INDIRECT(CONCATENATE("'01'!E",TEXT(MATCH($C59,'01'!$C$2:$C$100,0)+1,0)))="",INDIRECT(CONCATENATE("'02'!E",TEXT(MATCH($C59,'02'!$C$2:$C$100,0)+1,0))))),"Н/Д",INDIRECT(CONCATENATE("'02'!E",TEXT(MATCH($C59,'02'!$C$2:$C$100,0)+1,0)))/INDIRECT(CONCATENATE("'01'!E",TEXT(MATCH($C59,'01'!$C$2:$C$100,0)+1,0))))</f>
        <v>1.2398630919073231E-2</v>
      </c>
      <c r="F59" s="3">
        <f ca="1">IF(OR(INDIRECT(CONCATENATE("'02'!F",TEXT(MATCH($C59,'02'!$C$2:$C$100,0)+1,0)))="",INDIRECT(CONCATENATE("'03'!F",TEXT(MATCH($C59,'03'!$C$2:$C$100,0)+1,0)))="",AND(INDIRECT(CONCATENATE("'02'!F",TEXT(MATCH($C59,'02'!$C$2:$C$100,0)+1,0)))="",INDIRECT(CONCATENATE("'03'!F",TEXT(MATCH($C59,'03'!$C$2:$C$100,0)+1,0))))),"Н/Д",INDIRECT(CONCATENATE("'03'!F",TEXT(MATCH($C59,'03'!$C$2:$C$100,0)+1,0)))/INDIRECT(CONCATENATE("'02'!F",TEXT(MATCH($C59,'02'!$C$2:$C$100,0)+1,0))))</f>
        <v>4.31694759643878</v>
      </c>
      <c r="G59" s="3"/>
      <c r="H59" s="3"/>
      <c r="I59" s="3"/>
      <c r="J59" s="3"/>
      <c r="K59" s="3"/>
      <c r="L59" s="3"/>
      <c r="M59" s="3"/>
      <c r="N59" s="3"/>
      <c r="O59" s="3"/>
      <c r="P59" s="3">
        <v>679675732735.35999</v>
      </c>
      <c r="Q59" s="3">
        <v>462018843970.20001</v>
      </c>
      <c r="R59" s="3">
        <v>111616789268.52</v>
      </c>
      <c r="S59" s="3">
        <v>22633048015.5</v>
      </c>
      <c r="T59" s="1" t="s">
        <v>19</v>
      </c>
      <c r="U59" s="3">
        <v>21214257415.880001</v>
      </c>
      <c r="V59" s="3">
        <v>32783762300.580002</v>
      </c>
      <c r="W59" s="3">
        <v>267094680.5</v>
      </c>
      <c r="X59" s="3">
        <v>1436118631.2</v>
      </c>
      <c r="Y59" s="3">
        <v>954562.38</v>
      </c>
      <c r="Z59" s="3">
        <v>20312301250.700001</v>
      </c>
      <c r="AA59" s="3">
        <v>676205057.91999996</v>
      </c>
      <c r="AB59" s="3">
        <v>1640810793.1400001</v>
      </c>
      <c r="AC59" s="3">
        <v>2004639584.76</v>
      </c>
      <c r="AD59" s="3">
        <v>9695100</v>
      </c>
      <c r="AE59" s="3">
        <v>3046258398.7199998</v>
      </c>
      <c r="AF59" s="3">
        <v>14953705.359999999</v>
      </c>
      <c r="AG59" s="3">
        <v>27506892090.720001</v>
      </c>
      <c r="AH59" s="5"/>
    </row>
    <row r="60" spans="1:34" ht="30" customHeight="1" x14ac:dyDescent="0.25">
      <c r="A60" s="2" t="s">
        <v>81</v>
      </c>
      <c r="B60" s="2" t="s">
        <v>85</v>
      </c>
      <c r="C60" s="18">
        <v>71800000</v>
      </c>
      <c r="D60" s="2" t="s">
        <v>21</v>
      </c>
      <c r="E60" s="3">
        <f ca="1">IF(OR(INDIRECT(CONCATENATE("'01'!E",TEXT(MATCH($C60,'01'!$C$2:$C$100,0)+1,0)))="",INDIRECT(CONCATENATE("'02'!E",TEXT(MATCH($C60,'02'!$C$2:$C$100,0)+1,0)))="",AND(INDIRECT(CONCATENATE("'01'!E",TEXT(MATCH($C60,'01'!$C$2:$C$100,0)+1,0)))="",INDIRECT(CONCATENATE("'02'!E",TEXT(MATCH($C60,'02'!$C$2:$C$100,0)+1,0))))),"Н/Д",INDIRECT(CONCATENATE("'02'!E",TEXT(MATCH($C60,'02'!$C$2:$C$100,0)+1,0)))/INDIRECT(CONCATENATE("'01'!E",TEXT(MATCH($C60,'01'!$C$2:$C$100,0)+1,0))))</f>
        <v>1.2700055060434732E-2</v>
      </c>
      <c r="F60" s="3">
        <f ca="1">IF(OR(INDIRECT(CONCATENATE("'02'!F",TEXT(MATCH($C60,'02'!$C$2:$C$100,0)+1,0)))="",INDIRECT(CONCATENATE("'03'!F",TEXT(MATCH($C60,'03'!$C$2:$C$100,0)+1,0)))="",AND(INDIRECT(CONCATENATE("'02'!F",TEXT(MATCH($C60,'02'!$C$2:$C$100,0)+1,0)))="",INDIRECT(CONCATENATE("'03'!F",TEXT(MATCH($C60,'03'!$C$2:$C$100,0)+1,0))))),"Н/Д",INDIRECT(CONCATENATE("'03'!F",TEXT(MATCH($C60,'03'!$C$2:$C$100,0)+1,0)))/INDIRECT(CONCATENATE("'02'!F",TEXT(MATCH($C60,'02'!$C$2:$C$100,0)+1,0))))</f>
        <v>4.737173920652392</v>
      </c>
      <c r="G60" s="3"/>
      <c r="H60" s="3"/>
      <c r="I60" s="3"/>
      <c r="J60" s="3"/>
      <c r="K60" s="3"/>
      <c r="L60" s="3"/>
      <c r="M60" s="3"/>
      <c r="N60" s="3"/>
      <c r="O60" s="3"/>
      <c r="P60" s="3">
        <v>909528058668.73999</v>
      </c>
      <c r="Q60" s="3">
        <v>356894631713.34003</v>
      </c>
      <c r="R60" s="3">
        <v>251222908358.32001</v>
      </c>
      <c r="S60" s="3">
        <v>30414199922.68</v>
      </c>
      <c r="T60" s="1" t="s">
        <v>19</v>
      </c>
      <c r="U60" s="3">
        <v>15022594116.040001</v>
      </c>
      <c r="V60" s="3">
        <v>205085822431.92001</v>
      </c>
      <c r="W60" s="3">
        <v>2360578475.3800001</v>
      </c>
      <c r="X60" s="3">
        <v>1408996053.8800001</v>
      </c>
      <c r="Y60" s="3">
        <v>-62486.080000000002</v>
      </c>
      <c r="Z60" s="3">
        <v>27645745048.799999</v>
      </c>
      <c r="AA60" s="3">
        <v>1973364340.6600001</v>
      </c>
      <c r="AB60" s="3">
        <v>1478820041.74</v>
      </c>
      <c r="AC60" s="3">
        <v>3597348287.6199999</v>
      </c>
      <c r="AD60" s="3">
        <v>27498529.640000001</v>
      </c>
      <c r="AE60" s="3">
        <v>12272837677.82</v>
      </c>
      <c r="AF60" s="3">
        <v>122776156.98</v>
      </c>
      <c r="AG60" s="3">
        <v>100665434080.64</v>
      </c>
      <c r="AH60" s="5"/>
    </row>
    <row r="61" spans="1:34" ht="30" x14ac:dyDescent="0.25">
      <c r="A61" s="2" t="s">
        <v>81</v>
      </c>
      <c r="B61" s="2" t="s">
        <v>86</v>
      </c>
      <c r="C61" s="18">
        <v>75000000</v>
      </c>
      <c r="D61" s="2" t="s">
        <v>21</v>
      </c>
      <c r="E61" s="3">
        <f ca="1">IF(OR(INDIRECT(CONCATENATE("'01'!E",TEXT(MATCH($C61,'01'!$C$2:$C$100,0)+1,0)))="",INDIRECT(CONCATENATE("'02'!E",TEXT(MATCH($C61,'02'!$C$2:$C$100,0)+1,0)))="",AND(INDIRECT(CONCATENATE("'01'!E",TEXT(MATCH($C61,'01'!$C$2:$C$100,0)+1,0)))="",INDIRECT(CONCATENATE("'02'!E",TEXT(MATCH($C61,'02'!$C$2:$C$100,0)+1,0))))),"Н/Д",INDIRECT(CONCATENATE("'02'!E",TEXT(MATCH($C61,'02'!$C$2:$C$100,0)+1,0)))/INDIRECT(CONCATENATE("'01'!E",TEXT(MATCH($C61,'01'!$C$2:$C$100,0)+1,0))))</f>
        <v>1.9466328167361841E-2</v>
      </c>
      <c r="F61" s="3">
        <f ca="1">IF(OR(INDIRECT(CONCATENATE("'02'!F",TEXT(MATCH($C61,'02'!$C$2:$C$100,0)+1,0)))="",INDIRECT(CONCATENATE("'03'!F",TEXT(MATCH($C61,'03'!$C$2:$C$100,0)+1,0)))="",AND(INDIRECT(CONCATENATE("'02'!F",TEXT(MATCH($C61,'02'!$C$2:$C$100,0)+1,0)))="",INDIRECT(CONCATENATE("'03'!F",TEXT(MATCH($C61,'03'!$C$2:$C$100,0)+1,0))))),"Н/Д",INDIRECT(CONCATENATE("'03'!F",TEXT(MATCH($C61,'03'!$C$2:$C$100,0)+1,0)))/INDIRECT(CONCATENATE("'02'!F",TEXT(MATCH($C61,'02'!$C$2:$C$100,0)+1,0))))</f>
        <v>3.2244953508669676</v>
      </c>
      <c r="G61" s="3"/>
      <c r="H61" s="3"/>
      <c r="I61" s="3"/>
      <c r="J61" s="3"/>
      <c r="K61" s="3"/>
      <c r="L61" s="3"/>
      <c r="M61" s="3"/>
      <c r="N61" s="3"/>
      <c r="O61" s="3"/>
      <c r="P61" s="3">
        <v>594456189154.42004</v>
      </c>
      <c r="Q61" s="3">
        <v>216488062646.20001</v>
      </c>
      <c r="R61" s="3">
        <v>216088236918.72</v>
      </c>
      <c r="S61" s="3">
        <v>42522017235.160004</v>
      </c>
      <c r="T61" s="1" t="s">
        <v>19</v>
      </c>
      <c r="U61" s="3">
        <v>33981182431.700001</v>
      </c>
      <c r="V61" s="3">
        <v>41307639256.18</v>
      </c>
      <c r="W61" s="3">
        <v>7791919391.1599998</v>
      </c>
      <c r="X61" s="3">
        <v>2166886920.6999998</v>
      </c>
      <c r="Y61" s="3">
        <v>-384241.64</v>
      </c>
      <c r="Z61" s="3">
        <v>21212715869.119999</v>
      </c>
      <c r="AA61" s="3">
        <v>1065988037.5599999</v>
      </c>
      <c r="AB61" s="3">
        <v>2463375852.5</v>
      </c>
      <c r="AC61" s="3">
        <v>2707605860.3800001</v>
      </c>
      <c r="AD61" s="3">
        <v>10602200</v>
      </c>
      <c r="AE61" s="3">
        <v>5327124480.7200003</v>
      </c>
      <c r="AF61" s="3">
        <v>1323216295.96</v>
      </c>
      <c r="AG61" s="3">
        <v>93359270873.580002</v>
      </c>
      <c r="AH61" s="5"/>
    </row>
    <row r="62" spans="1:34" ht="30" x14ac:dyDescent="0.25">
      <c r="A62" s="2" t="s">
        <v>81</v>
      </c>
      <c r="B62" s="2" t="s">
        <v>87</v>
      </c>
      <c r="C62" s="18">
        <v>71900000</v>
      </c>
      <c r="D62" s="2" t="s">
        <v>21</v>
      </c>
      <c r="E62" s="3">
        <f ca="1">IF(OR(INDIRECT(CONCATENATE("'01'!E",TEXT(MATCH($C62,'01'!$C$2:$C$100,0)+1,0)))="",INDIRECT(CONCATENATE("'02'!E",TEXT(MATCH($C62,'02'!$C$2:$C$100,0)+1,0)))="",AND(INDIRECT(CONCATENATE("'01'!E",TEXT(MATCH($C62,'01'!$C$2:$C$100,0)+1,0)))="",INDIRECT(CONCATENATE("'02'!E",TEXT(MATCH($C62,'02'!$C$2:$C$100,0)+1,0))))),"Н/Д",INDIRECT(CONCATENATE("'02'!E",TEXT(MATCH($C62,'02'!$C$2:$C$100,0)+1,0)))/INDIRECT(CONCATENATE("'01'!E",TEXT(MATCH($C62,'01'!$C$2:$C$100,0)+1,0))))</f>
        <v>2.7330516993827946E-2</v>
      </c>
      <c r="F62" s="3">
        <f ca="1">IF(OR(INDIRECT(CONCATENATE("'02'!F",TEXT(MATCH($C62,'02'!$C$2:$C$100,0)+1,0)))="",INDIRECT(CONCATENATE("'03'!F",TEXT(MATCH($C62,'03'!$C$2:$C$100,0)+1,0)))="",AND(INDIRECT(CONCATENATE("'02'!F",TEXT(MATCH($C62,'02'!$C$2:$C$100,0)+1,0)))="",INDIRECT(CONCATENATE("'03'!F",TEXT(MATCH($C62,'03'!$C$2:$C$100,0)+1,0))))),"Н/Д",INDIRECT(CONCATENATE("'03'!F",TEXT(MATCH($C62,'03'!$C$2:$C$100,0)+1,0)))/INDIRECT(CONCATENATE("'02'!F",TEXT(MATCH($C62,'02'!$C$2:$C$100,0)+1,0))))</f>
        <v>9.3544668001151869</v>
      </c>
      <c r="G62" s="3"/>
      <c r="H62" s="3"/>
      <c r="I62" s="3"/>
      <c r="J62" s="3"/>
      <c r="K62" s="3"/>
      <c r="L62" s="3"/>
      <c r="M62" s="3"/>
      <c r="N62" s="3"/>
      <c r="O62" s="3"/>
      <c r="P62" s="3">
        <v>770663156555.54004</v>
      </c>
      <c r="Q62" s="3">
        <v>284096763261.12</v>
      </c>
      <c r="R62" s="3">
        <v>182699987447.10001</v>
      </c>
      <c r="S62" s="3">
        <v>11545141281.24</v>
      </c>
      <c r="T62" s="1" t="s">
        <v>19</v>
      </c>
      <c r="U62" s="3">
        <v>6144162442.8199997</v>
      </c>
      <c r="V62" s="3">
        <v>239757371048.14001</v>
      </c>
      <c r="W62" s="3">
        <v>2506186425.5999999</v>
      </c>
      <c r="X62" s="3">
        <v>488921437.44</v>
      </c>
      <c r="Y62" s="3">
        <v>243569.34</v>
      </c>
      <c r="Z62" s="3">
        <v>32390835215</v>
      </c>
      <c r="AA62" s="3">
        <v>2113894387.74</v>
      </c>
      <c r="AB62" s="3">
        <v>3586045361.8000002</v>
      </c>
      <c r="AC62" s="3">
        <v>2125163067.98</v>
      </c>
      <c r="AD62" s="1" t="s">
        <v>19</v>
      </c>
      <c r="AE62" s="3">
        <v>3111166984.2199998</v>
      </c>
      <c r="AF62" s="3">
        <v>97274626</v>
      </c>
      <c r="AG62" s="3">
        <v>68323500382.5</v>
      </c>
      <c r="AH62" s="5"/>
    </row>
    <row r="63" spans="1:34" ht="30" x14ac:dyDescent="0.25">
      <c r="A63" s="2" t="s">
        <v>88</v>
      </c>
      <c r="B63" s="2" t="s">
        <v>89</v>
      </c>
      <c r="C63" s="18">
        <v>21000000</v>
      </c>
      <c r="D63" s="2" t="s">
        <v>21</v>
      </c>
      <c r="E63" s="3" t="e">
        <f ca="1">IF(OR(INDIRECT(CONCATENATE("'01'!E",TEXT(MATCH($C63,'01'!$C$2:$C$100,0)+1,0)))="",INDIRECT(CONCATENATE("'02'!E",TEXT(MATCH($C63,'02'!$C$2:$C$100,0)+1,0)))="",AND(INDIRECT(CONCATENATE("'01'!E",TEXT(MATCH($C63,'01'!$C$2:$C$100,0)+1,0)))="",INDIRECT(CONCATENATE("'02'!E",TEXT(MATCH($C63,'02'!$C$2:$C$100,0)+1,0))))),"Н/Д",INDIRECT(CONCATENATE("'02'!E",TEXT(MATCH($C63,'02'!$C$2:$C$100,0)+1,0)))/INDIRECT(CONCATENATE("'01'!E",TEXT(MATCH($C63,'01'!$C$2:$C$100,0)+1,0))))</f>
        <v>#N/A</v>
      </c>
      <c r="F63" s="3" t="e">
        <f ca="1">IF(OR(INDIRECT(CONCATENATE("'02'!F",TEXT(MATCH($C63,'02'!$C$2:$C$100,0)+1,0)))="",INDIRECT(CONCATENATE("'03'!F",TEXT(MATCH($C63,'03'!$C$2:$C$100,0)+1,0)))="",AND(INDIRECT(CONCATENATE("'02'!F",TEXT(MATCH($C63,'02'!$C$2:$C$100,0)+1,0)))="",INDIRECT(CONCATENATE("'03'!F",TEXT(MATCH($C63,'03'!$C$2:$C$100,0)+1,0))))),"Н/Д",INDIRECT(CONCATENATE("'03'!F",TEXT(MATCH($C63,'03'!$C$2:$C$100,0)+1,0)))/INDIRECT(CONCATENATE("'02'!F",TEXT(MATCH($C63,'02'!$C$2:$C$100,0)+1,0))))</f>
        <v>#N/A</v>
      </c>
      <c r="G63" s="3"/>
      <c r="H63" s="3"/>
      <c r="I63" s="3"/>
      <c r="J63" s="3"/>
      <c r="K63" s="3"/>
      <c r="L63" s="3"/>
      <c r="M63" s="3"/>
      <c r="N63" s="3"/>
      <c r="O63" s="3"/>
      <c r="P63" s="3">
        <v>109517975337.03999</v>
      </c>
      <c r="Q63" s="3">
        <v>18538259976.919998</v>
      </c>
      <c r="R63" s="3">
        <v>68591502997.099998</v>
      </c>
      <c r="S63" s="3">
        <v>347355789.39999998</v>
      </c>
      <c r="T63" s="1" t="s">
        <v>19</v>
      </c>
      <c r="U63" s="3">
        <v>3941186775.8000002</v>
      </c>
      <c r="V63" s="3">
        <v>48123</v>
      </c>
      <c r="W63" s="3">
        <v>683316621.05999994</v>
      </c>
      <c r="X63" s="3">
        <v>191772111.47999999</v>
      </c>
      <c r="Y63" s="3">
        <v>6171190612.5600004</v>
      </c>
      <c r="Z63" s="3">
        <v>5446227105.3800001</v>
      </c>
      <c r="AA63" s="3">
        <v>57400324.439999998</v>
      </c>
      <c r="AB63" s="3">
        <v>5770669266.3800001</v>
      </c>
      <c r="AC63" s="3">
        <v>5267962.84</v>
      </c>
      <c r="AD63" s="1" t="s">
        <v>19</v>
      </c>
      <c r="AE63" s="3">
        <v>128944584.02</v>
      </c>
      <c r="AF63" s="3">
        <v>-355166913.33999997</v>
      </c>
      <c r="AG63" s="3">
        <v>498697697799.79999</v>
      </c>
      <c r="AH63" s="5"/>
    </row>
    <row r="64" spans="1:34" ht="30" x14ac:dyDescent="0.25">
      <c r="A64" s="2" t="s">
        <v>88</v>
      </c>
      <c r="B64" s="2" t="s">
        <v>90</v>
      </c>
      <c r="C64" s="18">
        <v>23000000</v>
      </c>
      <c r="D64" s="2" t="s">
        <v>21</v>
      </c>
      <c r="E64" s="3" t="e">
        <f ca="1">IF(OR(INDIRECT(CONCATENATE("'01'!E",TEXT(MATCH($C64,'01'!$C$2:$C$100,0)+1,0)))="",INDIRECT(CONCATENATE("'02'!E",TEXT(MATCH($C64,'02'!$C$2:$C$100,0)+1,0)))="",AND(INDIRECT(CONCATENATE("'01'!E",TEXT(MATCH($C64,'01'!$C$2:$C$100,0)+1,0)))="",INDIRECT(CONCATENATE("'02'!E",TEXT(MATCH($C64,'02'!$C$2:$C$100,0)+1,0))))),"Н/Д",INDIRECT(CONCATENATE("'02'!E",TEXT(MATCH($C64,'02'!$C$2:$C$100,0)+1,0)))/INDIRECT(CONCATENATE("'01'!E",TEXT(MATCH($C64,'01'!$C$2:$C$100,0)+1,0))))</f>
        <v>#N/A</v>
      </c>
      <c r="F64" s="3" t="e">
        <f ca="1">IF(OR(INDIRECT(CONCATENATE("'02'!F",TEXT(MATCH($C64,'02'!$C$2:$C$100,0)+1,0)))="",INDIRECT(CONCATENATE("'03'!F",TEXT(MATCH($C64,'03'!$C$2:$C$100,0)+1,0)))="",AND(INDIRECT(CONCATENATE("'02'!F",TEXT(MATCH($C64,'02'!$C$2:$C$100,0)+1,0)))="",INDIRECT(CONCATENATE("'03'!F",TEXT(MATCH($C64,'03'!$C$2:$C$100,0)+1,0))))),"Н/Д",INDIRECT(CONCATENATE("'03'!F",TEXT(MATCH($C64,'03'!$C$2:$C$100,0)+1,0)))/INDIRECT(CONCATENATE("'02'!F",TEXT(MATCH($C64,'02'!$C$2:$C$100,0)+1,0))))</f>
        <v>#N/A</v>
      </c>
      <c r="G64" s="3"/>
      <c r="H64" s="3"/>
      <c r="I64" s="3"/>
      <c r="J64" s="3"/>
      <c r="K64" s="3"/>
      <c r="L64" s="3"/>
      <c r="M64" s="3"/>
      <c r="N64" s="3"/>
      <c r="O64" s="3"/>
      <c r="P64" s="3">
        <v>19198060388.939999</v>
      </c>
      <c r="Q64" s="3">
        <v>1380735238.78</v>
      </c>
      <c r="R64" s="3">
        <v>15802438161.700001</v>
      </c>
      <c r="S64" s="1" t="s">
        <v>19</v>
      </c>
      <c r="T64" s="1" t="s">
        <v>19</v>
      </c>
      <c r="U64" s="3">
        <v>586198672.55999994</v>
      </c>
      <c r="V64" s="1" t="s">
        <v>19</v>
      </c>
      <c r="W64" s="3">
        <v>29915511.48</v>
      </c>
      <c r="X64" s="3">
        <v>10261529.48</v>
      </c>
      <c r="Y64" s="3">
        <v>143253.32</v>
      </c>
      <c r="Z64" s="3">
        <v>922406548.88</v>
      </c>
      <c r="AA64" s="1" t="s">
        <v>19</v>
      </c>
      <c r="AB64" s="3">
        <v>196601077.19999999</v>
      </c>
      <c r="AC64" s="1" t="s">
        <v>19</v>
      </c>
      <c r="AD64" s="1" t="s">
        <v>19</v>
      </c>
      <c r="AE64" s="3">
        <v>49061209.640000001</v>
      </c>
      <c r="AF64" s="3">
        <v>220299185.90000001</v>
      </c>
      <c r="AG64" s="3">
        <v>149619629913.98001</v>
      </c>
      <c r="AH64" s="5"/>
    </row>
    <row r="65" spans="1:34" ht="30" x14ac:dyDescent="0.25">
      <c r="A65" s="2" t="s">
        <v>88</v>
      </c>
      <c r="B65" s="2" t="s">
        <v>91</v>
      </c>
      <c r="C65" s="18">
        <v>43000000</v>
      </c>
      <c r="D65" s="2" t="s">
        <v>21</v>
      </c>
      <c r="E65" s="3" t="e">
        <f ca="1">IF(OR(INDIRECT(CONCATENATE("'01'!E",TEXT(MATCH($C65,'01'!$C$2:$C$100,0)+1,0)))="",INDIRECT(CONCATENATE("'02'!E",TEXT(MATCH($C65,'02'!$C$2:$C$100,0)+1,0)))="",AND(INDIRECT(CONCATENATE("'01'!E",TEXT(MATCH($C65,'01'!$C$2:$C$100,0)+1,0)))="",INDIRECT(CONCATENATE("'02'!E",TEXT(MATCH($C65,'02'!$C$2:$C$100,0)+1,0))))),"Н/Д",INDIRECT(CONCATENATE("'02'!E",TEXT(MATCH($C65,'02'!$C$2:$C$100,0)+1,0)))/INDIRECT(CONCATENATE("'01'!E",TEXT(MATCH($C65,'01'!$C$2:$C$100,0)+1,0))))</f>
        <v>#N/A</v>
      </c>
      <c r="F65" s="3" t="e">
        <f ca="1">IF(OR(INDIRECT(CONCATENATE("'02'!F",TEXT(MATCH($C65,'02'!$C$2:$C$100,0)+1,0)))="",INDIRECT(CONCATENATE("'03'!F",TEXT(MATCH($C65,'03'!$C$2:$C$100,0)+1,0)))="",AND(INDIRECT(CONCATENATE("'02'!F",TEXT(MATCH($C65,'02'!$C$2:$C$100,0)+1,0)))="",INDIRECT(CONCATENATE("'03'!F",TEXT(MATCH($C65,'03'!$C$2:$C$100,0)+1,0))))),"Н/Д",INDIRECT(CONCATENATE("'03'!F",TEXT(MATCH($C65,'03'!$C$2:$C$100,0)+1,0)))/INDIRECT(CONCATENATE("'02'!F",TEXT(MATCH($C65,'02'!$C$2:$C$100,0)+1,0))))</f>
        <v>#N/A</v>
      </c>
      <c r="G65" s="3"/>
      <c r="H65" s="3"/>
      <c r="I65" s="3"/>
      <c r="J65" s="3"/>
      <c r="K65" s="3"/>
      <c r="L65" s="3"/>
      <c r="M65" s="3"/>
      <c r="N65" s="3"/>
      <c r="O65" s="3"/>
      <c r="P65" s="3">
        <v>77020518289.639999</v>
      </c>
      <c r="Q65" s="3">
        <v>12046206880.780001</v>
      </c>
      <c r="R65" s="3">
        <v>45176923627.860001</v>
      </c>
      <c r="S65" s="3">
        <v>1194131654.2</v>
      </c>
      <c r="T65" s="1" t="s">
        <v>19</v>
      </c>
      <c r="U65" s="3">
        <v>2362238465.8600001</v>
      </c>
      <c r="V65" s="3">
        <v>4478.78</v>
      </c>
      <c r="W65" s="3">
        <v>420587178.54000002</v>
      </c>
      <c r="X65" s="3">
        <v>31496481.98</v>
      </c>
      <c r="Y65" s="3">
        <v>5244835666.7799997</v>
      </c>
      <c r="Z65" s="3">
        <v>4768074546.2200003</v>
      </c>
      <c r="AA65" s="3">
        <v>5043885.92</v>
      </c>
      <c r="AB65" s="3">
        <v>3748823725.9200001</v>
      </c>
      <c r="AC65" s="3">
        <v>4968789.5199999996</v>
      </c>
      <c r="AD65" s="3">
        <v>56422604</v>
      </c>
      <c r="AE65" s="3">
        <v>184899219.75999999</v>
      </c>
      <c r="AF65" s="3">
        <v>1775861083.52</v>
      </c>
      <c r="AG65" s="3">
        <v>327077457109.32001</v>
      </c>
      <c r="AH65" s="5"/>
    </row>
    <row r="66" spans="1:34" ht="30" x14ac:dyDescent="0.25">
      <c r="A66" s="2" t="s">
        <v>88</v>
      </c>
      <c r="B66" s="2" t="s">
        <v>92</v>
      </c>
      <c r="C66" s="18">
        <v>74000000</v>
      </c>
      <c r="D66" s="2" t="s">
        <v>21</v>
      </c>
      <c r="E66" s="3" t="e">
        <f ca="1">IF(OR(INDIRECT(CONCATENATE("'01'!E",TEXT(MATCH($C66,'01'!$C$2:$C$100,0)+1,0)))="",INDIRECT(CONCATENATE("'02'!E",TEXT(MATCH($C66,'02'!$C$2:$C$100,0)+1,0)))="",AND(INDIRECT(CONCATENATE("'01'!E",TEXT(MATCH($C66,'01'!$C$2:$C$100,0)+1,0)))="",INDIRECT(CONCATENATE("'02'!E",TEXT(MATCH($C66,'02'!$C$2:$C$100,0)+1,0))))),"Н/Д",INDIRECT(CONCATENATE("'02'!E",TEXT(MATCH($C66,'02'!$C$2:$C$100,0)+1,0)))/INDIRECT(CONCATENATE("'01'!E",TEXT(MATCH($C66,'01'!$C$2:$C$100,0)+1,0))))</f>
        <v>#N/A</v>
      </c>
      <c r="F66" s="3" t="e">
        <f ca="1">IF(OR(INDIRECT(CONCATENATE("'02'!F",TEXT(MATCH($C66,'02'!$C$2:$C$100,0)+1,0)))="",INDIRECT(CONCATENATE("'03'!F",TEXT(MATCH($C66,'03'!$C$2:$C$100,0)+1,0)))="",AND(INDIRECT(CONCATENATE("'02'!F",TEXT(MATCH($C66,'02'!$C$2:$C$100,0)+1,0)))="",INDIRECT(CONCATENATE("'03'!F",TEXT(MATCH($C66,'03'!$C$2:$C$100,0)+1,0))))),"Н/Д",INDIRECT(CONCATENATE("'03'!F",TEXT(MATCH($C66,'03'!$C$2:$C$100,0)+1,0)))/INDIRECT(CONCATENATE("'02'!F",TEXT(MATCH($C66,'02'!$C$2:$C$100,0)+1,0))))</f>
        <v>#N/A</v>
      </c>
      <c r="G66" s="3"/>
      <c r="H66" s="3"/>
      <c r="I66" s="3"/>
      <c r="J66" s="3"/>
      <c r="K66" s="3"/>
      <c r="L66" s="3"/>
      <c r="M66" s="3"/>
      <c r="N66" s="3"/>
      <c r="O66" s="3"/>
      <c r="P66" s="3">
        <v>12248525711.959999</v>
      </c>
      <c r="Q66" s="3">
        <v>117364197.23999999</v>
      </c>
      <c r="R66" s="3">
        <v>9848899230.6000004</v>
      </c>
      <c r="S66" s="1" t="s">
        <v>19</v>
      </c>
      <c r="T66" s="1" t="s">
        <v>19</v>
      </c>
      <c r="U66" s="3">
        <v>301481233.60000002</v>
      </c>
      <c r="V66" s="1" t="s">
        <v>19</v>
      </c>
      <c r="W66" s="3">
        <v>1117258.3999999999</v>
      </c>
      <c r="X66" s="3">
        <v>766761.84</v>
      </c>
      <c r="Y66" s="3">
        <v>18546</v>
      </c>
      <c r="Z66" s="3">
        <v>1013015341.5</v>
      </c>
      <c r="AA66" s="1" t="s">
        <v>19</v>
      </c>
      <c r="AB66" s="3">
        <v>772625503.75999999</v>
      </c>
      <c r="AC66" s="1" t="s">
        <v>19</v>
      </c>
      <c r="AD66" s="1" t="s">
        <v>19</v>
      </c>
      <c r="AE66" s="3">
        <v>23418423.640000001</v>
      </c>
      <c r="AF66" s="3">
        <v>169819215.38</v>
      </c>
      <c r="AG66" s="3">
        <v>113326177343.89999</v>
      </c>
      <c r="AH66" s="5"/>
    </row>
    <row r="67" spans="1:34" ht="30" x14ac:dyDescent="0.25">
      <c r="A67" s="2" t="s">
        <v>93</v>
      </c>
      <c r="B67" s="2" t="s">
        <v>94</v>
      </c>
      <c r="C67" s="18">
        <v>14000000</v>
      </c>
      <c r="D67" s="2" t="s">
        <v>21</v>
      </c>
      <c r="E67" s="3">
        <f ca="1">IF(OR(INDIRECT(CONCATENATE("'01'!E",TEXT(MATCH($C67,'01'!$C$2:$C$100,0)+1,0)))="",INDIRECT(CONCATENATE("'02'!E",TEXT(MATCH($C67,'02'!$C$2:$C$100,0)+1,0)))="",AND(INDIRECT(CONCATENATE("'01'!E",TEXT(MATCH($C67,'01'!$C$2:$C$100,0)+1,0)))="",INDIRECT(CONCATENATE("'02'!E",TEXT(MATCH($C67,'02'!$C$2:$C$100,0)+1,0))))),"Н/Д",INDIRECT(CONCATENATE("'02'!E",TEXT(MATCH($C67,'02'!$C$2:$C$100,0)+1,0)))/INDIRECT(CONCATENATE("'01'!E",TEXT(MATCH($C67,'01'!$C$2:$C$100,0)+1,0))))</f>
        <v>1.711772110978255E-2</v>
      </c>
      <c r="F67" s="3">
        <f ca="1">IF(OR(INDIRECT(CONCATENATE("'02'!F",TEXT(MATCH($C67,'02'!$C$2:$C$100,0)+1,0)))="",INDIRECT(CONCATENATE("'03'!F",TEXT(MATCH($C67,'03'!$C$2:$C$100,0)+1,0)))="",AND(INDIRECT(CONCATENATE("'02'!F",TEXT(MATCH($C67,'02'!$C$2:$C$100,0)+1,0)))="",INDIRECT(CONCATENATE("'03'!F",TEXT(MATCH($C67,'03'!$C$2:$C$100,0)+1,0))))),"Н/Д",INDIRECT(CONCATENATE("'03'!F",TEXT(MATCH($C67,'03'!$C$2:$C$100,0)+1,0)))/INDIRECT(CONCATENATE("'02'!F",TEXT(MATCH($C67,'02'!$C$2:$C$100,0)+1,0))))</f>
        <v>3.00204395161599</v>
      </c>
      <c r="G67" s="3"/>
      <c r="H67" s="3"/>
      <c r="I67" s="3"/>
      <c r="J67" s="3"/>
      <c r="K67" s="3"/>
      <c r="L67" s="3"/>
      <c r="M67" s="3"/>
      <c r="N67" s="3"/>
      <c r="O67" s="3"/>
      <c r="P67" s="3">
        <v>296157438166.90997</v>
      </c>
      <c r="Q67" s="3">
        <v>107383103262.08</v>
      </c>
      <c r="R67" s="3">
        <v>90507262592.800003</v>
      </c>
      <c r="S67" s="3">
        <v>22220579425.68</v>
      </c>
      <c r="T67" s="1" t="s">
        <v>19</v>
      </c>
      <c r="U67" s="3">
        <v>13353273950.48</v>
      </c>
      <c r="V67" s="3">
        <v>34399847090.760002</v>
      </c>
      <c r="W67" s="3">
        <v>9759741878.3999996</v>
      </c>
      <c r="X67" s="3">
        <v>770207730.5</v>
      </c>
      <c r="Y67" s="3">
        <v>92355.58</v>
      </c>
      <c r="Z67" s="3">
        <v>11343466661.07</v>
      </c>
      <c r="AA67" s="3">
        <v>397980032.81999999</v>
      </c>
      <c r="AB67" s="3">
        <v>2107817338.54</v>
      </c>
      <c r="AC67" s="3">
        <v>908214725.03999996</v>
      </c>
      <c r="AD67" s="3">
        <v>7356558.2999999998</v>
      </c>
      <c r="AE67" s="3">
        <v>2881989101.6199999</v>
      </c>
      <c r="AF67" s="3">
        <v>116505463.23999999</v>
      </c>
      <c r="AG67" s="3">
        <v>99848899705.720001</v>
      </c>
      <c r="AH67" s="5"/>
    </row>
    <row r="68" spans="1:34" ht="30" x14ac:dyDescent="0.25">
      <c r="A68" s="2" t="s">
        <v>93</v>
      </c>
      <c r="B68" s="2" t="s">
        <v>95</v>
      </c>
      <c r="C68" s="18">
        <v>15000000</v>
      </c>
      <c r="D68" s="2" t="s">
        <v>21</v>
      </c>
      <c r="E68" s="3">
        <f ca="1">IF(OR(INDIRECT(CONCATENATE("'01'!E",TEXT(MATCH($C68,'01'!$C$2:$C$100,0)+1,0)))="",INDIRECT(CONCATENATE("'02'!E",TEXT(MATCH($C68,'02'!$C$2:$C$100,0)+1,0)))="",AND(INDIRECT(CONCATENATE("'01'!E",TEXT(MATCH($C68,'01'!$C$2:$C$100,0)+1,0)))="",INDIRECT(CONCATENATE("'02'!E",TEXT(MATCH($C68,'02'!$C$2:$C$100,0)+1,0))))),"Н/Д",INDIRECT(CONCATENATE("'02'!E",TEXT(MATCH($C68,'02'!$C$2:$C$100,0)+1,0)))/INDIRECT(CONCATENATE("'01'!E",TEXT(MATCH($C68,'01'!$C$2:$C$100,0)+1,0))))</f>
        <v>2.0751655630026029E-2</v>
      </c>
      <c r="F68" s="3">
        <f ca="1">IF(OR(INDIRECT(CONCATENATE("'02'!F",TEXT(MATCH($C68,'02'!$C$2:$C$100,0)+1,0)))="",INDIRECT(CONCATENATE("'03'!F",TEXT(MATCH($C68,'03'!$C$2:$C$100,0)+1,0)))="",AND(INDIRECT(CONCATENATE("'02'!F",TEXT(MATCH($C68,'02'!$C$2:$C$100,0)+1,0)))="",INDIRECT(CONCATENATE("'03'!F",TEXT(MATCH($C68,'03'!$C$2:$C$100,0)+1,0))))),"Н/Д",INDIRECT(CONCATENATE("'03'!F",TEXT(MATCH($C68,'03'!$C$2:$C$100,0)+1,0)))/INDIRECT(CONCATENATE("'02'!F",TEXT(MATCH($C68,'02'!$C$2:$C$100,0)+1,0))))</f>
        <v>2.8613709793505988</v>
      </c>
      <c r="G68" s="3"/>
      <c r="H68" s="3"/>
      <c r="I68" s="3"/>
      <c r="J68" s="3"/>
      <c r="K68" s="3"/>
      <c r="L68" s="3"/>
      <c r="M68" s="3"/>
      <c r="N68" s="3"/>
      <c r="O68" s="3"/>
      <c r="P68" s="3">
        <v>133447854610.75999</v>
      </c>
      <c r="Q68" s="3">
        <v>30857077375.119999</v>
      </c>
      <c r="R68" s="3">
        <v>53804882825.739998</v>
      </c>
      <c r="S68" s="3">
        <v>15939817611.559999</v>
      </c>
      <c r="T68" s="1" t="s">
        <v>19</v>
      </c>
      <c r="U68" s="3">
        <v>10776955165.280001</v>
      </c>
      <c r="V68" s="3">
        <v>11927964266.299999</v>
      </c>
      <c r="W68" s="3">
        <v>72191152.5</v>
      </c>
      <c r="X68" s="3">
        <v>579831515.86000001</v>
      </c>
      <c r="Y68" s="3">
        <v>34665.919999999998</v>
      </c>
      <c r="Z68" s="3">
        <v>5492452110.6400003</v>
      </c>
      <c r="AA68" s="3">
        <v>796487137.13999999</v>
      </c>
      <c r="AB68" s="3">
        <v>598439236.13999999</v>
      </c>
      <c r="AC68" s="3">
        <v>946923840.98000002</v>
      </c>
      <c r="AD68" s="3">
        <v>42271297.859999999</v>
      </c>
      <c r="AE68" s="3">
        <v>1584682715.54</v>
      </c>
      <c r="AF68" s="3">
        <v>27843694.18</v>
      </c>
      <c r="AG68" s="3">
        <v>95239564684.759995</v>
      </c>
      <c r="AH68" s="5"/>
    </row>
    <row r="69" spans="1:34" ht="30" x14ac:dyDescent="0.25">
      <c r="A69" s="2" t="s">
        <v>93</v>
      </c>
      <c r="B69" s="2" t="s">
        <v>96</v>
      </c>
      <c r="C69" s="18">
        <v>17000000</v>
      </c>
      <c r="D69" s="2" t="s">
        <v>21</v>
      </c>
      <c r="E69" s="3">
        <f ca="1">IF(OR(INDIRECT(CONCATENATE("'01'!E",TEXT(MATCH($C69,'01'!$C$2:$C$100,0)+1,0)))="",INDIRECT(CONCATENATE("'02'!E",TEXT(MATCH($C69,'02'!$C$2:$C$100,0)+1,0)))="",AND(INDIRECT(CONCATENATE("'01'!E",TEXT(MATCH($C69,'01'!$C$2:$C$100,0)+1,0)))="",INDIRECT(CONCATENATE("'02'!E",TEXT(MATCH($C69,'02'!$C$2:$C$100,0)+1,0))))),"Н/Д",INDIRECT(CONCATENATE("'02'!E",TEXT(MATCH($C69,'02'!$C$2:$C$100,0)+1,0)))/INDIRECT(CONCATENATE("'01'!E",TEXT(MATCH($C69,'01'!$C$2:$C$100,0)+1,0))))</f>
        <v>2.4762747259895246E-2</v>
      </c>
      <c r="F69" s="3">
        <f ca="1">IF(OR(INDIRECT(CONCATENATE("'02'!F",TEXT(MATCH($C69,'02'!$C$2:$C$100,0)+1,0)))="",INDIRECT(CONCATENATE("'03'!F",TEXT(MATCH($C69,'03'!$C$2:$C$100,0)+1,0)))="",AND(INDIRECT(CONCATENATE("'02'!F",TEXT(MATCH($C69,'02'!$C$2:$C$100,0)+1,0)))="",INDIRECT(CONCATENATE("'03'!F",TEXT(MATCH($C69,'03'!$C$2:$C$100,0)+1,0))))),"Н/Д",INDIRECT(CONCATENATE("'03'!F",TEXT(MATCH($C69,'03'!$C$2:$C$100,0)+1,0)))/INDIRECT(CONCATENATE("'02'!F",TEXT(MATCH($C69,'02'!$C$2:$C$100,0)+1,0))))</f>
        <v>3.0254151730180192</v>
      </c>
      <c r="G69" s="3"/>
      <c r="H69" s="3"/>
      <c r="I69" s="3"/>
      <c r="J69" s="3"/>
      <c r="K69" s="3"/>
      <c r="L69" s="3"/>
      <c r="M69" s="3"/>
      <c r="N69" s="3"/>
      <c r="O69" s="3"/>
      <c r="P69" s="3">
        <v>198476592477</v>
      </c>
      <c r="Q69" s="3">
        <v>59987491880.68</v>
      </c>
      <c r="R69" s="3">
        <v>74345025328.179993</v>
      </c>
      <c r="S69" s="3">
        <v>17584305892.099998</v>
      </c>
      <c r="T69" s="1" t="s">
        <v>19</v>
      </c>
      <c r="U69" s="3">
        <v>14323570876.42</v>
      </c>
      <c r="V69" s="3">
        <v>16936273722.280001</v>
      </c>
      <c r="W69" s="3">
        <v>815024369.10000002</v>
      </c>
      <c r="X69" s="3">
        <v>831447355.03999996</v>
      </c>
      <c r="Y69" s="3">
        <v>-74780.740000000005</v>
      </c>
      <c r="Z69" s="3">
        <v>8158704641.3999996</v>
      </c>
      <c r="AA69" s="3">
        <v>453416545.94</v>
      </c>
      <c r="AB69" s="3">
        <v>930302443.86000001</v>
      </c>
      <c r="AC69" s="3">
        <v>1793282451.96</v>
      </c>
      <c r="AD69" s="3">
        <v>16335257.460000001</v>
      </c>
      <c r="AE69" s="3">
        <v>2298591067.98</v>
      </c>
      <c r="AF69" s="3">
        <v>2895425.34</v>
      </c>
      <c r="AG69" s="3">
        <v>53507707972.400002</v>
      </c>
      <c r="AH69" s="5"/>
    </row>
    <row r="70" spans="1:34" ht="30" x14ac:dyDescent="0.25">
      <c r="A70" s="2" t="s">
        <v>93</v>
      </c>
      <c r="B70" s="2" t="s">
        <v>97</v>
      </c>
      <c r="C70" s="18">
        <v>20000000</v>
      </c>
      <c r="D70" s="2" t="s">
        <v>21</v>
      </c>
      <c r="E70" s="3">
        <f ca="1">IF(OR(INDIRECT(CONCATENATE("'01'!E",TEXT(MATCH($C70,'01'!$C$2:$C$100,0)+1,0)))="",INDIRECT(CONCATENATE("'02'!E",TEXT(MATCH($C70,'02'!$C$2:$C$100,0)+1,0)))="",AND(INDIRECT(CONCATENATE("'01'!E",TEXT(MATCH($C70,'01'!$C$2:$C$100,0)+1,0)))="",INDIRECT(CONCATENATE("'02'!E",TEXT(MATCH($C70,'02'!$C$2:$C$100,0)+1,0))))),"Н/Д",INDIRECT(CONCATENATE("'02'!E",TEXT(MATCH($C70,'02'!$C$2:$C$100,0)+1,0)))/INDIRECT(CONCATENATE("'01'!E",TEXT(MATCH($C70,'01'!$C$2:$C$100,0)+1,0))))</f>
        <v>2.3356229265761235E-2</v>
      </c>
      <c r="F70" s="3">
        <f ca="1">IF(OR(INDIRECT(CONCATENATE("'02'!F",TEXT(MATCH($C70,'02'!$C$2:$C$100,0)+1,0)))="",INDIRECT(CONCATENATE("'03'!F",TEXT(MATCH($C70,'03'!$C$2:$C$100,0)+1,0)))="",AND(INDIRECT(CONCATENATE("'02'!F",TEXT(MATCH($C70,'02'!$C$2:$C$100,0)+1,0)))="",INDIRECT(CONCATENATE("'03'!F",TEXT(MATCH($C70,'03'!$C$2:$C$100,0)+1,0))))),"Н/Д",INDIRECT(CONCATENATE("'03'!F",TEXT(MATCH($C70,'03'!$C$2:$C$100,0)+1,0)))/INDIRECT(CONCATENATE("'02'!F",TEXT(MATCH($C70,'02'!$C$2:$C$100,0)+1,0))))</f>
        <v>2.8808256261460823</v>
      </c>
      <c r="G70" s="3"/>
      <c r="H70" s="3"/>
      <c r="I70" s="3"/>
      <c r="J70" s="3"/>
      <c r="K70" s="3"/>
      <c r="L70" s="3"/>
      <c r="M70" s="3"/>
      <c r="N70" s="3"/>
      <c r="O70" s="3"/>
      <c r="P70" s="3">
        <v>364830758265.59998</v>
      </c>
      <c r="Q70" s="3">
        <v>104942298076.14</v>
      </c>
      <c r="R70" s="3">
        <v>125223450734.32001</v>
      </c>
      <c r="S70" s="3">
        <v>37022705725.019997</v>
      </c>
      <c r="T70" s="1" t="s">
        <v>19</v>
      </c>
      <c r="U70" s="3">
        <v>27710973600.860001</v>
      </c>
      <c r="V70" s="3">
        <v>39511646294.260002</v>
      </c>
      <c r="W70" s="3">
        <v>829491666.77999997</v>
      </c>
      <c r="X70" s="3">
        <v>1354032498.1400001</v>
      </c>
      <c r="Y70" s="3">
        <v>-1501932.06</v>
      </c>
      <c r="Z70" s="3">
        <v>14814560432.719999</v>
      </c>
      <c r="AA70" s="3">
        <v>568020821.89999998</v>
      </c>
      <c r="AB70" s="3">
        <v>2478179183.9000001</v>
      </c>
      <c r="AC70" s="3">
        <v>3878251818.2800002</v>
      </c>
      <c r="AD70" s="3">
        <v>23063311.219999999</v>
      </c>
      <c r="AE70" s="3">
        <v>6110995762.2399998</v>
      </c>
      <c r="AF70" s="3">
        <v>364590271.88</v>
      </c>
      <c r="AG70" s="3">
        <v>87713331785.979996</v>
      </c>
      <c r="AH70" s="5"/>
    </row>
    <row r="71" spans="1:34" ht="30" x14ac:dyDescent="0.25">
      <c r="A71" s="2" t="s">
        <v>93</v>
      </c>
      <c r="B71" s="2" t="s">
        <v>98</v>
      </c>
      <c r="C71" s="18">
        <v>24000000</v>
      </c>
      <c r="D71" s="2" t="s">
        <v>21</v>
      </c>
      <c r="E71" s="3">
        <f ca="1">IF(OR(INDIRECT(CONCATENATE("'01'!E",TEXT(MATCH($C71,'01'!$C$2:$C$100,0)+1,0)))="",INDIRECT(CONCATENATE("'02'!E",TEXT(MATCH($C71,'02'!$C$2:$C$100,0)+1,0)))="",AND(INDIRECT(CONCATENATE("'01'!E",TEXT(MATCH($C71,'01'!$C$2:$C$100,0)+1,0)))="",INDIRECT(CONCATENATE("'02'!E",TEXT(MATCH($C71,'02'!$C$2:$C$100,0)+1,0))))),"Н/Д",INDIRECT(CONCATENATE("'02'!E",TEXT(MATCH($C71,'02'!$C$2:$C$100,0)+1,0)))/INDIRECT(CONCATENATE("'01'!E",TEXT(MATCH($C71,'01'!$C$2:$C$100,0)+1,0))))</f>
        <v>2.3966685006392579E-2</v>
      </c>
      <c r="F71" s="3">
        <f ca="1">IF(OR(INDIRECT(CONCATENATE("'02'!F",TEXT(MATCH($C71,'02'!$C$2:$C$100,0)+1,0)))="",INDIRECT(CONCATENATE("'03'!F",TEXT(MATCH($C71,'03'!$C$2:$C$100,0)+1,0)))="",AND(INDIRECT(CONCATENATE("'02'!F",TEXT(MATCH($C71,'02'!$C$2:$C$100,0)+1,0)))="",INDIRECT(CONCATENATE("'03'!F",TEXT(MATCH($C71,'03'!$C$2:$C$100,0)+1,0))))),"Н/Д",INDIRECT(CONCATENATE("'03'!F",TEXT(MATCH($C71,'03'!$C$2:$C$100,0)+1,0)))/INDIRECT(CONCATENATE("'02'!F",TEXT(MATCH($C71,'02'!$C$2:$C$100,0)+1,0))))</f>
        <v>2.8027869582073421</v>
      </c>
      <c r="G71" s="3"/>
      <c r="H71" s="3"/>
      <c r="I71" s="3"/>
      <c r="J71" s="3"/>
      <c r="K71" s="3"/>
      <c r="L71" s="3"/>
      <c r="M71" s="3"/>
      <c r="N71" s="3"/>
      <c r="O71" s="3"/>
      <c r="P71" s="3">
        <v>102825679887.39999</v>
      </c>
      <c r="Q71" s="3">
        <v>23195990029.259998</v>
      </c>
      <c r="R71" s="3">
        <v>34906187374.279999</v>
      </c>
      <c r="S71" s="3">
        <v>15571770341.18</v>
      </c>
      <c r="T71" s="1" t="s">
        <v>19</v>
      </c>
      <c r="U71" s="3">
        <v>12103343292.879999</v>
      </c>
      <c r="V71" s="3">
        <v>8280816169.3000002</v>
      </c>
      <c r="W71" s="3">
        <v>85681405.340000004</v>
      </c>
      <c r="X71" s="3">
        <v>488661774.56</v>
      </c>
      <c r="Y71" s="3">
        <v>-446209.82</v>
      </c>
      <c r="Z71" s="3">
        <v>5089925295.5200005</v>
      </c>
      <c r="AA71" s="3">
        <v>170161107.03999999</v>
      </c>
      <c r="AB71" s="3">
        <v>761789928.72000003</v>
      </c>
      <c r="AC71" s="3">
        <v>896480911.5</v>
      </c>
      <c r="AD71" s="3">
        <v>2104244.2599999998</v>
      </c>
      <c r="AE71" s="3">
        <v>1131950776.9400001</v>
      </c>
      <c r="AF71" s="3">
        <v>141263446.44</v>
      </c>
      <c r="AG71" s="3">
        <v>59855034938.620003</v>
      </c>
      <c r="AH71" s="5"/>
    </row>
    <row r="72" spans="1:34" ht="30" x14ac:dyDescent="0.25">
      <c r="A72" s="2" t="s">
        <v>93</v>
      </c>
      <c r="B72" s="2" t="s">
        <v>99</v>
      </c>
      <c r="C72" s="18">
        <v>29000000</v>
      </c>
      <c r="D72" s="2" t="s">
        <v>21</v>
      </c>
      <c r="E72" s="3">
        <f ca="1">IF(OR(INDIRECT(CONCATENATE("'01'!E",TEXT(MATCH($C72,'01'!$C$2:$C$100,0)+1,0)))="",INDIRECT(CONCATENATE("'02'!E",TEXT(MATCH($C72,'02'!$C$2:$C$100,0)+1,0)))="",AND(INDIRECT(CONCATENATE("'01'!E",TEXT(MATCH($C72,'01'!$C$2:$C$100,0)+1,0)))="",INDIRECT(CONCATENATE("'02'!E",TEXT(MATCH($C72,'02'!$C$2:$C$100,0)+1,0))))),"Н/Д",INDIRECT(CONCATENATE("'02'!E",TEXT(MATCH($C72,'02'!$C$2:$C$100,0)+1,0)))/INDIRECT(CONCATENATE("'01'!E",TEXT(MATCH($C72,'01'!$C$2:$C$100,0)+1,0))))</f>
        <v>2.4608967537489559E-2</v>
      </c>
      <c r="F72" s="3">
        <f ca="1">IF(OR(INDIRECT(CONCATENATE("'02'!F",TEXT(MATCH($C72,'02'!$C$2:$C$100,0)+1,0)))="",INDIRECT(CONCATENATE("'03'!F",TEXT(MATCH($C72,'03'!$C$2:$C$100,0)+1,0)))="",AND(INDIRECT(CONCATENATE("'02'!F",TEXT(MATCH($C72,'02'!$C$2:$C$100,0)+1,0)))="",INDIRECT(CONCATENATE("'03'!F",TEXT(MATCH($C72,'03'!$C$2:$C$100,0)+1,0))))),"Н/Д",INDIRECT(CONCATENATE("'03'!F",TEXT(MATCH($C72,'03'!$C$2:$C$100,0)+1,0)))/INDIRECT(CONCATENATE("'02'!F",TEXT(MATCH($C72,'02'!$C$2:$C$100,0)+1,0))))</f>
        <v>2.7719422566245271</v>
      </c>
      <c r="G72" s="3"/>
      <c r="H72" s="3"/>
      <c r="I72" s="3"/>
      <c r="J72" s="3"/>
      <c r="K72" s="3"/>
      <c r="L72" s="3"/>
      <c r="M72" s="3"/>
      <c r="N72" s="3"/>
      <c r="O72" s="3"/>
      <c r="P72" s="3">
        <v>188835486268.45999</v>
      </c>
      <c r="Q72" s="3">
        <v>50348288062.620003</v>
      </c>
      <c r="R72" s="3">
        <v>68029802554.120003</v>
      </c>
      <c r="S72" s="3">
        <v>31753132922.580002</v>
      </c>
      <c r="T72" s="1" t="s">
        <v>19</v>
      </c>
      <c r="U72" s="3">
        <v>11422150475.4</v>
      </c>
      <c r="V72" s="3">
        <v>16758168634.639999</v>
      </c>
      <c r="W72" s="3">
        <v>442597674.69999999</v>
      </c>
      <c r="X72" s="3">
        <v>667996523.98000002</v>
      </c>
      <c r="Y72" s="3">
        <v>396548.36</v>
      </c>
      <c r="Z72" s="3">
        <v>3769048009.8600001</v>
      </c>
      <c r="AA72" s="3">
        <v>688010825.22000003</v>
      </c>
      <c r="AB72" s="3">
        <v>1028765108.52</v>
      </c>
      <c r="AC72" s="3">
        <v>1148468211.1199999</v>
      </c>
      <c r="AD72" s="3">
        <v>2002982.98</v>
      </c>
      <c r="AE72" s="3">
        <v>2121959418.5799999</v>
      </c>
      <c r="AF72" s="3">
        <v>654698315.77999997</v>
      </c>
      <c r="AG72" s="3">
        <v>37335177055.019997</v>
      </c>
      <c r="AH72" s="5"/>
    </row>
    <row r="73" spans="1:34" ht="30" x14ac:dyDescent="0.25">
      <c r="A73" s="2" t="s">
        <v>93</v>
      </c>
      <c r="B73" s="2" t="s">
        <v>100</v>
      </c>
      <c r="C73" s="18">
        <v>34000000</v>
      </c>
      <c r="D73" s="2" t="s">
        <v>21</v>
      </c>
      <c r="E73" s="3">
        <f ca="1">IF(OR(INDIRECT(CONCATENATE("'01'!E",TEXT(MATCH($C73,'01'!$C$2:$C$100,0)+1,0)))="",INDIRECT(CONCATENATE("'02'!E",TEXT(MATCH($C73,'02'!$C$2:$C$100,0)+1,0)))="",AND(INDIRECT(CONCATENATE("'01'!E",TEXT(MATCH($C73,'01'!$C$2:$C$100,0)+1,0)))="",INDIRECT(CONCATENATE("'02'!E",TEXT(MATCH($C73,'02'!$C$2:$C$100,0)+1,0))))),"Н/Д",INDIRECT(CONCATENATE("'02'!E",TEXT(MATCH($C73,'02'!$C$2:$C$100,0)+1,0)))/INDIRECT(CONCATENATE("'01'!E",TEXT(MATCH($C73,'01'!$C$2:$C$100,0)+1,0))))</f>
        <v>2.7609996474886014E-2</v>
      </c>
      <c r="F73" s="3">
        <f ca="1">IF(OR(INDIRECT(CONCATENATE("'02'!F",TEXT(MATCH($C73,'02'!$C$2:$C$100,0)+1,0)))="",INDIRECT(CONCATENATE("'03'!F",TEXT(MATCH($C73,'03'!$C$2:$C$100,0)+1,0)))="",AND(INDIRECT(CONCATENATE("'02'!F",TEXT(MATCH($C73,'02'!$C$2:$C$100,0)+1,0)))="",INDIRECT(CONCATENATE("'03'!F",TEXT(MATCH($C73,'03'!$C$2:$C$100,0)+1,0))))),"Н/Д",INDIRECT(CONCATENATE("'03'!F",TEXT(MATCH($C73,'03'!$C$2:$C$100,0)+1,0)))/INDIRECT(CONCATENATE("'02'!F",TEXT(MATCH($C73,'02'!$C$2:$C$100,0)+1,0))))</f>
        <v>2.6765741044844038</v>
      </c>
      <c r="G73" s="3"/>
      <c r="H73" s="3"/>
      <c r="I73" s="3"/>
      <c r="J73" s="3"/>
      <c r="K73" s="3"/>
      <c r="L73" s="3"/>
      <c r="M73" s="3"/>
      <c r="N73" s="3"/>
      <c r="O73" s="3"/>
      <c r="P73" s="3">
        <v>90019621774.520004</v>
      </c>
      <c r="Q73" s="3">
        <v>20281653351.639999</v>
      </c>
      <c r="R73" s="3">
        <v>31813500912.419998</v>
      </c>
      <c r="S73" s="3">
        <v>14183168536.379999</v>
      </c>
      <c r="T73" s="1" t="s">
        <v>19</v>
      </c>
      <c r="U73" s="3">
        <v>8811000445.8600006</v>
      </c>
      <c r="V73" s="3">
        <v>7116969619.1800003</v>
      </c>
      <c r="W73" s="3">
        <v>59162645</v>
      </c>
      <c r="X73" s="3">
        <v>357137813.66000003</v>
      </c>
      <c r="Y73" s="3">
        <v>-455434.6</v>
      </c>
      <c r="Z73" s="3">
        <v>1831150221.52</v>
      </c>
      <c r="AA73" s="3">
        <v>1821157261.9200001</v>
      </c>
      <c r="AB73" s="3">
        <v>1592215521.4200001</v>
      </c>
      <c r="AC73" s="3">
        <v>611491500.12</v>
      </c>
      <c r="AD73" s="3">
        <v>1977554.72</v>
      </c>
      <c r="AE73" s="3">
        <v>1496034929.52</v>
      </c>
      <c r="AF73" s="3">
        <v>43456895.759999998</v>
      </c>
      <c r="AG73" s="3">
        <v>36167186946.699997</v>
      </c>
      <c r="AH73" s="5"/>
    </row>
    <row r="74" spans="1:34" ht="30" x14ac:dyDescent="0.25">
      <c r="A74" s="2" t="s">
        <v>93</v>
      </c>
      <c r="B74" s="2" t="s">
        <v>101</v>
      </c>
      <c r="C74" s="18">
        <v>38000000</v>
      </c>
      <c r="D74" s="2" t="s">
        <v>21</v>
      </c>
      <c r="E74" s="3">
        <f ca="1">IF(OR(INDIRECT(CONCATENATE("'01'!E",TEXT(MATCH($C74,'01'!$C$2:$C$100,0)+1,0)))="",INDIRECT(CONCATENATE("'02'!E",TEXT(MATCH($C74,'02'!$C$2:$C$100,0)+1,0)))="",AND(INDIRECT(CONCATENATE("'01'!E",TEXT(MATCH($C74,'01'!$C$2:$C$100,0)+1,0)))="",INDIRECT(CONCATENATE("'02'!E",TEXT(MATCH($C74,'02'!$C$2:$C$100,0)+1,0))))),"Н/Д",INDIRECT(CONCATENATE("'02'!E",TEXT(MATCH($C74,'02'!$C$2:$C$100,0)+1,0)))/INDIRECT(CONCATENATE("'01'!E",TEXT(MATCH($C74,'01'!$C$2:$C$100,0)+1,0))))</f>
        <v>1.8986665755018207E-2</v>
      </c>
      <c r="F74" s="3">
        <f ca="1">IF(OR(INDIRECT(CONCATENATE("'02'!F",TEXT(MATCH($C74,'02'!$C$2:$C$100,0)+1,0)))="",INDIRECT(CONCATENATE("'03'!F",TEXT(MATCH($C74,'03'!$C$2:$C$100,0)+1,0)))="",AND(INDIRECT(CONCATENATE("'02'!F",TEXT(MATCH($C74,'02'!$C$2:$C$100,0)+1,0)))="",INDIRECT(CONCATENATE("'03'!F",TEXT(MATCH($C74,'03'!$C$2:$C$100,0)+1,0))))),"Н/Д",INDIRECT(CONCATENATE("'03'!F",TEXT(MATCH($C74,'03'!$C$2:$C$100,0)+1,0)))/INDIRECT(CONCATENATE("'02'!F",TEXT(MATCH($C74,'02'!$C$2:$C$100,0)+1,0))))</f>
        <v>3.0268358668757944</v>
      </c>
      <c r="G74" s="3"/>
      <c r="H74" s="3"/>
      <c r="I74" s="3"/>
      <c r="J74" s="3"/>
      <c r="K74" s="3"/>
      <c r="L74" s="3"/>
      <c r="M74" s="3"/>
      <c r="N74" s="3"/>
      <c r="O74" s="3"/>
      <c r="P74" s="3">
        <v>168178330937.82999</v>
      </c>
      <c r="Q74" s="3">
        <v>53285311509.220001</v>
      </c>
      <c r="R74" s="3">
        <v>60339745342.82</v>
      </c>
      <c r="S74" s="3">
        <v>13034356223.540001</v>
      </c>
      <c r="T74" s="1" t="s">
        <v>19</v>
      </c>
      <c r="U74" s="3">
        <v>9357582189.8999996</v>
      </c>
      <c r="V74" s="3">
        <v>16762521957.700001</v>
      </c>
      <c r="W74" s="3">
        <v>4410688708.3599997</v>
      </c>
      <c r="X74" s="3">
        <v>540348688.55999994</v>
      </c>
      <c r="Y74" s="3">
        <v>-169427.42</v>
      </c>
      <c r="Z74" s="3">
        <v>4542089384.6800003</v>
      </c>
      <c r="AA74" s="3">
        <v>195589860.52000001</v>
      </c>
      <c r="AB74" s="3">
        <v>1942417928.6199999</v>
      </c>
      <c r="AC74" s="3">
        <v>1952421489.1900001</v>
      </c>
      <c r="AD74" s="3">
        <v>16470418.300000001</v>
      </c>
      <c r="AE74" s="3">
        <v>1746778715.04</v>
      </c>
      <c r="AF74" s="3">
        <v>52177948.799999997</v>
      </c>
      <c r="AG74" s="3">
        <v>77799629488.720001</v>
      </c>
      <c r="AH74" s="5"/>
    </row>
    <row r="75" spans="1:34" ht="30" x14ac:dyDescent="0.25">
      <c r="A75" s="2" t="s">
        <v>93</v>
      </c>
      <c r="B75" s="2" t="s">
        <v>102</v>
      </c>
      <c r="C75" s="18">
        <v>42000000</v>
      </c>
      <c r="D75" s="2" t="s">
        <v>21</v>
      </c>
      <c r="E75" s="3">
        <f ca="1">IF(OR(INDIRECT(CONCATENATE("'01'!E",TEXT(MATCH($C75,'01'!$C$2:$C$100,0)+1,0)))="",INDIRECT(CONCATENATE("'02'!E",TEXT(MATCH($C75,'02'!$C$2:$C$100,0)+1,0)))="",AND(INDIRECT(CONCATENATE("'01'!E",TEXT(MATCH($C75,'01'!$C$2:$C$100,0)+1,0)))="",INDIRECT(CONCATENATE("'02'!E",TEXT(MATCH($C75,'02'!$C$2:$C$100,0)+1,0))))),"Н/Д",INDIRECT(CONCATENATE("'02'!E",TEXT(MATCH($C75,'02'!$C$2:$C$100,0)+1,0)))/INDIRECT(CONCATENATE("'01'!E",TEXT(MATCH($C75,'01'!$C$2:$C$100,0)+1,0))))</f>
        <v>2.2317194969976861E-2</v>
      </c>
      <c r="F75" s="3">
        <f ca="1">IF(OR(INDIRECT(CONCATENATE("'02'!F",TEXT(MATCH($C75,'02'!$C$2:$C$100,0)+1,0)))="",INDIRECT(CONCATENATE("'03'!F",TEXT(MATCH($C75,'03'!$C$2:$C$100,0)+1,0)))="",AND(INDIRECT(CONCATENATE("'02'!F",TEXT(MATCH($C75,'02'!$C$2:$C$100,0)+1,0)))="",INDIRECT(CONCATENATE("'03'!F",TEXT(MATCH($C75,'03'!$C$2:$C$100,0)+1,0))))),"Н/Д",INDIRECT(CONCATENATE("'03'!F",TEXT(MATCH($C75,'03'!$C$2:$C$100,0)+1,0)))/INDIRECT(CONCATENATE("'02'!F",TEXT(MATCH($C75,'02'!$C$2:$C$100,0)+1,0))))</f>
        <v>3.1276027406015663</v>
      </c>
      <c r="G75" s="3"/>
      <c r="H75" s="3"/>
      <c r="I75" s="3"/>
      <c r="J75" s="3"/>
      <c r="K75" s="3"/>
      <c r="L75" s="3"/>
      <c r="M75" s="3"/>
      <c r="N75" s="3"/>
      <c r="O75" s="3"/>
      <c r="P75" s="3">
        <v>225874202973.12</v>
      </c>
      <c r="Q75" s="3">
        <v>88179731717.600006</v>
      </c>
      <c r="R75" s="3">
        <v>60023357650.519997</v>
      </c>
      <c r="S75" s="3">
        <v>29782040962.919998</v>
      </c>
      <c r="T75" s="1" t="s">
        <v>19</v>
      </c>
      <c r="U75" s="3">
        <v>8640035039.0799999</v>
      </c>
      <c r="V75" s="3">
        <v>19837600747.259998</v>
      </c>
      <c r="W75" s="3">
        <v>285809321.33999997</v>
      </c>
      <c r="X75" s="3">
        <v>622787098.67999995</v>
      </c>
      <c r="Y75" s="3">
        <v>-90198.64</v>
      </c>
      <c r="Z75" s="3">
        <v>13966531461.5</v>
      </c>
      <c r="AA75" s="3">
        <v>261703745.36000001</v>
      </c>
      <c r="AB75" s="3">
        <v>1002568972.98</v>
      </c>
      <c r="AC75" s="3">
        <v>956356063.15999997</v>
      </c>
      <c r="AD75" s="3">
        <v>17144400.879999999</v>
      </c>
      <c r="AE75" s="3">
        <v>2212789612.7199998</v>
      </c>
      <c r="AF75" s="3">
        <v>85836377.760000005</v>
      </c>
      <c r="AG75" s="3">
        <v>46338690183.599998</v>
      </c>
      <c r="AH75" s="5"/>
    </row>
    <row r="76" spans="1:34" ht="30" x14ac:dyDescent="0.25">
      <c r="A76" s="2" t="s">
        <v>93</v>
      </c>
      <c r="B76" s="2" t="s">
        <v>103</v>
      </c>
      <c r="C76" s="18">
        <v>46000000</v>
      </c>
      <c r="D76" s="2" t="s">
        <v>21</v>
      </c>
      <c r="E76" s="3">
        <f ca="1">IF(OR(INDIRECT(CONCATENATE("'01'!E",TEXT(MATCH($C76,'01'!$C$2:$C$100,0)+1,0)))="",INDIRECT(CONCATENATE("'02'!E",TEXT(MATCH($C76,'02'!$C$2:$C$100,0)+1,0)))="",AND(INDIRECT(CONCATENATE("'01'!E",TEXT(MATCH($C76,'01'!$C$2:$C$100,0)+1,0)))="",INDIRECT(CONCATENATE("'02'!E",TEXT(MATCH($C76,'02'!$C$2:$C$100,0)+1,0))))),"Н/Д",INDIRECT(CONCATENATE("'02'!E",TEXT(MATCH($C76,'02'!$C$2:$C$100,0)+1,0)))/INDIRECT(CONCATENATE("'01'!E",TEXT(MATCH($C76,'01'!$C$2:$C$100,0)+1,0))))</f>
        <v>2.3574691889971477E-2</v>
      </c>
      <c r="F76" s="3">
        <f ca="1">IF(OR(INDIRECT(CONCATENATE("'02'!F",TEXT(MATCH($C76,'02'!$C$2:$C$100,0)+1,0)))="",INDIRECT(CONCATENATE("'03'!F",TEXT(MATCH($C76,'03'!$C$2:$C$100,0)+1,0)))="",AND(INDIRECT(CONCATENATE("'02'!F",TEXT(MATCH($C76,'02'!$C$2:$C$100,0)+1,0)))="",INDIRECT(CONCATENATE("'03'!F",TEXT(MATCH($C76,'03'!$C$2:$C$100,0)+1,0))))),"Н/Д",INDIRECT(CONCATENATE("'03'!F",TEXT(MATCH($C76,'03'!$C$2:$C$100,0)+1,0)))/INDIRECT(CONCATENATE("'02'!F",TEXT(MATCH($C76,'02'!$C$2:$C$100,0)+1,0))))</f>
        <v>2.8728673917788341</v>
      </c>
      <c r="G76" s="3"/>
      <c r="H76" s="3"/>
      <c r="I76" s="3"/>
      <c r="J76" s="3"/>
      <c r="K76" s="3"/>
      <c r="L76" s="3"/>
      <c r="M76" s="3"/>
      <c r="N76" s="3"/>
      <c r="O76" s="3"/>
      <c r="P76" s="3">
        <v>2243916187154.2798</v>
      </c>
      <c r="Q76" s="3">
        <v>705021644243.33997</v>
      </c>
      <c r="R76" s="3">
        <v>854919437180.19995</v>
      </c>
      <c r="S76" s="3">
        <v>137260300167</v>
      </c>
      <c r="T76" s="1" t="s">
        <v>19</v>
      </c>
      <c r="U76" s="3">
        <v>164379029462.79999</v>
      </c>
      <c r="V76" s="3">
        <v>231278197684.57999</v>
      </c>
      <c r="W76" s="3">
        <v>1984282353.2</v>
      </c>
      <c r="X76" s="3">
        <v>6602713677.4399996</v>
      </c>
      <c r="Y76" s="3">
        <v>6984838.9800000004</v>
      </c>
      <c r="Z76" s="3">
        <v>56087180208.440002</v>
      </c>
      <c r="AA76" s="3">
        <v>1934025004.54</v>
      </c>
      <c r="AB76" s="3">
        <v>8548106134.9200001</v>
      </c>
      <c r="AC76" s="3">
        <v>22646644781.119999</v>
      </c>
      <c r="AD76" s="3">
        <v>96072766.200000003</v>
      </c>
      <c r="AE76" s="3">
        <v>40857871471.279999</v>
      </c>
      <c r="AF76" s="3">
        <v>12293697180.24</v>
      </c>
      <c r="AG76" s="3">
        <v>251165689643.10001</v>
      </c>
      <c r="AH76" s="5"/>
    </row>
    <row r="77" spans="1:34" ht="30" x14ac:dyDescent="0.25">
      <c r="A77" s="2" t="s">
        <v>93</v>
      </c>
      <c r="B77" s="2" t="s">
        <v>104</v>
      </c>
      <c r="C77" s="18">
        <v>54000000</v>
      </c>
      <c r="D77" s="2" t="s">
        <v>21</v>
      </c>
      <c r="E77" s="3">
        <f ca="1">IF(OR(INDIRECT(CONCATENATE("'01'!E",TEXT(MATCH($C77,'01'!$C$2:$C$100,0)+1,0)))="",INDIRECT(CONCATENATE("'02'!E",TEXT(MATCH($C77,'02'!$C$2:$C$100,0)+1,0)))="",AND(INDIRECT(CONCATENATE("'01'!E",TEXT(MATCH($C77,'01'!$C$2:$C$100,0)+1,0)))="",INDIRECT(CONCATENATE("'02'!E",TEXT(MATCH($C77,'02'!$C$2:$C$100,0)+1,0))))),"Н/Д",INDIRECT(CONCATENATE("'02'!E",TEXT(MATCH($C77,'02'!$C$2:$C$100,0)+1,0)))/INDIRECT(CONCATENATE("'01'!E",TEXT(MATCH($C77,'01'!$C$2:$C$100,0)+1,0))))</f>
        <v>2.9636100119614789E-2</v>
      </c>
      <c r="F77" s="3">
        <f ca="1">IF(OR(INDIRECT(CONCATENATE("'02'!F",TEXT(MATCH($C77,'02'!$C$2:$C$100,0)+1,0)))="",INDIRECT(CONCATENATE("'03'!F",TEXT(MATCH($C77,'03'!$C$2:$C$100,0)+1,0)))="",AND(INDIRECT(CONCATENATE("'02'!F",TEXT(MATCH($C77,'02'!$C$2:$C$100,0)+1,0)))="",INDIRECT(CONCATENATE("'03'!F",TEXT(MATCH($C77,'03'!$C$2:$C$100,0)+1,0))))),"Н/Д",INDIRECT(CONCATENATE("'03'!F",TEXT(MATCH($C77,'03'!$C$2:$C$100,0)+1,0)))/INDIRECT(CONCATENATE("'02'!F",TEXT(MATCH($C77,'02'!$C$2:$C$100,0)+1,0))))</f>
        <v>2.5645255092650099</v>
      </c>
      <c r="G77" s="3"/>
      <c r="H77" s="3"/>
      <c r="I77" s="3"/>
      <c r="J77" s="3"/>
      <c r="K77" s="3"/>
      <c r="L77" s="3"/>
      <c r="M77" s="3"/>
      <c r="N77" s="3"/>
      <c r="O77" s="3"/>
      <c r="P77" s="3">
        <v>83623985990.619995</v>
      </c>
      <c r="Q77" s="3">
        <v>18951684085.16</v>
      </c>
      <c r="R77" s="3">
        <v>31673667917.48</v>
      </c>
      <c r="S77" s="3">
        <v>11483479371.92</v>
      </c>
      <c r="T77" s="1" t="s">
        <v>19</v>
      </c>
      <c r="U77" s="3">
        <v>6315688346.3400002</v>
      </c>
      <c r="V77" s="3">
        <v>8519258474.04</v>
      </c>
      <c r="W77" s="3">
        <v>85183693.760000005</v>
      </c>
      <c r="X77" s="3">
        <v>386397678.63999999</v>
      </c>
      <c r="Y77" s="3">
        <v>101381.86</v>
      </c>
      <c r="Z77" s="3">
        <v>2904558297.6599998</v>
      </c>
      <c r="AA77" s="3">
        <v>148143214.74000001</v>
      </c>
      <c r="AB77" s="3">
        <v>392822307.45999998</v>
      </c>
      <c r="AC77" s="3">
        <v>1396070585.3199999</v>
      </c>
      <c r="AD77" s="3">
        <v>12180675.84</v>
      </c>
      <c r="AE77" s="3">
        <v>1273984338.8399999</v>
      </c>
      <c r="AF77" s="3">
        <v>80765621.560000002</v>
      </c>
      <c r="AG77" s="3">
        <v>47409827250.879997</v>
      </c>
      <c r="AH77" s="5"/>
    </row>
    <row r="78" spans="1:34" ht="30" x14ac:dyDescent="0.25">
      <c r="A78" s="2" t="s">
        <v>93</v>
      </c>
      <c r="B78" s="2" t="s">
        <v>105</v>
      </c>
      <c r="C78" s="18">
        <v>61000000</v>
      </c>
      <c r="D78" s="2" t="s">
        <v>21</v>
      </c>
      <c r="E78" s="3">
        <f ca="1">IF(OR(INDIRECT(CONCATENATE("'01'!E",TEXT(MATCH($C78,'01'!$C$2:$C$100,0)+1,0)))="",INDIRECT(CONCATENATE("'02'!E",TEXT(MATCH($C78,'02'!$C$2:$C$100,0)+1,0)))="",AND(INDIRECT(CONCATENATE("'01'!E",TEXT(MATCH($C78,'01'!$C$2:$C$100,0)+1,0)))="",INDIRECT(CONCATENATE("'02'!E",TEXT(MATCH($C78,'02'!$C$2:$C$100,0)+1,0))))),"Н/Д",INDIRECT(CONCATENATE("'02'!E",TEXT(MATCH($C78,'02'!$C$2:$C$100,0)+1,0)))/INDIRECT(CONCATENATE("'01'!E",TEXT(MATCH($C78,'01'!$C$2:$C$100,0)+1,0))))</f>
        <v>2.2807331644319109E-2</v>
      </c>
      <c r="F78" s="3">
        <f ca="1">IF(OR(INDIRECT(CONCATENATE("'02'!F",TEXT(MATCH($C78,'02'!$C$2:$C$100,0)+1,0)))="",INDIRECT(CONCATENATE("'03'!F",TEXT(MATCH($C78,'03'!$C$2:$C$100,0)+1,0)))="",AND(INDIRECT(CONCATENATE("'02'!F",TEXT(MATCH($C78,'02'!$C$2:$C$100,0)+1,0)))="",INDIRECT(CONCATENATE("'03'!F",TEXT(MATCH($C78,'03'!$C$2:$C$100,0)+1,0))))),"Н/Д",INDIRECT(CONCATENATE("'03'!F",TEXT(MATCH($C78,'03'!$C$2:$C$100,0)+1,0)))/INDIRECT(CONCATENATE("'02'!F",TEXT(MATCH($C78,'02'!$C$2:$C$100,0)+1,0))))</f>
        <v>2.8457004022009662</v>
      </c>
      <c r="G78" s="3"/>
      <c r="H78" s="3"/>
      <c r="I78" s="3"/>
      <c r="J78" s="3"/>
      <c r="K78" s="3"/>
      <c r="L78" s="3"/>
      <c r="M78" s="3"/>
      <c r="N78" s="3"/>
      <c r="O78" s="3"/>
      <c r="P78" s="3">
        <v>171429234523.57999</v>
      </c>
      <c r="Q78" s="3">
        <v>44590256914.639999</v>
      </c>
      <c r="R78" s="3">
        <v>60958410098.480003</v>
      </c>
      <c r="S78" s="3">
        <v>22853228281.639999</v>
      </c>
      <c r="T78" s="1" t="s">
        <v>19</v>
      </c>
      <c r="U78" s="3">
        <v>11388885309.76</v>
      </c>
      <c r="V78" s="3">
        <v>19547883466.900002</v>
      </c>
      <c r="W78" s="3">
        <v>236130429.38</v>
      </c>
      <c r="X78" s="3">
        <v>656923003.05999994</v>
      </c>
      <c r="Y78" s="3">
        <v>-88857.72</v>
      </c>
      <c r="Z78" s="3">
        <v>6607405962.3599997</v>
      </c>
      <c r="AA78" s="3">
        <v>605109787.58000004</v>
      </c>
      <c r="AB78" s="3">
        <v>289379158.24000001</v>
      </c>
      <c r="AC78" s="3">
        <v>1092887453.0599999</v>
      </c>
      <c r="AD78" s="3">
        <v>5264300</v>
      </c>
      <c r="AE78" s="3">
        <v>2435935134.7600002</v>
      </c>
      <c r="AF78" s="3">
        <v>161624081.44</v>
      </c>
      <c r="AG78" s="3">
        <v>59969773383.360001</v>
      </c>
      <c r="AH78" s="5"/>
    </row>
    <row r="79" spans="1:34" ht="30" x14ac:dyDescent="0.25">
      <c r="A79" s="2" t="s">
        <v>93</v>
      </c>
      <c r="B79" s="2" t="s">
        <v>106</v>
      </c>
      <c r="C79" s="18">
        <v>66000000</v>
      </c>
      <c r="D79" s="2" t="s">
        <v>21</v>
      </c>
      <c r="E79" s="3">
        <f ca="1">IF(OR(INDIRECT(CONCATENATE("'01'!E",TEXT(MATCH($C79,'01'!$C$2:$C$100,0)+1,0)))="",INDIRECT(CONCATENATE("'02'!E",TEXT(MATCH($C79,'02'!$C$2:$C$100,0)+1,0)))="",AND(INDIRECT(CONCATENATE("'01'!E",TEXT(MATCH($C79,'01'!$C$2:$C$100,0)+1,0)))="",INDIRECT(CONCATENATE("'02'!E",TEXT(MATCH($C79,'02'!$C$2:$C$100,0)+1,0))))),"Н/Д",INDIRECT(CONCATENATE("'02'!E",TEXT(MATCH($C79,'02'!$C$2:$C$100,0)+1,0)))/INDIRECT(CONCATENATE("'01'!E",TEXT(MATCH($C79,'01'!$C$2:$C$100,0)+1,0))))</f>
        <v>2.1436987856504833E-2</v>
      </c>
      <c r="F79" s="3">
        <f ca="1">IF(OR(INDIRECT(CONCATENATE("'02'!F",TEXT(MATCH($C79,'02'!$C$2:$C$100,0)+1,0)))="",INDIRECT(CONCATENATE("'03'!F",TEXT(MATCH($C79,'03'!$C$2:$C$100,0)+1,0)))="",AND(INDIRECT(CONCATENATE("'02'!F",TEXT(MATCH($C79,'02'!$C$2:$C$100,0)+1,0)))="",INDIRECT(CONCATENATE("'03'!F",TEXT(MATCH($C79,'03'!$C$2:$C$100,0)+1,0))))),"Н/Д",INDIRECT(CONCATENATE("'03'!F",TEXT(MATCH($C79,'03'!$C$2:$C$100,0)+1,0)))/INDIRECT(CONCATENATE("'02'!F",TEXT(MATCH($C79,'02'!$C$2:$C$100,0)+1,0))))</f>
        <v>2.8711045387802945</v>
      </c>
      <c r="G79" s="3"/>
      <c r="H79" s="3"/>
      <c r="I79" s="3"/>
      <c r="J79" s="3"/>
      <c r="K79" s="3"/>
      <c r="L79" s="3"/>
      <c r="M79" s="3"/>
      <c r="N79" s="3"/>
      <c r="O79" s="3"/>
      <c r="P79" s="3">
        <v>151334375247.79999</v>
      </c>
      <c r="Q79" s="3">
        <v>48875104206.199997</v>
      </c>
      <c r="R79" s="3">
        <v>49470506758.559998</v>
      </c>
      <c r="S79" s="3">
        <v>22205999589.380001</v>
      </c>
      <c r="T79" s="1" t="s">
        <v>19</v>
      </c>
      <c r="U79" s="3">
        <v>7938730293.2600002</v>
      </c>
      <c r="V79" s="3">
        <v>13926160991.66</v>
      </c>
      <c r="W79" s="3">
        <v>129699824.56</v>
      </c>
      <c r="X79" s="3">
        <v>548981211.22000003</v>
      </c>
      <c r="Y79" s="3">
        <v>71507.3</v>
      </c>
      <c r="Z79" s="3">
        <v>5178729783.3800001</v>
      </c>
      <c r="AA79" s="3">
        <v>651139916.60000002</v>
      </c>
      <c r="AB79" s="3">
        <v>235965332.31999999</v>
      </c>
      <c r="AC79" s="3">
        <v>862843645.94000006</v>
      </c>
      <c r="AD79" s="3">
        <v>620200</v>
      </c>
      <c r="AE79" s="3">
        <v>1305832751.0799999</v>
      </c>
      <c r="AF79" s="3">
        <v>3989236.34</v>
      </c>
      <c r="AG79" s="3">
        <v>44940846420.68</v>
      </c>
      <c r="AH79" s="5"/>
    </row>
    <row r="80" spans="1:34" ht="30" x14ac:dyDescent="0.25">
      <c r="A80" s="2" t="s">
        <v>93</v>
      </c>
      <c r="B80" s="2" t="s">
        <v>107</v>
      </c>
      <c r="C80" s="18">
        <v>68000000</v>
      </c>
      <c r="D80" s="2" t="s">
        <v>21</v>
      </c>
      <c r="E80" s="3">
        <f ca="1">IF(OR(INDIRECT(CONCATENATE("'01'!E",TEXT(MATCH($C80,'01'!$C$2:$C$100,0)+1,0)))="",INDIRECT(CONCATENATE("'02'!E",TEXT(MATCH($C80,'02'!$C$2:$C$100,0)+1,0)))="",AND(INDIRECT(CONCATENATE("'01'!E",TEXT(MATCH($C80,'01'!$C$2:$C$100,0)+1,0)))="",INDIRECT(CONCATENATE("'02'!E",TEXT(MATCH($C80,'02'!$C$2:$C$100,0)+1,0))))),"Н/Д",INDIRECT(CONCATENATE("'02'!E",TEXT(MATCH($C80,'02'!$C$2:$C$100,0)+1,0)))/INDIRECT(CONCATENATE("'01'!E",TEXT(MATCH($C80,'01'!$C$2:$C$100,0)+1,0))))</f>
        <v>2.9466694907775811E-2</v>
      </c>
      <c r="F80" s="3">
        <f ca="1">IF(OR(INDIRECT(CONCATENATE("'02'!F",TEXT(MATCH($C80,'02'!$C$2:$C$100,0)+1,0)))="",INDIRECT(CONCATENATE("'03'!F",TEXT(MATCH($C80,'03'!$C$2:$C$100,0)+1,0)))="",AND(INDIRECT(CONCATENATE("'02'!F",TEXT(MATCH($C80,'02'!$C$2:$C$100,0)+1,0)))="",INDIRECT(CONCATENATE("'03'!F",TEXT(MATCH($C80,'03'!$C$2:$C$100,0)+1,0))))),"Н/Д",INDIRECT(CONCATENATE("'03'!F",TEXT(MATCH($C80,'03'!$C$2:$C$100,0)+1,0)))/INDIRECT(CONCATENATE("'02'!F",TEXT(MATCH($C80,'02'!$C$2:$C$100,0)+1,0))))</f>
        <v>3.051045912107297</v>
      </c>
      <c r="G80" s="3"/>
      <c r="H80" s="3"/>
      <c r="I80" s="3"/>
      <c r="J80" s="3"/>
      <c r="K80" s="3"/>
      <c r="L80" s="3"/>
      <c r="M80" s="3"/>
      <c r="N80" s="3"/>
      <c r="O80" s="3"/>
      <c r="P80" s="3">
        <v>107552490765.7</v>
      </c>
      <c r="Q80" s="3">
        <v>25528738232.040001</v>
      </c>
      <c r="R80" s="3">
        <v>39029304472.059998</v>
      </c>
      <c r="S80" s="3">
        <v>14315901262.639999</v>
      </c>
      <c r="T80" s="1" t="s">
        <v>19</v>
      </c>
      <c r="U80" s="3">
        <v>7237168236.8199997</v>
      </c>
      <c r="V80" s="3">
        <v>13250812157.16</v>
      </c>
      <c r="W80" s="3">
        <v>76293486.840000004</v>
      </c>
      <c r="X80" s="3">
        <v>514096042.01999998</v>
      </c>
      <c r="Y80" s="3">
        <v>-958.96</v>
      </c>
      <c r="Z80" s="3">
        <v>3314788120.3400002</v>
      </c>
      <c r="AA80" s="3">
        <v>91641840.959999993</v>
      </c>
      <c r="AB80" s="3">
        <v>847514057.91999996</v>
      </c>
      <c r="AC80" s="3">
        <v>1421305149.52</v>
      </c>
      <c r="AD80" s="3">
        <v>21720494.98</v>
      </c>
      <c r="AE80" s="3">
        <v>1859636049.3599999</v>
      </c>
      <c r="AF80" s="3">
        <v>43572122</v>
      </c>
      <c r="AG80" s="3">
        <v>59003135046.440002</v>
      </c>
      <c r="AH80" s="5"/>
    </row>
    <row r="81" spans="1:34" ht="30" x14ac:dyDescent="0.25">
      <c r="A81" s="2" t="s">
        <v>93</v>
      </c>
      <c r="B81" s="2" t="s">
        <v>108</v>
      </c>
      <c r="C81" s="18">
        <v>28000000</v>
      </c>
      <c r="D81" s="2" t="s">
        <v>21</v>
      </c>
      <c r="E81" s="3">
        <f ca="1">IF(OR(INDIRECT(CONCATENATE("'01'!E",TEXT(MATCH($C81,'01'!$C$2:$C$100,0)+1,0)))="",INDIRECT(CONCATENATE("'02'!E",TEXT(MATCH($C81,'02'!$C$2:$C$100,0)+1,0)))="",AND(INDIRECT(CONCATENATE("'01'!E",TEXT(MATCH($C81,'01'!$C$2:$C$100,0)+1,0)))="",INDIRECT(CONCATENATE("'02'!E",TEXT(MATCH($C81,'02'!$C$2:$C$100,0)+1,0))))),"Н/Д",INDIRECT(CONCATENATE("'02'!E",TEXT(MATCH($C81,'02'!$C$2:$C$100,0)+1,0)))/INDIRECT(CONCATENATE("'01'!E",TEXT(MATCH($C81,'01'!$C$2:$C$100,0)+1,0))))</f>
        <v>2.04543079436303E-2</v>
      </c>
      <c r="F81" s="3">
        <f ca="1">IF(OR(INDIRECT(CONCATENATE("'02'!F",TEXT(MATCH($C81,'02'!$C$2:$C$100,0)+1,0)))="",INDIRECT(CONCATENATE("'03'!F",TEXT(MATCH($C81,'03'!$C$2:$C$100,0)+1,0)))="",AND(INDIRECT(CONCATENATE("'02'!F",TEXT(MATCH($C81,'02'!$C$2:$C$100,0)+1,0)))="",INDIRECT(CONCATENATE("'03'!F",TEXT(MATCH($C81,'03'!$C$2:$C$100,0)+1,0))))),"Н/Д",INDIRECT(CONCATENATE("'03'!F",TEXT(MATCH($C81,'03'!$C$2:$C$100,0)+1,0)))/INDIRECT(CONCATENATE("'02'!F",TEXT(MATCH($C81,'02'!$C$2:$C$100,0)+1,0))))</f>
        <v>3.0416246944908707</v>
      </c>
      <c r="G81" s="3"/>
      <c r="H81" s="3"/>
      <c r="I81" s="3"/>
      <c r="J81" s="3"/>
      <c r="K81" s="3"/>
      <c r="L81" s="3"/>
      <c r="M81" s="3"/>
      <c r="N81" s="3"/>
      <c r="O81" s="3"/>
      <c r="P81" s="3">
        <v>208517333744.26001</v>
      </c>
      <c r="Q81" s="3">
        <v>52091537271.599998</v>
      </c>
      <c r="R81" s="3">
        <v>70352744008.039993</v>
      </c>
      <c r="S81" s="3">
        <v>28712451436.919998</v>
      </c>
      <c r="T81" s="1" t="s">
        <v>19</v>
      </c>
      <c r="U81" s="3">
        <v>13440322931.200001</v>
      </c>
      <c r="V81" s="3">
        <v>22302297791.720001</v>
      </c>
      <c r="W81" s="3">
        <v>301459993.27999997</v>
      </c>
      <c r="X81" s="3">
        <v>763983952.29999995</v>
      </c>
      <c r="Y81" s="3">
        <v>50026.5</v>
      </c>
      <c r="Z81" s="3">
        <v>10365452292.700001</v>
      </c>
      <c r="AA81" s="3">
        <v>1419162898</v>
      </c>
      <c r="AB81" s="3">
        <v>3746159961.7600002</v>
      </c>
      <c r="AC81" s="3">
        <v>2331178672.3400002</v>
      </c>
      <c r="AD81" s="3">
        <v>13928179.4</v>
      </c>
      <c r="AE81" s="3">
        <v>2602925301.1199999</v>
      </c>
      <c r="AF81" s="3">
        <v>73679027.379999995</v>
      </c>
      <c r="AG81" s="3">
        <v>59866216520.980003</v>
      </c>
      <c r="AH81" s="5"/>
    </row>
    <row r="82" spans="1:34" ht="30" x14ac:dyDescent="0.25">
      <c r="A82" s="2" t="s">
        <v>93</v>
      </c>
      <c r="B82" s="2" t="s">
        <v>109</v>
      </c>
      <c r="C82" s="18">
        <v>70000000</v>
      </c>
      <c r="D82" s="2" t="s">
        <v>21</v>
      </c>
      <c r="E82" s="3">
        <f ca="1">IF(OR(INDIRECT(CONCATENATE("'01'!E",TEXT(MATCH($C82,'01'!$C$2:$C$100,0)+1,0)))="",INDIRECT(CONCATENATE("'02'!E",TEXT(MATCH($C82,'02'!$C$2:$C$100,0)+1,0)))="",AND(INDIRECT(CONCATENATE("'01'!E",TEXT(MATCH($C82,'01'!$C$2:$C$100,0)+1,0)))="",INDIRECT(CONCATENATE("'02'!E",TEXT(MATCH($C82,'02'!$C$2:$C$100,0)+1,0))))),"Н/Д",INDIRECT(CONCATENATE("'02'!E",TEXT(MATCH($C82,'02'!$C$2:$C$100,0)+1,0)))/INDIRECT(CONCATENATE("'01'!E",TEXT(MATCH($C82,'01'!$C$2:$C$100,0)+1,0))))</f>
        <v>2.3086911389649842E-2</v>
      </c>
      <c r="F82" s="3">
        <f ca="1">IF(OR(INDIRECT(CONCATENATE("'02'!F",TEXT(MATCH($C82,'02'!$C$2:$C$100,0)+1,0)))="",INDIRECT(CONCATENATE("'03'!F",TEXT(MATCH($C82,'03'!$C$2:$C$100,0)+1,0)))="",AND(INDIRECT(CONCATENATE("'02'!F",TEXT(MATCH($C82,'02'!$C$2:$C$100,0)+1,0)))="",INDIRECT(CONCATENATE("'03'!F",TEXT(MATCH($C82,'03'!$C$2:$C$100,0)+1,0))))),"Н/Д",INDIRECT(CONCATENATE("'03'!F",TEXT(MATCH($C82,'03'!$C$2:$C$100,0)+1,0)))/INDIRECT(CONCATENATE("'02'!F",TEXT(MATCH($C82,'02'!$C$2:$C$100,0)+1,0))))</f>
        <v>2.6731345989910191</v>
      </c>
      <c r="G82" s="3"/>
      <c r="H82" s="3"/>
      <c r="I82" s="3"/>
      <c r="J82" s="3"/>
      <c r="K82" s="3"/>
      <c r="L82" s="3"/>
      <c r="M82" s="3"/>
      <c r="N82" s="3"/>
      <c r="O82" s="3"/>
      <c r="P82" s="3">
        <v>264871087560.34</v>
      </c>
      <c r="Q82" s="3">
        <v>81975886218.960007</v>
      </c>
      <c r="R82" s="3">
        <v>92020867000.979996</v>
      </c>
      <c r="S82" s="3">
        <v>38936833202.059998</v>
      </c>
      <c r="T82" s="1" t="s">
        <v>19</v>
      </c>
      <c r="U82" s="3">
        <v>14614004899.16</v>
      </c>
      <c r="V82" s="3">
        <v>21033939095.860001</v>
      </c>
      <c r="W82" s="3">
        <v>994845304.01999998</v>
      </c>
      <c r="X82" s="3">
        <v>923958375.65999997</v>
      </c>
      <c r="Y82" s="3">
        <v>580107.34</v>
      </c>
      <c r="Z82" s="3">
        <v>5562128328.7200003</v>
      </c>
      <c r="AA82" s="3">
        <v>389594873.42000002</v>
      </c>
      <c r="AB82" s="3">
        <v>2110320165.96</v>
      </c>
      <c r="AC82" s="3">
        <v>1707493770.3599999</v>
      </c>
      <c r="AD82" s="3">
        <v>3312552</v>
      </c>
      <c r="AE82" s="3">
        <v>4437336021.0600004</v>
      </c>
      <c r="AF82" s="3">
        <v>159987644.78</v>
      </c>
      <c r="AG82" s="3">
        <v>41900027470.019997</v>
      </c>
      <c r="AH82" s="5"/>
    </row>
    <row r="83" spans="1:34" ht="30" x14ac:dyDescent="0.25">
      <c r="A83" s="2" t="s">
        <v>93</v>
      </c>
      <c r="B83" s="2" t="s">
        <v>110</v>
      </c>
      <c r="C83" s="18">
        <v>78000000</v>
      </c>
      <c r="D83" s="2" t="s">
        <v>21</v>
      </c>
      <c r="E83" s="3">
        <f ca="1">IF(OR(INDIRECT(CONCATENATE("'01'!E",TEXT(MATCH($C83,'01'!$C$2:$C$100,0)+1,0)))="",INDIRECT(CONCATENATE("'02'!E",TEXT(MATCH($C83,'02'!$C$2:$C$100,0)+1,0)))="",AND(INDIRECT(CONCATENATE("'01'!E",TEXT(MATCH($C83,'01'!$C$2:$C$100,0)+1,0)))="",INDIRECT(CONCATENATE("'02'!E",TEXT(MATCH($C83,'02'!$C$2:$C$100,0)+1,0))))),"Н/Д",INDIRECT(CONCATENATE("'02'!E",TEXT(MATCH($C83,'02'!$C$2:$C$100,0)+1,0)))/INDIRECT(CONCATENATE("'01'!E",TEXT(MATCH($C83,'01'!$C$2:$C$100,0)+1,0))))</f>
        <v>2.6429334409785468E-2</v>
      </c>
      <c r="F83" s="3">
        <f ca="1">IF(OR(INDIRECT(CONCATENATE("'02'!F",TEXT(MATCH($C83,'02'!$C$2:$C$100,0)+1,0)))="",INDIRECT(CONCATENATE("'03'!F",TEXT(MATCH($C83,'03'!$C$2:$C$100,0)+1,0)))="",AND(INDIRECT(CONCATENATE("'02'!F",TEXT(MATCH($C83,'02'!$C$2:$C$100,0)+1,0)))="",INDIRECT(CONCATENATE("'03'!F",TEXT(MATCH($C83,'03'!$C$2:$C$100,0)+1,0))))),"Н/Д",INDIRECT(CONCATENATE("'03'!F",TEXT(MATCH($C83,'03'!$C$2:$C$100,0)+1,0)))/INDIRECT(CONCATENATE("'02'!F",TEXT(MATCH($C83,'02'!$C$2:$C$100,0)+1,0))))</f>
        <v>2.4898601080037945</v>
      </c>
      <c r="G83" s="3"/>
      <c r="H83" s="3"/>
      <c r="I83" s="3"/>
      <c r="J83" s="3"/>
      <c r="K83" s="3"/>
      <c r="L83" s="3"/>
      <c r="M83" s="3"/>
      <c r="N83" s="3"/>
      <c r="O83" s="3"/>
      <c r="P83" s="3">
        <v>226850574098.89999</v>
      </c>
      <c r="Q83" s="3">
        <v>65538193384.080002</v>
      </c>
      <c r="R83" s="3">
        <v>76673780141.600006</v>
      </c>
      <c r="S83" s="3">
        <v>35627478678.379997</v>
      </c>
      <c r="T83" s="1" t="s">
        <v>19</v>
      </c>
      <c r="U83" s="3">
        <v>15159183205.18</v>
      </c>
      <c r="V83" s="3">
        <v>20779069451.880001</v>
      </c>
      <c r="W83" s="3">
        <v>149942437.02000001</v>
      </c>
      <c r="X83" s="3">
        <v>800563072</v>
      </c>
      <c r="Y83" s="3">
        <v>-39868.92</v>
      </c>
      <c r="Z83" s="3">
        <v>3651270013.4400001</v>
      </c>
      <c r="AA83" s="3">
        <v>649630323.60000002</v>
      </c>
      <c r="AB83" s="3">
        <v>3428066701.0799999</v>
      </c>
      <c r="AC83" s="3">
        <v>1536771759.5799999</v>
      </c>
      <c r="AD83" s="3">
        <v>2144900</v>
      </c>
      <c r="AE83" s="3">
        <v>2786261881</v>
      </c>
      <c r="AF83" s="3">
        <v>68258018.980000004</v>
      </c>
      <c r="AG83" s="3">
        <v>54839368573.040001</v>
      </c>
      <c r="AH83" s="5"/>
    </row>
    <row r="84" spans="1:34" ht="30" x14ac:dyDescent="0.25">
      <c r="A84" s="2" t="s">
        <v>93</v>
      </c>
      <c r="B84" s="2" t="s">
        <v>111</v>
      </c>
      <c r="C84" s="18">
        <v>55000000</v>
      </c>
      <c r="D84" s="2" t="s">
        <v>21</v>
      </c>
      <c r="E84" s="3">
        <f ca="1">IF(OR(INDIRECT(CONCATENATE("'01'!E",TEXT(MATCH($C84,'01'!$C$2:$C$100,0)+1,0)))="",INDIRECT(CONCATENATE("'02'!E",TEXT(MATCH($C84,'02'!$C$2:$C$100,0)+1,0)))="",AND(INDIRECT(CONCATENATE("'01'!E",TEXT(MATCH($C84,'01'!$C$2:$C$100,0)+1,0)))="",INDIRECT(CONCATENATE("'02'!E",TEXT(MATCH($C84,'02'!$C$2:$C$100,0)+1,0))))),"Н/Д",INDIRECT(CONCATENATE("'02'!E",TEXT(MATCH($C84,'02'!$C$2:$C$100,0)+1,0)))/INDIRECT(CONCATENATE("'01'!E",TEXT(MATCH($C84,'01'!$C$2:$C$100,0)+1,0))))</f>
        <v>3.8722858769339216E-2</v>
      </c>
      <c r="F84" s="3">
        <f ca="1">IF(OR(INDIRECT(CONCATENATE("'02'!F",TEXT(MATCH($C84,'02'!$C$2:$C$100,0)+1,0)))="",INDIRECT(CONCATENATE("'03'!F",TEXT(MATCH($C84,'03'!$C$2:$C$100,0)+1,0)))="",AND(INDIRECT(CONCATENATE("'02'!F",TEXT(MATCH($C84,'02'!$C$2:$C$100,0)+1,0)))="",INDIRECT(CONCATENATE("'03'!F",TEXT(MATCH($C84,'03'!$C$2:$C$100,0)+1,0))))),"Н/Д",INDIRECT(CONCATENATE("'03'!F",TEXT(MATCH($C84,'03'!$C$2:$C$100,0)+1,0)))/INDIRECT(CONCATENATE("'02'!F",TEXT(MATCH($C84,'02'!$C$2:$C$100,0)+1,0))))</f>
        <v>2.3865201799295166</v>
      </c>
      <c r="G84" s="3"/>
      <c r="H84" s="3"/>
      <c r="I84" s="3"/>
      <c r="J84" s="3"/>
      <c r="K84" s="3"/>
      <c r="L84" s="3"/>
      <c r="M84" s="3"/>
      <c r="N84" s="3"/>
      <c r="O84" s="3"/>
      <c r="P84" s="3">
        <v>4096244286.6999998</v>
      </c>
      <c r="Q84" s="3">
        <v>294388369.54000002</v>
      </c>
      <c r="R84" s="3">
        <v>2517776700.9200001</v>
      </c>
      <c r="S84" s="3">
        <v>581434908.79999995</v>
      </c>
      <c r="T84" s="3">
        <v>249044843.47999999</v>
      </c>
      <c r="U84" s="3">
        <v>105723687.8</v>
      </c>
      <c r="V84" s="3">
        <v>58433711.119999997</v>
      </c>
      <c r="W84" s="1" t="s">
        <v>19</v>
      </c>
      <c r="X84" s="3">
        <v>25117413.84</v>
      </c>
      <c r="Y84" s="1" t="s">
        <v>19</v>
      </c>
      <c r="Z84" s="3">
        <v>57257583.380000003</v>
      </c>
      <c r="AA84" s="3">
        <v>11335803.74</v>
      </c>
      <c r="AB84" s="3">
        <v>102882192.81999999</v>
      </c>
      <c r="AC84" s="1" t="s">
        <v>19</v>
      </c>
      <c r="AD84" s="3">
        <v>16271198.619999999</v>
      </c>
      <c r="AE84" s="3">
        <v>27056414.460000001</v>
      </c>
      <c r="AF84" s="3">
        <v>49521458.18</v>
      </c>
      <c r="AG84" s="3">
        <v>4279647159.2800002</v>
      </c>
      <c r="AH84" s="5"/>
    </row>
    <row r="85" spans="1:34" ht="30" x14ac:dyDescent="0.25">
      <c r="A85" s="2" t="s">
        <v>93</v>
      </c>
      <c r="B85" s="2" t="s">
        <v>112</v>
      </c>
      <c r="C85" s="18">
        <v>45000000</v>
      </c>
      <c r="D85" s="2" t="s">
        <v>21</v>
      </c>
      <c r="E85" s="3">
        <f ca="1">IF(OR(INDIRECT(CONCATENATE("'01'!E",TEXT(MATCH($C85,'01'!$C$2:$C$100,0)+1,0)))="",INDIRECT(CONCATENATE("'02'!E",TEXT(MATCH($C85,'02'!$C$2:$C$100,0)+1,0)))="",AND(INDIRECT(CONCATENATE("'01'!E",TEXT(MATCH($C85,'01'!$C$2:$C$100,0)+1,0)))="",INDIRECT(CONCATENATE("'02'!E",TEXT(MATCH($C85,'02'!$C$2:$C$100,0)+1,0))))),"Н/Д",INDIRECT(CONCATENATE("'02'!E",TEXT(MATCH($C85,'02'!$C$2:$C$100,0)+1,0)))/INDIRECT(CONCATENATE("'01'!E",TEXT(MATCH($C85,'01'!$C$2:$C$100,0)+1,0))))</f>
        <v>2.7004774368864892E-2</v>
      </c>
      <c r="F85" s="3">
        <f ca="1">IF(OR(INDIRECT(CONCATENATE("'02'!F",TEXT(MATCH($C85,'02'!$C$2:$C$100,0)+1,0)))="",INDIRECT(CONCATENATE("'03'!F",TEXT(MATCH($C85,'03'!$C$2:$C$100,0)+1,0)))="",AND(INDIRECT(CONCATENATE("'02'!F",TEXT(MATCH($C85,'02'!$C$2:$C$100,0)+1,0)))="",INDIRECT(CONCATENATE("'03'!F",TEXT(MATCH($C85,'03'!$C$2:$C$100,0)+1,0))))),"Н/Д",INDIRECT(CONCATENATE("'03'!F",TEXT(MATCH($C85,'03'!$C$2:$C$100,0)+1,0)))/INDIRECT(CONCATENATE("'02'!F",TEXT(MATCH($C85,'02'!$C$2:$C$100,0)+1,0))))</f>
        <v>2.8831891215479315</v>
      </c>
      <c r="G85" s="3"/>
      <c r="H85" s="3"/>
      <c r="I85" s="3"/>
      <c r="J85" s="3"/>
      <c r="K85" s="3"/>
      <c r="L85" s="3"/>
      <c r="M85" s="3"/>
      <c r="N85" s="3"/>
      <c r="O85" s="3"/>
      <c r="P85" s="3">
        <v>8300737888961.5</v>
      </c>
      <c r="Q85" s="3">
        <v>2889635466788.0801</v>
      </c>
      <c r="R85" s="3">
        <v>3509397147147.4199</v>
      </c>
      <c r="S85" s="3">
        <v>126615297982.78</v>
      </c>
      <c r="T85" s="1" t="s">
        <v>19</v>
      </c>
      <c r="U85" s="3">
        <v>450991964060.34003</v>
      </c>
      <c r="V85" s="3">
        <v>544151289905.71997</v>
      </c>
      <c r="W85" s="3">
        <v>-84030393.939999998</v>
      </c>
      <c r="X85" s="3">
        <v>11065238654.959999</v>
      </c>
      <c r="Y85" s="3">
        <v>7011090.2400000002</v>
      </c>
      <c r="Z85" s="3">
        <v>463389973287.76001</v>
      </c>
      <c r="AA85" s="3">
        <v>302852293.54000002</v>
      </c>
      <c r="AB85" s="3">
        <v>32393524741.5</v>
      </c>
      <c r="AC85" s="3">
        <v>73457310300.940002</v>
      </c>
      <c r="AD85" s="3">
        <v>506660353.18000001</v>
      </c>
      <c r="AE85" s="3">
        <v>98914722036.440002</v>
      </c>
      <c r="AF85" s="3">
        <v>99993460712.539993</v>
      </c>
      <c r="AG85" s="3">
        <v>156090293234.10001</v>
      </c>
      <c r="AH85" s="5"/>
    </row>
    <row r="86" spans="1:34" x14ac:dyDescent="0.25">
      <c r="A86" s="2" t="s">
        <v>113</v>
      </c>
      <c r="B86" s="2" t="s">
        <v>114</v>
      </c>
      <c r="C86" s="18">
        <v>12000000</v>
      </c>
      <c r="D86" s="2" t="s">
        <v>21</v>
      </c>
      <c r="E86" s="3">
        <f ca="1">IF(OR(INDIRECT(CONCATENATE("'01'!E",TEXT(MATCH($C86,'01'!$C$2:$C$100,0)+1,0)))="",INDIRECT(CONCATENATE("'02'!E",TEXT(MATCH($C86,'02'!$C$2:$C$100,0)+1,0)))="",AND(INDIRECT(CONCATENATE("'01'!E",TEXT(MATCH($C86,'01'!$C$2:$C$100,0)+1,0)))="",INDIRECT(CONCATENATE("'02'!E",TEXT(MATCH($C86,'02'!$C$2:$C$100,0)+1,0))))),"Н/Д",INDIRECT(CONCATENATE("'02'!E",TEXT(MATCH($C86,'02'!$C$2:$C$100,0)+1,0)))/INDIRECT(CONCATENATE("'01'!E",TEXT(MATCH($C86,'01'!$C$2:$C$100,0)+1,0))))</f>
        <v>1.7633945044930759E-2</v>
      </c>
      <c r="F86" s="3">
        <f ca="1">IF(OR(INDIRECT(CONCATENATE("'02'!F",TEXT(MATCH($C86,'02'!$C$2:$C$100,0)+1,0)))="",INDIRECT(CONCATENATE("'03'!F",TEXT(MATCH($C86,'03'!$C$2:$C$100,0)+1,0)))="",AND(INDIRECT(CONCATENATE("'02'!F",TEXT(MATCH($C86,'02'!$C$2:$C$100,0)+1,0)))="",INDIRECT(CONCATENATE("'03'!F",TEXT(MATCH($C86,'03'!$C$2:$C$100,0)+1,0))))),"Н/Д",INDIRECT(CONCATENATE("'03'!F",TEXT(MATCH($C86,'03'!$C$2:$C$100,0)+1,0)))/INDIRECT(CONCATENATE("'02'!F",TEXT(MATCH($C86,'02'!$C$2:$C$100,0)+1,0))))</f>
        <v>3.6930396393704665</v>
      </c>
      <c r="G86" s="3"/>
      <c r="H86" s="3"/>
      <c r="I86" s="3"/>
      <c r="J86" s="3"/>
      <c r="K86" s="3"/>
      <c r="L86" s="3"/>
      <c r="M86" s="3"/>
      <c r="N86" s="3"/>
      <c r="O86" s="3"/>
      <c r="P86" s="3">
        <v>136819332170.64</v>
      </c>
      <c r="Q86" s="3">
        <v>42426400976.260002</v>
      </c>
      <c r="R86" s="3">
        <v>40383900069.220001</v>
      </c>
      <c r="S86" s="3">
        <v>10532302978.719999</v>
      </c>
      <c r="T86" s="1" t="s">
        <v>19</v>
      </c>
      <c r="U86" s="3">
        <v>7156545171.4799995</v>
      </c>
      <c r="V86" s="3">
        <v>24861758050.380001</v>
      </c>
      <c r="W86" s="3">
        <v>75081599.099999994</v>
      </c>
      <c r="X86" s="3">
        <v>558521120.86000001</v>
      </c>
      <c r="Y86" s="3">
        <v>371963.12</v>
      </c>
      <c r="Z86" s="3">
        <v>6536642956.2399998</v>
      </c>
      <c r="AA86" s="3">
        <v>161413598.41999999</v>
      </c>
      <c r="AB86" s="3">
        <v>1828207113.0999999</v>
      </c>
      <c r="AC86" s="3">
        <v>753676229.94000006</v>
      </c>
      <c r="AD86" s="3">
        <v>9160291.0800000001</v>
      </c>
      <c r="AE86" s="3">
        <v>1477701185.6400001</v>
      </c>
      <c r="AF86" s="3">
        <v>57648867.079999998</v>
      </c>
      <c r="AG86" s="3">
        <v>39758671760.199997</v>
      </c>
      <c r="AH86" s="5"/>
    </row>
    <row r="87" spans="1:34" x14ac:dyDescent="0.25">
      <c r="A87" s="2" t="s">
        <v>113</v>
      </c>
      <c r="B87" s="2" t="s">
        <v>115</v>
      </c>
      <c r="C87" s="18">
        <v>18000000</v>
      </c>
      <c r="D87" s="2" t="s">
        <v>21</v>
      </c>
      <c r="E87" s="3">
        <f ca="1">IF(OR(INDIRECT(CONCATENATE("'01'!E",TEXT(MATCH($C87,'01'!$C$2:$C$100,0)+1,0)))="",INDIRECT(CONCATENATE("'02'!E",TEXT(MATCH($C87,'02'!$C$2:$C$100,0)+1,0)))="",AND(INDIRECT(CONCATENATE("'01'!E",TEXT(MATCH($C87,'01'!$C$2:$C$100,0)+1,0)))="",INDIRECT(CONCATENATE("'02'!E",TEXT(MATCH($C87,'02'!$C$2:$C$100,0)+1,0))))),"Н/Д",INDIRECT(CONCATENATE("'02'!E",TEXT(MATCH($C87,'02'!$C$2:$C$100,0)+1,0)))/INDIRECT(CONCATENATE("'01'!E",TEXT(MATCH($C87,'01'!$C$2:$C$100,0)+1,0))))</f>
        <v>2.6624723309205733E-2</v>
      </c>
      <c r="F87" s="3">
        <f ca="1">IF(OR(INDIRECT(CONCATENATE("'02'!F",TEXT(MATCH($C87,'02'!$C$2:$C$100,0)+1,0)))="",INDIRECT(CONCATENATE("'03'!F",TEXT(MATCH($C87,'03'!$C$2:$C$100,0)+1,0)))="",AND(INDIRECT(CONCATENATE("'02'!F",TEXT(MATCH($C87,'02'!$C$2:$C$100,0)+1,0)))="",INDIRECT(CONCATENATE("'03'!F",TEXT(MATCH($C87,'03'!$C$2:$C$100,0)+1,0))))),"Н/Д",INDIRECT(CONCATENATE("'03'!F",TEXT(MATCH($C87,'03'!$C$2:$C$100,0)+1,0)))/INDIRECT(CONCATENATE("'02'!F",TEXT(MATCH($C87,'02'!$C$2:$C$100,0)+1,0))))</f>
        <v>2.9046254892269125</v>
      </c>
      <c r="G87" s="3"/>
      <c r="H87" s="3"/>
      <c r="I87" s="3"/>
      <c r="J87" s="3"/>
      <c r="K87" s="3"/>
      <c r="L87" s="3"/>
      <c r="M87" s="3"/>
      <c r="N87" s="3"/>
      <c r="O87" s="3"/>
      <c r="P87" s="3">
        <v>289114910273.91998</v>
      </c>
      <c r="Q87" s="3">
        <v>84300082314.580002</v>
      </c>
      <c r="R87" s="3">
        <v>101173934810</v>
      </c>
      <c r="S87" s="3">
        <v>39578880295.760002</v>
      </c>
      <c r="T87" s="1" t="s">
        <v>19</v>
      </c>
      <c r="U87" s="3">
        <v>20493917530.98</v>
      </c>
      <c r="V87" s="3">
        <v>26924879152.919998</v>
      </c>
      <c r="W87" s="3">
        <v>238800940.97999999</v>
      </c>
      <c r="X87" s="3">
        <v>1207061797</v>
      </c>
      <c r="Y87" s="3">
        <v>2275762.08</v>
      </c>
      <c r="Z87" s="3">
        <v>6438778614.96</v>
      </c>
      <c r="AA87" s="3">
        <v>907926214.70000005</v>
      </c>
      <c r="AB87" s="3">
        <v>2002109237.96</v>
      </c>
      <c r="AC87" s="3">
        <v>1132238536.9200001</v>
      </c>
      <c r="AD87" s="3">
        <v>38494123.560000002</v>
      </c>
      <c r="AE87" s="3">
        <v>4492403022.8000002</v>
      </c>
      <c r="AF87" s="3">
        <v>183127918.72</v>
      </c>
      <c r="AG87" s="3">
        <v>107362591964.39</v>
      </c>
      <c r="AH87" s="5"/>
    </row>
    <row r="88" spans="1:34" x14ac:dyDescent="0.25">
      <c r="A88" s="2" t="s">
        <v>113</v>
      </c>
      <c r="B88" s="2" t="s">
        <v>116</v>
      </c>
      <c r="C88" s="18">
        <v>3000000</v>
      </c>
      <c r="D88" s="2" t="s">
        <v>21</v>
      </c>
      <c r="E88" s="3">
        <f ca="1">IF(OR(INDIRECT(CONCATENATE("'01'!E",TEXT(MATCH($C88,'01'!$C$2:$C$100,0)+1,0)))="",INDIRECT(CONCATENATE("'02'!E",TEXT(MATCH($C88,'02'!$C$2:$C$100,0)+1,0)))="",AND(INDIRECT(CONCATENATE("'01'!E",TEXT(MATCH($C88,'01'!$C$2:$C$100,0)+1,0)))="",INDIRECT(CONCATENATE("'02'!E",TEXT(MATCH($C88,'02'!$C$2:$C$100,0)+1,0))))),"Н/Д",INDIRECT(CONCATENATE("'02'!E",TEXT(MATCH($C88,'02'!$C$2:$C$100,0)+1,0)))/INDIRECT(CONCATENATE("'01'!E",TEXT(MATCH($C88,'01'!$C$2:$C$100,0)+1,0))))</f>
        <v>2.3812745141139475E-2</v>
      </c>
      <c r="F88" s="3">
        <f ca="1">IF(OR(INDIRECT(CONCATENATE("'02'!F",TEXT(MATCH($C88,'02'!$C$2:$C$100,0)+1,0)))="",INDIRECT(CONCATENATE("'03'!F",TEXT(MATCH($C88,'03'!$C$2:$C$100,0)+1,0)))="",AND(INDIRECT(CONCATENATE("'02'!F",TEXT(MATCH($C88,'02'!$C$2:$C$100,0)+1,0)))="",INDIRECT(CONCATENATE("'03'!F",TEXT(MATCH($C88,'03'!$C$2:$C$100,0)+1,0))))),"Н/Д",INDIRECT(CONCATENATE("'03'!F",TEXT(MATCH($C88,'03'!$C$2:$C$100,0)+1,0)))/INDIRECT(CONCATENATE("'02'!F",TEXT(MATCH($C88,'02'!$C$2:$C$100,0)+1,0))))</f>
        <v>2.9421767691399059</v>
      </c>
      <c r="G88" s="3"/>
      <c r="H88" s="3"/>
      <c r="I88" s="3"/>
      <c r="J88" s="3"/>
      <c r="K88" s="3"/>
      <c r="L88" s="3"/>
      <c r="M88" s="3"/>
      <c r="N88" s="3"/>
      <c r="O88" s="3"/>
      <c r="P88" s="3">
        <v>996372932492.62</v>
      </c>
      <c r="Q88" s="3">
        <v>293572563138.78003</v>
      </c>
      <c r="R88" s="3">
        <v>295742438184.56</v>
      </c>
      <c r="S88" s="3">
        <v>89646630944.259995</v>
      </c>
      <c r="T88" s="1" t="s">
        <v>19</v>
      </c>
      <c r="U88" s="3">
        <v>106671157856.89999</v>
      </c>
      <c r="V88" s="3">
        <v>130754563889.25999</v>
      </c>
      <c r="W88" s="3">
        <v>629185432.98000002</v>
      </c>
      <c r="X88" s="3">
        <v>4318019341.6800003</v>
      </c>
      <c r="Y88" s="3">
        <v>78944.28</v>
      </c>
      <c r="Z88" s="3">
        <v>47387765791.139999</v>
      </c>
      <c r="AA88" s="3">
        <v>946307615.53999996</v>
      </c>
      <c r="AB88" s="3">
        <v>5701493277.2799997</v>
      </c>
      <c r="AC88" s="3">
        <v>8460298222.6000004</v>
      </c>
      <c r="AD88" s="3">
        <v>1559726417.24</v>
      </c>
      <c r="AE88" s="3">
        <v>10775941612.82</v>
      </c>
      <c r="AF88" s="3">
        <v>206761823.30000001</v>
      </c>
      <c r="AG88" s="3">
        <v>250790464896.29999</v>
      </c>
      <c r="AH88" s="5"/>
    </row>
    <row r="89" spans="1:34" x14ac:dyDescent="0.25">
      <c r="A89" s="2" t="s">
        <v>113</v>
      </c>
      <c r="B89" s="2" t="s">
        <v>117</v>
      </c>
      <c r="C89" s="18">
        <v>79000000</v>
      </c>
      <c r="D89" s="2" t="s">
        <v>21</v>
      </c>
      <c r="E89" s="3">
        <f ca="1">IF(OR(INDIRECT(CONCATENATE("'01'!E",TEXT(MATCH($C89,'01'!$C$2:$C$100,0)+1,0)))="",INDIRECT(CONCATENATE("'02'!E",TEXT(MATCH($C89,'02'!$C$2:$C$100,0)+1,0)))="",AND(INDIRECT(CONCATENATE("'01'!E",TEXT(MATCH($C89,'01'!$C$2:$C$100,0)+1,0)))="",INDIRECT(CONCATENATE("'02'!E",TEXT(MATCH($C89,'02'!$C$2:$C$100,0)+1,0))))),"Н/Д",INDIRECT(CONCATENATE("'02'!E",TEXT(MATCH($C89,'02'!$C$2:$C$100,0)+1,0)))/INDIRECT(CONCATENATE("'01'!E",TEXT(MATCH($C89,'01'!$C$2:$C$100,0)+1,0))))</f>
        <v>1.894553418848223E-2</v>
      </c>
      <c r="F89" s="3">
        <f ca="1">IF(OR(INDIRECT(CONCATENATE("'02'!F",TEXT(MATCH($C89,'02'!$C$2:$C$100,0)+1,0)))="",INDIRECT(CONCATENATE("'03'!F",TEXT(MATCH($C89,'03'!$C$2:$C$100,0)+1,0)))="",AND(INDIRECT(CONCATENATE("'02'!F",TEXT(MATCH($C89,'02'!$C$2:$C$100,0)+1,0)))="",INDIRECT(CONCATENATE("'03'!F",TEXT(MATCH($C89,'03'!$C$2:$C$100,0)+1,0))))),"Н/Д",INDIRECT(CONCATENATE("'03'!F",TEXT(MATCH($C89,'03'!$C$2:$C$100,0)+1,0)))/INDIRECT(CONCATENATE("'02'!F",TEXT(MATCH($C89,'02'!$C$2:$C$100,0)+1,0))))</f>
        <v>2.9227816407116309</v>
      </c>
      <c r="G89" s="3"/>
      <c r="H89" s="3"/>
      <c r="I89" s="3"/>
      <c r="J89" s="3"/>
      <c r="K89" s="3"/>
      <c r="L89" s="3"/>
      <c r="M89" s="3"/>
      <c r="N89" s="3"/>
      <c r="O89" s="3"/>
      <c r="P89" s="3">
        <v>48813388539.919998</v>
      </c>
      <c r="Q89" s="3">
        <v>9216584519.8999996</v>
      </c>
      <c r="R89" s="3">
        <v>15472360007.639999</v>
      </c>
      <c r="S89" s="3">
        <v>8322465290.4799995</v>
      </c>
      <c r="T89" s="1" t="s">
        <v>19</v>
      </c>
      <c r="U89" s="3">
        <v>5419259909.5799999</v>
      </c>
      <c r="V89" s="3">
        <v>5591230722.1400003</v>
      </c>
      <c r="W89" s="3">
        <v>108429658.95999999</v>
      </c>
      <c r="X89" s="3">
        <v>280724112.18000001</v>
      </c>
      <c r="Y89" s="3">
        <v>-6212.64</v>
      </c>
      <c r="Z89" s="3">
        <v>2235610636.2600002</v>
      </c>
      <c r="AA89" s="3">
        <v>57965950.079999998</v>
      </c>
      <c r="AB89" s="3">
        <v>162098586.47999999</v>
      </c>
      <c r="AC89" s="3">
        <v>421290690.68000001</v>
      </c>
      <c r="AD89" s="3">
        <v>1690837</v>
      </c>
      <c r="AE89" s="3">
        <v>1495169623.9200001</v>
      </c>
      <c r="AF89" s="3">
        <v>28514207.260000002</v>
      </c>
      <c r="AG89" s="3">
        <v>60828090714.480003</v>
      </c>
      <c r="AH89" s="5"/>
    </row>
    <row r="90" spans="1:34" x14ac:dyDescent="0.25">
      <c r="A90" s="2" t="s">
        <v>113</v>
      </c>
      <c r="B90" s="2" t="s">
        <v>118</v>
      </c>
      <c r="C90" s="18">
        <v>85000000</v>
      </c>
      <c r="D90" s="2" t="s">
        <v>21</v>
      </c>
      <c r="E90" s="3">
        <f ca="1">IF(OR(INDIRECT(CONCATENATE("'01'!E",TEXT(MATCH($C90,'01'!$C$2:$C$100,0)+1,0)))="",INDIRECT(CONCATENATE("'02'!E",TEXT(MATCH($C90,'02'!$C$2:$C$100,0)+1,0)))="",AND(INDIRECT(CONCATENATE("'01'!E",TEXT(MATCH($C90,'01'!$C$2:$C$100,0)+1,0)))="",INDIRECT(CONCATENATE("'02'!E",TEXT(MATCH($C90,'02'!$C$2:$C$100,0)+1,0))))),"Н/Д",INDIRECT(CONCATENATE("'02'!E",TEXT(MATCH($C90,'02'!$C$2:$C$100,0)+1,0)))/INDIRECT(CONCATENATE("'01'!E",TEXT(MATCH($C90,'01'!$C$2:$C$100,0)+1,0))))</f>
        <v>2.2250286122493315E-2</v>
      </c>
      <c r="F90" s="3">
        <f ca="1">IF(OR(INDIRECT(CONCATENATE("'02'!F",TEXT(MATCH($C90,'02'!$C$2:$C$100,0)+1,0)))="",INDIRECT(CONCATENATE("'03'!F",TEXT(MATCH($C90,'03'!$C$2:$C$100,0)+1,0)))="",AND(INDIRECT(CONCATENATE("'02'!F",TEXT(MATCH($C90,'02'!$C$2:$C$100,0)+1,0)))="",INDIRECT(CONCATENATE("'03'!F",TEXT(MATCH($C90,'03'!$C$2:$C$100,0)+1,0))))),"Н/Д",INDIRECT(CONCATENATE("'03'!F",TEXT(MATCH($C90,'03'!$C$2:$C$100,0)+1,0)))/INDIRECT(CONCATENATE("'02'!F",TEXT(MATCH($C90,'02'!$C$2:$C$100,0)+1,0))))</f>
        <v>2.4551698819824956</v>
      </c>
      <c r="G90" s="3"/>
      <c r="H90" s="3"/>
      <c r="I90" s="3"/>
      <c r="J90" s="3"/>
      <c r="K90" s="3"/>
      <c r="L90" s="3"/>
      <c r="M90" s="3"/>
      <c r="N90" s="3"/>
      <c r="O90" s="3"/>
      <c r="P90" s="3">
        <v>31520017106.779999</v>
      </c>
      <c r="Q90" s="3">
        <v>8440401515.4799995</v>
      </c>
      <c r="R90" s="3">
        <v>7178962054.3000002</v>
      </c>
      <c r="S90" s="3">
        <v>5515054020.5799999</v>
      </c>
      <c r="T90" s="1" t="s">
        <v>19</v>
      </c>
      <c r="U90" s="3">
        <v>5307082688.2799997</v>
      </c>
      <c r="V90" s="3">
        <v>2850883175.3800001</v>
      </c>
      <c r="W90" s="3">
        <v>2187112.46</v>
      </c>
      <c r="X90" s="3">
        <v>143616259.38</v>
      </c>
      <c r="Y90" s="3">
        <v>7144.12</v>
      </c>
      <c r="Z90" s="3">
        <v>1124804736.6800001</v>
      </c>
      <c r="AA90" s="3">
        <v>20188450.120000001</v>
      </c>
      <c r="AB90" s="3">
        <v>420255360.04000002</v>
      </c>
      <c r="AC90" s="3">
        <v>105146969.18000001</v>
      </c>
      <c r="AD90" s="3">
        <v>943300</v>
      </c>
      <c r="AE90" s="3">
        <v>406397340.68000001</v>
      </c>
      <c r="AF90" s="3">
        <v>4086980.1</v>
      </c>
      <c r="AG90" s="3">
        <v>29594669150.459999</v>
      </c>
      <c r="AH90" s="5"/>
    </row>
    <row r="91" spans="1:34" x14ac:dyDescent="0.25">
      <c r="A91" s="2" t="s">
        <v>113</v>
      </c>
      <c r="B91" s="2" t="s">
        <v>119</v>
      </c>
      <c r="C91" s="18">
        <v>35000000</v>
      </c>
      <c r="D91" s="2" t="s">
        <v>21</v>
      </c>
      <c r="E91" s="3">
        <f ca="1">IF(OR(INDIRECT(CONCATENATE("'01'!E",TEXT(MATCH($C91,'01'!$C$2:$C$100,0)+1,0)))="",INDIRECT(CONCATENATE("'02'!E",TEXT(MATCH($C91,'02'!$C$2:$C$100,0)+1,0)))="",AND(INDIRECT(CONCATENATE("'01'!E",TEXT(MATCH($C91,'01'!$C$2:$C$100,0)+1,0)))="",INDIRECT(CONCATENATE("'02'!E",TEXT(MATCH($C91,'02'!$C$2:$C$100,0)+1,0))))),"Н/Д",INDIRECT(CONCATENATE("'02'!E",TEXT(MATCH($C91,'02'!$C$2:$C$100,0)+1,0)))/INDIRECT(CONCATENATE("'01'!E",TEXT(MATCH($C91,'01'!$C$2:$C$100,0)+1,0))))</f>
        <v>2.1863500346997383E-2</v>
      </c>
      <c r="F91" s="3">
        <f ca="1">IF(OR(INDIRECT(CONCATENATE("'02'!F",TEXT(MATCH($C91,'02'!$C$2:$C$100,0)+1,0)))="",INDIRECT(CONCATENATE("'03'!F",TEXT(MATCH($C91,'03'!$C$2:$C$100,0)+1,0)))="",AND(INDIRECT(CONCATENATE("'02'!F",TEXT(MATCH($C91,'02'!$C$2:$C$100,0)+1,0)))="",INDIRECT(CONCATENATE("'03'!F",TEXT(MATCH($C91,'03'!$C$2:$C$100,0)+1,0))))),"Н/Д",INDIRECT(CONCATENATE("'03'!F",TEXT(MATCH($C91,'03'!$C$2:$C$100,0)+1,0)))/INDIRECT(CONCATENATE("'02'!F",TEXT(MATCH($C91,'02'!$C$2:$C$100,0)+1,0))))</f>
        <v>2.4604302477720057</v>
      </c>
      <c r="G91" s="3"/>
      <c r="H91" s="3"/>
      <c r="I91" s="3"/>
      <c r="J91" s="3"/>
      <c r="K91" s="3"/>
      <c r="L91" s="3"/>
      <c r="M91" s="3"/>
      <c r="N91" s="3"/>
      <c r="O91" s="3"/>
      <c r="P91" s="3">
        <v>205771845238.54999</v>
      </c>
      <c r="Q91" s="3">
        <v>28889989109.639999</v>
      </c>
      <c r="R91" s="3">
        <v>76515277596.820007</v>
      </c>
      <c r="S91" s="3">
        <v>26832231438.599998</v>
      </c>
      <c r="T91" s="1" t="s">
        <v>19</v>
      </c>
      <c r="U91" s="3">
        <v>17286739989</v>
      </c>
      <c r="V91" s="3">
        <v>15421891435.52</v>
      </c>
      <c r="W91" s="3">
        <v>431396208.38</v>
      </c>
      <c r="X91" s="3">
        <v>1053433597</v>
      </c>
      <c r="Y91" s="3">
        <v>86949.2</v>
      </c>
      <c r="Z91" s="3">
        <v>19554305713.200001</v>
      </c>
      <c r="AA91" s="3">
        <v>367404163.98000002</v>
      </c>
      <c r="AB91" s="3">
        <v>1979264776.54</v>
      </c>
      <c r="AC91" s="3">
        <v>12454381120.4</v>
      </c>
      <c r="AD91" s="3">
        <v>186837</v>
      </c>
      <c r="AE91" s="3">
        <v>4290928229.4099998</v>
      </c>
      <c r="AF91" s="3">
        <v>694328073.86000001</v>
      </c>
      <c r="AG91" s="3">
        <v>438324558977.62</v>
      </c>
      <c r="AH91" s="5"/>
    </row>
    <row r="92" spans="1:34" x14ac:dyDescent="0.25">
      <c r="A92" s="2" t="s">
        <v>113</v>
      </c>
      <c r="B92" s="2" t="s">
        <v>120</v>
      </c>
      <c r="C92" s="18">
        <v>60000000</v>
      </c>
      <c r="D92" s="2" t="s">
        <v>21</v>
      </c>
      <c r="E92" s="3">
        <f ca="1">IF(OR(INDIRECT(CONCATENATE("'01'!E",TEXT(MATCH($C92,'01'!$C$2:$C$100,0)+1,0)))="",INDIRECT(CONCATENATE("'02'!E",TEXT(MATCH($C92,'02'!$C$2:$C$100,0)+1,0)))="",AND(INDIRECT(CONCATENATE("'01'!E",TEXT(MATCH($C92,'01'!$C$2:$C$100,0)+1,0)))="",INDIRECT(CONCATENATE("'02'!E",TEXT(MATCH($C92,'02'!$C$2:$C$100,0)+1,0))))),"Н/Д",INDIRECT(CONCATENATE("'02'!E",TEXT(MATCH($C92,'02'!$C$2:$C$100,0)+1,0)))/INDIRECT(CONCATENATE("'01'!E",TEXT(MATCH($C92,'01'!$C$2:$C$100,0)+1,0))))</f>
        <v>2.0462266434198684E-2</v>
      </c>
      <c r="F92" s="3">
        <f ca="1">IF(OR(INDIRECT(CONCATENATE("'02'!F",TEXT(MATCH($C92,'02'!$C$2:$C$100,0)+1,0)))="",INDIRECT(CONCATENATE("'03'!F",TEXT(MATCH($C92,'03'!$C$2:$C$100,0)+1,0)))="",AND(INDIRECT(CONCATENATE("'02'!F",TEXT(MATCH($C92,'02'!$C$2:$C$100,0)+1,0)))="",INDIRECT(CONCATENATE("'03'!F",TEXT(MATCH($C92,'03'!$C$2:$C$100,0)+1,0))))),"Н/Д",INDIRECT(CONCATENATE("'03'!F",TEXT(MATCH($C92,'03'!$C$2:$C$100,0)+1,0)))/INDIRECT(CONCATENATE("'02'!F",TEXT(MATCH($C92,'02'!$C$2:$C$100,0)+1,0))))</f>
        <v>2.9789100997137039</v>
      </c>
      <c r="G92" s="3"/>
      <c r="H92" s="3"/>
      <c r="I92" s="3"/>
      <c r="J92" s="3"/>
      <c r="K92" s="3"/>
      <c r="L92" s="3"/>
      <c r="M92" s="3"/>
      <c r="N92" s="3"/>
      <c r="O92" s="3"/>
      <c r="P92" s="3">
        <v>630633586203.14001</v>
      </c>
      <c r="Q92" s="3">
        <v>205108250315.64001</v>
      </c>
      <c r="R92" s="3">
        <v>219274831468.51999</v>
      </c>
      <c r="S92" s="3">
        <v>60106500589.5</v>
      </c>
      <c r="T92" s="1" t="s">
        <v>19</v>
      </c>
      <c r="U92" s="3">
        <v>54900244821.360001</v>
      </c>
      <c r="V92" s="3">
        <v>61272795783.82</v>
      </c>
      <c r="W92" s="3">
        <v>3634040105.4200001</v>
      </c>
      <c r="X92" s="3">
        <v>2353132792.04</v>
      </c>
      <c r="Y92" s="3">
        <v>1335008.26</v>
      </c>
      <c r="Z92" s="3">
        <v>12697179331.860001</v>
      </c>
      <c r="AA92" s="3">
        <v>468059742.88</v>
      </c>
      <c r="AB92" s="3">
        <v>1627690626.3</v>
      </c>
      <c r="AC92" s="3">
        <v>3255165462.2399998</v>
      </c>
      <c r="AD92" s="3">
        <v>13763948.26</v>
      </c>
      <c r="AE92" s="3">
        <v>5553552665.9200001</v>
      </c>
      <c r="AF92" s="3">
        <v>367043541.12</v>
      </c>
      <c r="AG92" s="3">
        <v>172922088119.39999</v>
      </c>
      <c r="AH92" s="5"/>
    </row>
    <row r="93" spans="1:34" ht="30" x14ac:dyDescent="0.25">
      <c r="A93" s="2" t="s">
        <v>113</v>
      </c>
      <c r="B93" s="2" t="s">
        <v>121</v>
      </c>
      <c r="C93" s="18">
        <v>3731000</v>
      </c>
      <c r="D93" s="2" t="s">
        <v>21</v>
      </c>
      <c r="E93" s="3">
        <f ca="1">IF(OR(INDIRECT(CONCATENATE("'01'!E",TEXT(MATCH($C93,'01'!$C$2:$C$100,0)+1,0)))="",INDIRECT(CONCATENATE("'02'!E",TEXT(MATCH($C93,'02'!$C$2:$C$100,0)+1,0)))="",AND(INDIRECT(CONCATENATE("'01'!E",TEXT(MATCH($C93,'01'!$C$2:$C$100,0)+1,0)))="",INDIRECT(CONCATENATE("'02'!E",TEXT(MATCH($C93,'02'!$C$2:$C$100,0)+1,0))))),"Н/Д",INDIRECT(CONCATENATE("'02'!E",TEXT(MATCH($C93,'02'!$C$2:$C$100,0)+1,0)))/INDIRECT(CONCATENATE("'01'!E",TEXT(MATCH($C93,'01'!$C$2:$C$100,0)+1,0))))</f>
        <v>3.1298820541870456E-2</v>
      </c>
      <c r="F93" s="3">
        <f ca="1">IF(OR(INDIRECT(CONCATENATE("'02'!F",TEXT(MATCH($C93,'02'!$C$2:$C$100,0)+1,0)))="",INDIRECT(CONCATENATE("'03'!F",TEXT(MATCH($C93,'03'!$C$2:$C$100,0)+1,0)))="",AND(INDIRECT(CONCATENATE("'02'!F",TEXT(MATCH($C93,'02'!$C$2:$C$100,0)+1,0)))="",INDIRECT(CONCATENATE("'03'!F",TEXT(MATCH($C93,'03'!$C$2:$C$100,0)+1,0))))),"Н/Д",INDIRECT(CONCATENATE("'03'!F",TEXT(MATCH($C93,'03'!$C$2:$C$100,0)+1,0)))/INDIRECT(CONCATENATE("'02'!F",TEXT(MATCH($C93,'02'!$C$2:$C$100,0)+1,0))))</f>
        <v>1.8226023384395964</v>
      </c>
      <c r="G93" s="3"/>
      <c r="H93" s="3"/>
      <c r="I93" s="3"/>
      <c r="J93" s="3"/>
      <c r="K93" s="3"/>
      <c r="L93" s="3"/>
      <c r="M93" s="3"/>
      <c r="N93" s="3"/>
      <c r="O93" s="3"/>
      <c r="P93" s="3">
        <v>49326765299.220001</v>
      </c>
      <c r="Q93" s="3">
        <v>4990820263.3599997</v>
      </c>
      <c r="R93" s="3">
        <v>36857881138.919998</v>
      </c>
      <c r="S93" s="3">
        <v>82372716.819999993</v>
      </c>
      <c r="T93" s="1" t="s">
        <v>19</v>
      </c>
      <c r="U93" s="3">
        <v>705403756.63999999</v>
      </c>
      <c r="V93" s="3">
        <v>3333995717.3400002</v>
      </c>
      <c r="W93" s="3">
        <v>-2005102</v>
      </c>
      <c r="X93" s="3">
        <v>610530.22</v>
      </c>
      <c r="Y93" s="1" t="s">
        <v>19</v>
      </c>
      <c r="Z93" s="3">
        <v>3087418473.1199999</v>
      </c>
      <c r="AA93" s="3">
        <v>145390.42000000001</v>
      </c>
      <c r="AB93" s="3">
        <v>12985514.9</v>
      </c>
      <c r="AC93" s="1" t="s">
        <v>19</v>
      </c>
      <c r="AD93" s="3">
        <v>218771620</v>
      </c>
      <c r="AE93" s="3">
        <v>38365279.479999997</v>
      </c>
      <c r="AF93" s="1" t="s">
        <v>19</v>
      </c>
      <c r="AG93" s="3">
        <v>1115654569.54</v>
      </c>
      <c r="AH93" s="5"/>
    </row>
    <row r="94" spans="1:34" ht="15.75" thickBot="1" x14ac:dyDescent="0.3">
      <c r="A94" s="2" t="s">
        <v>113</v>
      </c>
      <c r="B94" s="2" t="s">
        <v>122</v>
      </c>
      <c r="C94" s="18">
        <v>67000000</v>
      </c>
      <c r="D94" s="2" t="s">
        <v>21</v>
      </c>
      <c r="E94" s="3">
        <f ca="1">IF(OR(INDIRECT(CONCATENATE("'01'!E",TEXT(MATCH($C94,'01'!$C$2:$C$100,0)+1,0)))="",INDIRECT(CONCATENATE("'02'!E",TEXT(MATCH($C94,'02'!$C$2:$C$100,0)+1,0)))="",AND(INDIRECT(CONCATENATE("'01'!E",TEXT(MATCH($C94,'01'!$C$2:$C$100,0)+1,0)))="",INDIRECT(CONCATENATE("'02'!E",TEXT(MATCH($C94,'02'!$C$2:$C$100,0)+1,0))))),"Н/Д",INDIRECT(CONCATENATE("'02'!E",TEXT(MATCH($C94,'02'!$C$2:$C$100,0)+1,0)))/INDIRECT(CONCATENATE("'01'!E",TEXT(MATCH($C94,'01'!$C$2:$C$100,0)+1,0))))</f>
        <v>1.9554719453487079E-2</v>
      </c>
      <c r="F94" s="3">
        <f ca="1">IF(OR(INDIRECT(CONCATENATE("'02'!F",TEXT(MATCH($C94,'02'!$C$2:$C$100,0)+1,0)))="",INDIRECT(CONCATENATE("'03'!F",TEXT(MATCH($C94,'03'!$C$2:$C$100,0)+1,0)))="",AND(INDIRECT(CONCATENATE("'02'!F",TEXT(MATCH($C94,'02'!$C$2:$C$100,0)+1,0)))="",INDIRECT(CONCATENATE("'03'!F",TEXT(MATCH($C94,'03'!$C$2:$C$100,0)+1,0))))),"Н/Д",INDIRECT(CONCATENATE("'03'!F",TEXT(MATCH($C94,'03'!$C$2:$C$100,0)+1,0)))/INDIRECT(CONCATENATE("'02'!F",TEXT(MATCH($C94,'02'!$C$2:$C$100,0)+1,0))))</f>
        <v>2.9424957776013243</v>
      </c>
      <c r="G94" s="3"/>
      <c r="H94" s="3"/>
      <c r="I94" s="3"/>
      <c r="J94" s="3"/>
      <c r="K94" s="3"/>
      <c r="L94" s="3"/>
      <c r="M94" s="3"/>
      <c r="N94" s="3"/>
      <c r="O94" s="3"/>
      <c r="P94" s="3">
        <v>58500234165.699997</v>
      </c>
      <c r="Q94" s="3">
        <v>6069691652.6599998</v>
      </c>
      <c r="R94" s="3">
        <v>26591108568.02</v>
      </c>
      <c r="S94" s="3">
        <v>6082434161.7799997</v>
      </c>
      <c r="T94" s="1" t="s">
        <v>19</v>
      </c>
      <c r="U94" s="3">
        <v>4959570746.5</v>
      </c>
      <c r="V94" s="3">
        <v>3161791753.0999999</v>
      </c>
      <c r="W94" s="3">
        <v>472403258.51999998</v>
      </c>
      <c r="X94" s="3">
        <v>235261838.59999999</v>
      </c>
      <c r="Y94" s="3">
        <v>35506.74</v>
      </c>
      <c r="Z94" s="3">
        <v>7066130999.5</v>
      </c>
      <c r="AA94" s="3">
        <v>93919935.260000005</v>
      </c>
      <c r="AB94" s="3">
        <v>553217447.38</v>
      </c>
      <c r="AC94" s="3">
        <v>1890033637.72</v>
      </c>
      <c r="AD94" s="3">
        <v>6270385.5800000001</v>
      </c>
      <c r="AE94" s="3">
        <v>1228036792.9400001</v>
      </c>
      <c r="AF94" s="3">
        <v>90327481.400000006</v>
      </c>
      <c r="AG94" s="3">
        <v>110943764704.82001</v>
      </c>
      <c r="AH94" s="5"/>
    </row>
    <row r="95" spans="1:34" x14ac:dyDescent="0.25">
      <c r="A95" s="4"/>
      <c r="B95" s="4"/>
      <c r="C95" s="16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</sheetData>
  <mergeCells count="1">
    <mergeCell ref="E1:O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01</vt:lpstr>
      <vt:lpstr>02</vt:lpstr>
      <vt:lpstr>03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Березовский Дмитрий Сергеевич</cp:lastModifiedBy>
  <dcterms:created xsi:type="dcterms:W3CDTF">2024-04-15T09:11:01Z</dcterms:created>
  <dcterms:modified xsi:type="dcterms:W3CDTF">2024-06-11T06:33:22Z</dcterms:modified>
</cp:coreProperties>
</file>