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aTIENDREBEOGO\Documents\PHMECV\UEMOA-COMMUN\Archivages&amp;Diffusion\Archivages\OutilsPays\CIV\EP-VAGUE1\"/>
    </mc:Choice>
  </mc:AlternateContent>
  <bookViews>
    <workbookView xWindow="0" yWindow="0" windowWidth="14380" windowHeight="4420" activeTab="6"/>
  </bookViews>
  <sheets>
    <sheet name="Couvert" sheetId="1" r:id="rId1"/>
    <sheet name="TOC" sheetId="16" r:id="rId2"/>
    <sheet name="Sect0_Repondants" sheetId="8" r:id="rId3"/>
    <sheet name="Sect1_Village" sheetId="13" r:id="rId4"/>
    <sheet name="Sect2_Infra" sheetId="3" r:id="rId5"/>
    <sheet name="Sect3_Agri" sheetId="17" r:id="rId6"/>
    <sheet name="Sect4_ParticipCommunautaire" sheetId="11" r:id="rId7"/>
    <sheet name="Annexe  (langues)" sheetId="14" r:id="rId8"/>
    <sheet name="Observations" sheetId="12" r:id="rId9"/>
  </sheets>
  <definedNames>
    <definedName name="_xlnm.Print_Titles" localSheetId="4">Sect2_Infra!$1:$19</definedName>
    <definedName name="_xlnm.Print_Titles" localSheetId="5">Sect3_Agri!$1:$1</definedName>
    <definedName name="_xlnm.Print_Titles" localSheetId="6">Sect4_ParticipCommunautaire!$A:$D,Sect4_ParticipCommunautaire!$1:$20</definedName>
    <definedName name="_xlnm.Print_Area" localSheetId="7">'Annexe  (langues)'!$A$1:$H$28</definedName>
    <definedName name="_xlnm.Print_Area" localSheetId="0">Couvert!$A$1:$AZ$38</definedName>
    <definedName name="_xlnm.Print_Area" localSheetId="2">Sect0_Repondants!$A$1:$AD$34</definedName>
    <definedName name="_xlnm.Print_Area" localSheetId="3">Sect1_Village!$A$1:$Q$45</definedName>
    <definedName name="_xlnm.Print_Area" localSheetId="5">Sect3_Agri!$A$1:$N$87</definedName>
    <definedName name="_xlnm.Print_Area" localSheetId="1">TOC!$A$1:$J$27</definedName>
  </definedNames>
  <calcPr calcId="162913"/>
</workbook>
</file>

<file path=xl/calcChain.xml><?xml version="1.0" encoding="utf-8"?>
<calcChain xmlns="http://schemas.openxmlformats.org/spreadsheetml/2006/main">
  <c r="B16" i="17" l="1"/>
  <c r="B83" i="17"/>
  <c r="B76" i="17"/>
  <c r="C58" i="17"/>
  <c r="C49" i="17"/>
  <c r="K34" i="17"/>
  <c r="K25" i="17"/>
  <c r="K17" i="17"/>
  <c r="K6" i="17"/>
  <c r="L6" i="13"/>
  <c r="C59" i="17" l="1"/>
  <c r="B5" i="17"/>
  <c r="A6" i="13"/>
  <c r="A14" i="13"/>
  <c r="A23" i="13"/>
  <c r="A32" i="13" s="1"/>
  <c r="A36" i="13" s="1"/>
  <c r="J3" i="13" s="1"/>
  <c r="J7" i="13" s="1"/>
  <c r="J14" i="13" s="1"/>
  <c r="J18" i="13" s="1"/>
  <c r="J23" i="13" s="1"/>
  <c r="A7" i="17"/>
  <c r="A14" i="17" s="1"/>
  <c r="A18" i="17" s="1"/>
  <c r="A27" i="17" s="1"/>
  <c r="F3" i="11"/>
  <c r="G3" i="11" s="1"/>
  <c r="I3" i="11" s="1"/>
  <c r="I3" i="3"/>
  <c r="K3" i="3"/>
  <c r="L3" i="3" s="1"/>
  <c r="F11" i="3" s="1"/>
  <c r="E5" i="8"/>
  <c r="I5" i="8"/>
  <c r="K5" i="8" s="1"/>
  <c r="U5" i="8" s="1"/>
  <c r="Z5" i="8" s="1"/>
  <c r="J26" i="13" l="1"/>
  <c r="J29" i="13" s="1"/>
  <c r="J3" i="11"/>
  <c r="O3" i="11" s="1"/>
  <c r="P3" i="11" s="1"/>
  <c r="X3" i="11" s="1"/>
  <c r="Y3" i="11" s="1"/>
  <c r="F16" i="11"/>
  <c r="A30" i="17"/>
  <c r="A37" i="17" s="1"/>
  <c r="I3" i="17" s="1"/>
  <c r="O16" i="11" l="1"/>
  <c r="I16" i="11"/>
  <c r="J34" i="13"/>
  <c r="N29" i="13"/>
  <c r="I8" i="17"/>
  <c r="I14" i="17" s="1"/>
  <c r="B32" i="17"/>
  <c r="I18" i="17" l="1"/>
  <c r="I22" i="17" s="1"/>
  <c r="I27" i="17" l="1"/>
  <c r="I31" i="17" s="1"/>
  <c r="I36" i="17" l="1"/>
  <c r="I40" i="17" s="1"/>
  <c r="A46" i="17" l="1"/>
  <c r="A50" i="17" s="1"/>
  <c r="A56" i="17" s="1"/>
  <c r="A61" i="17" s="1"/>
  <c r="A68" i="17" s="1"/>
  <c r="A74" i="17" s="1"/>
  <c r="A77" i="17" l="1"/>
  <c r="A81" i="17" s="1"/>
  <c r="A84" i="17" l="1"/>
  <c r="I46" i="17" s="1"/>
  <c r="I54" i="17" l="1"/>
  <c r="I59" i="17" s="1"/>
  <c r="I67" i="17" s="1"/>
  <c r="I72" i="17" s="1"/>
  <c r="I81" i="17" s="1"/>
</calcChain>
</file>

<file path=xl/sharedStrings.xml><?xml version="1.0" encoding="utf-8"?>
<sst xmlns="http://schemas.openxmlformats.org/spreadsheetml/2006/main" count="584" uniqueCount="430">
  <si>
    <t>QUESTIONNAIRE COMMUNAUTAIRE</t>
  </si>
  <si>
    <t>Latitude</t>
  </si>
  <si>
    <t>Longitude</t>
  </si>
  <si>
    <t>D</t>
  </si>
  <si>
    <t>NUMERO DE LIGNE</t>
  </si>
  <si>
    <t>Type d'infrastructure</t>
  </si>
  <si>
    <t>LIBELLÉ</t>
  </si>
  <si>
    <t>CODE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</si>
  <si>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</si>
  <si>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</si>
  <si>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</si>
  <si>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</si>
  <si>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</si>
  <si>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</si>
  <si>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</si>
  <si>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</si>
  <si>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</si>
  <si>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</si>
  <si>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Gare Routière</t>
  </si>
  <si>
    <t>Banque céréalière</t>
  </si>
  <si>
    <t xml:space="preserve">Route bitumée </t>
  </si>
  <si>
    <t>Point d'approvisionnement en eau de boisson</t>
  </si>
  <si>
    <t>Bureau de Poste</t>
  </si>
  <si>
    <t>Marché périodique</t>
  </si>
  <si>
    <t>CODE ID</t>
  </si>
  <si>
    <t>SEXE</t>
  </si>
  <si>
    <t>Masulin</t>
  </si>
  <si>
    <t>Féminin</t>
  </si>
  <si>
    <t>AGE</t>
  </si>
  <si>
    <t>Personnel de santé</t>
  </si>
  <si>
    <t>Homme d'affaires</t>
  </si>
  <si>
    <t>Chef religieux</t>
  </si>
  <si>
    <t>ANNÉES</t>
  </si>
  <si>
    <t>NIVEAU</t>
  </si>
  <si>
    <t>Code</t>
  </si>
  <si>
    <t>Quel âge avez-vous?</t>
  </si>
  <si>
    <t>Quelle fonction occupez-vous actuellement dans cette communauté</t>
  </si>
  <si>
    <t>Agent d'agriculture</t>
  </si>
  <si>
    <t>Autre (à préciser)</t>
  </si>
  <si>
    <t>FONCTION 1</t>
  </si>
  <si>
    <t>FONCTION 2</t>
  </si>
  <si>
    <t>Depuis combien d'années vivez-vous dans cette communauté</t>
  </si>
  <si>
    <t>Aucun</t>
  </si>
  <si>
    <t>Pharmacie ou Dépôt de médicaments</t>
  </si>
  <si>
    <t>Marché permanent</t>
  </si>
  <si>
    <t xml:space="preserve">Route en latérite </t>
  </si>
  <si>
    <t>1 Pieds</t>
  </si>
  <si>
    <t>2 Velo/Bicyclette</t>
  </si>
  <si>
    <t>5 Charette/Charrue</t>
  </si>
  <si>
    <t>6 Animaux</t>
  </si>
  <si>
    <t>7 Pirogue</t>
  </si>
  <si>
    <t>MINUTES</t>
  </si>
  <si>
    <t>Autres (à préciser)</t>
  </si>
  <si>
    <t>A</t>
  </si>
  <si>
    <t>B</t>
  </si>
  <si>
    <t>C</t>
  </si>
  <si>
    <t>E</t>
  </si>
  <si>
    <t>F</t>
  </si>
  <si>
    <t>Quel est le principal moyen qu’on utilise dans votre localité pour se rendre à [SERVICE] ?</t>
  </si>
  <si>
    <t>Quel est le temps moyen pour arriver à [SERVICE] avec le principal moyen de locomotion qu’on utilise dans votre localité ?</t>
  </si>
  <si>
    <t>Banque à aliments pour bétail</t>
  </si>
  <si>
    <t>1. Cours d'eau (fleuve, lac, etc.)</t>
  </si>
  <si>
    <t>2. Puits</t>
  </si>
  <si>
    <t>3. Forage</t>
  </si>
  <si>
    <t>01. Janvier</t>
  </si>
  <si>
    <t>02. Février</t>
  </si>
  <si>
    <t>03. Mars</t>
  </si>
  <si>
    <t>04. Avril</t>
  </si>
  <si>
    <t>05.Mai</t>
  </si>
  <si>
    <t>06. Juin</t>
  </si>
  <si>
    <t>07. Juillet</t>
  </si>
  <si>
    <t>08. Août</t>
  </si>
  <si>
    <t>09. Septembre</t>
  </si>
  <si>
    <t>10. Octobre</t>
  </si>
  <si>
    <t>11. Novembre</t>
  </si>
  <si>
    <t>12. Décembre</t>
  </si>
  <si>
    <t>Établissement Secondaire: Construction</t>
  </si>
  <si>
    <t>Une personne</t>
  </si>
  <si>
    <t>Comité de développement villageois</t>
  </si>
  <si>
    <t>Comité d'école</t>
  </si>
  <si>
    <t>Comité de santé</t>
  </si>
  <si>
    <t>Coopérative agricole</t>
  </si>
  <si>
    <t>Agent d'encadrement agricole</t>
  </si>
  <si>
    <t>Pont: Construction</t>
  </si>
  <si>
    <t>Libellé</t>
  </si>
  <si>
    <t>Qui a (ont)  participé à ces discussions? 
5 POSSIBILITES</t>
  </si>
  <si>
    <t>SOURCE</t>
  </si>
  <si>
    <t xml:space="preserve">1 OUI </t>
  </si>
  <si>
    <t>2 NON</t>
  </si>
  <si>
    <t>Est-ce que les membres de cette communauté ont contribué à la réalisation du projet en ...</t>
  </si>
  <si>
    <t>Autres personnes influentes</t>
  </si>
  <si>
    <t>Qui ou quel groupe de la communauté a soulevé cette question en premier?</t>
  </si>
  <si>
    <t>Agent municipal</t>
  </si>
  <si>
    <t>Forage/Puits: Construction</t>
  </si>
  <si>
    <t>Fonctionnaire au niveau régional ou départemental</t>
  </si>
  <si>
    <t>Route/Piste: Construction</t>
  </si>
  <si>
    <t>Route/Piste: Entretien ou réparation</t>
  </si>
  <si>
    <t>Pont: Entretien ou réparation</t>
  </si>
  <si>
    <t>Établissement Secondaire: Entretien ou réparation</t>
  </si>
  <si>
    <t>Forage/Puits: Entretien ou réparation</t>
  </si>
  <si>
    <t>Faisant des dons</t>
  </si>
  <si>
    <t>Offrant de la main d'œuvre</t>
  </si>
  <si>
    <t>Fournissant du matériel (briques, sable, etc.)</t>
  </si>
  <si>
    <t>Servant en tant que leaders sur le projet</t>
  </si>
  <si>
    <t>Fournissant une assistance technique</t>
  </si>
  <si>
    <t>Faisant du bénévolat</t>
  </si>
  <si>
    <t>Autorités municipales</t>
  </si>
  <si>
    <t>Structure de Santé: Construction</t>
  </si>
  <si>
    <t>Structure de Santé: Entretien ou réparation</t>
  </si>
  <si>
    <t>Quel est votre niveau d'instruction le plus élevé?</t>
  </si>
  <si>
    <t>Centre social (protection des enfants)</t>
  </si>
  <si>
    <t>Banque/Institution micro finance</t>
  </si>
  <si>
    <t>CODE PROBLEME 1</t>
  </si>
  <si>
    <t>CODE PROBLEME 2</t>
  </si>
  <si>
    <t>Quels sont les deux principaux problèmes rencontrés par les habitants de votre village/quartier au niveau de ce [SERVICE]?</t>
  </si>
  <si>
    <t>N</t>
  </si>
  <si>
    <t xml:space="preserve">(0.00) Nombre de répondants à la section 0 </t>
  </si>
  <si>
    <t>8 Autre (à préciser)</t>
  </si>
  <si>
    <t>PRÉVOYEZ UN MAXIMUM DE 2 RÉPONSES</t>
  </si>
  <si>
    <t>Y a-t-il eu des discussions dans la communauté au sujet [LIBELLE]?</t>
  </si>
  <si>
    <t>Chef du village/canton/quartier</t>
  </si>
  <si>
    <t>À la suite de ces discussions, la communauté a-t-elle décidé de mettre en œuvre un projet sur ​​[LIBELLE]?</t>
  </si>
  <si>
    <t>1. Eloignement</t>
  </si>
  <si>
    <t>2. Insuffisance du personnel</t>
  </si>
  <si>
    <t>3. Personnel peu qualifié</t>
  </si>
  <si>
    <t>4. Longue attente</t>
  </si>
  <si>
    <t>5. Mauvais accueil du personnel</t>
  </si>
  <si>
    <t>6. Insalubrité des lieux</t>
  </si>
  <si>
    <t>4. Barrage, retenue d'eau</t>
  </si>
  <si>
    <t>L'eau venant de cette importante source est-elle disponible toute l'année?</t>
  </si>
  <si>
    <t>Faites la liste complète de toutes les personnes qui ont fourni des informations pour le Questionnaire Communautaire</t>
  </si>
  <si>
    <t xml:space="preserve">SECTION 0:  LISTE DES PERSONNES REPONDANTES </t>
  </si>
  <si>
    <t>ONG/organisation religieuse ou internationale</t>
  </si>
  <si>
    <t>Saviez-vous si la communauté a recherché des ressources financières, des conseils techniques ou du matériel auprès de [SOURCE] après avoir décidé de faire [LIBELLE]?</t>
  </si>
  <si>
    <t>Personnel enseignant</t>
  </si>
  <si>
    <t>0. Aucun problème</t>
  </si>
  <si>
    <t>Centre d'encadrement Agricole</t>
  </si>
  <si>
    <t>Centre d'Etat Civil</t>
  </si>
  <si>
    <t>La question de construire ou de faire réparer [LIBELLE] dans la communauté a-t-elle été soulevée par une personne de la communauté?</t>
  </si>
  <si>
    <t>Au cours des cinq dernières années, a-t-on construit ou fait réparer [LIBELLE] dans cette communauté?</t>
  </si>
  <si>
    <t>Supérieur</t>
  </si>
  <si>
    <t>PRENOMS ET NOMS</t>
  </si>
  <si>
    <t>W</t>
  </si>
  <si>
    <t>Coordonnées GPS du village/quartier</t>
  </si>
  <si>
    <t>Prenom et nom du chef de village/quartier:</t>
  </si>
  <si>
    <t>Adresse du chef de  village/quartier:</t>
  </si>
  <si>
    <t>OBSERVATIONS</t>
  </si>
  <si>
    <t>INSTITUT NATIONAL DE LA STATISTIQUE</t>
  </si>
  <si>
    <t>NUMERO DE LA GRAPPE</t>
  </si>
  <si>
    <t xml:space="preserve">AVEC L'APPUI DE LA COMMISSION DE L'UEMOA ET DE LA BANQUE MONDIALE </t>
  </si>
  <si>
    <t>Primaire</t>
  </si>
  <si>
    <t>Secondaire 1</t>
  </si>
  <si>
    <t>Secondaire 2</t>
  </si>
  <si>
    <t>École primaire</t>
  </si>
  <si>
    <t>Collège</t>
  </si>
  <si>
    <t>Lycée</t>
  </si>
  <si>
    <t>Etablissement maternel</t>
  </si>
  <si>
    <t>Poste de police ou de gendarmerie</t>
  </si>
  <si>
    <t>Hôpital public ou privé</t>
  </si>
  <si>
    <t>Autre centre de santé public</t>
  </si>
  <si>
    <t>Cabinet médical/Clinique privé</t>
  </si>
  <si>
    <t xml:space="preserve">SECTION 2:  EXISTENCE ET ACCESSIBILITE AUX SERVICES SOCIAUX </t>
  </si>
  <si>
    <t>Combien de personnes vivent dans ce village/quartier?</t>
  </si>
  <si>
    <t>Langue 1</t>
  </si>
  <si>
    <t>Langue 2</t>
  </si>
  <si>
    <t>Quelle sont les deux principales activités des personnes de ce village/quartier?</t>
  </si>
  <si>
    <t>Quelle sont les deux principales langues parlées dans ce village/quartier?</t>
  </si>
  <si>
    <t>Agriculture de céréales/tubercules</t>
  </si>
  <si>
    <t xml:space="preserve">Agriculture de produits de rente </t>
  </si>
  <si>
    <t>Elevage</t>
  </si>
  <si>
    <t>Peche</t>
  </si>
  <si>
    <t>Commerce</t>
  </si>
  <si>
    <t>Autres</t>
  </si>
  <si>
    <t>Artisanat, Transformation</t>
  </si>
  <si>
    <t>Activité 1</t>
  </si>
  <si>
    <t>Activité 2</t>
  </si>
  <si>
    <t>2 Plaine</t>
  </si>
  <si>
    <t>3 Pente douce</t>
  </si>
  <si>
    <t>4 Pente raide</t>
  </si>
  <si>
    <t>5 Vallée</t>
  </si>
  <si>
    <t>Comment décrirez-vous la topographie de ce village/quartier?</t>
  </si>
  <si>
    <t>(Inscrire 0 quand on est dans un centre urbain)</t>
  </si>
  <si>
    <t>Est-ce qu'il y a un réseau d'eau courante dans ce village/quartier?</t>
  </si>
  <si>
    <t>A quelle distance (en kilomètres) de la ville la plus proche se trouve ce village/quartier?</t>
  </si>
  <si>
    <t xml:space="preserve">Oui </t>
  </si>
  <si>
    <t>Non</t>
  </si>
  <si>
    <t>1 Route goudronnée</t>
  </si>
  <si>
    <t>2 Route en latérite</t>
  </si>
  <si>
    <t>3 Piste</t>
  </si>
  <si>
    <t xml:space="preserve">Quelle est la principale voie pour accéder à ce village/quartier? </t>
  </si>
  <si>
    <t>5 Voie ferrée</t>
  </si>
  <si>
    <t>6 Autre (à préciser)</t>
  </si>
  <si>
    <t>1 Plusieurs fois par jour</t>
  </si>
  <si>
    <t>2 Une fois par jour</t>
  </si>
  <si>
    <t>3 Plusieurs fois par semaine</t>
  </si>
  <si>
    <t>4 Une fois par semaine</t>
  </si>
  <si>
    <t>5 Une fois tous les 15 jours</t>
  </si>
  <si>
    <t>6 Une fois par mois</t>
  </si>
  <si>
    <t>7 Autre</t>
  </si>
  <si>
    <t>SECTION 1: CARACTERISTIQUES GENERALES DU QUARTIER/VILLAGE</t>
  </si>
  <si>
    <t>1. Oui</t>
  </si>
  <si>
    <t>2. Non</t>
  </si>
  <si>
    <t>SECTION 3: AGRICULTURE</t>
  </si>
  <si>
    <t>École Primaire: Construction</t>
  </si>
  <si>
    <t>École Primaire: Entretien ou réparation</t>
  </si>
  <si>
    <t>1 Oui</t>
  </si>
  <si>
    <t xml:space="preserve">1 Oui </t>
  </si>
  <si>
    <t>2 Non</t>
  </si>
  <si>
    <t xml:space="preserve">S' IL Y A UN  " OUI "  EN 4.07, DEMANDEZ: La communauté a-t-elle reçu ce qu'elle a demandé?    </t>
  </si>
  <si>
    <t>Est-ce que les agriculteurs de ce village/quartier utilisent de gros équipements agricoles (tracteurs)?</t>
  </si>
  <si>
    <t>Est-ce que les agriculteurs de ce village/quartier utilisent des engrais chimiques?</t>
  </si>
  <si>
    <t>Est-ce que les agriculteurs de ce village/quartier utilisent des engrais organiques?</t>
  </si>
  <si>
    <t>1. Oui   2. Non</t>
  </si>
  <si>
    <t>Est-ce que les agriculteurs de ce village/quartier pratiquent la culture attelée?</t>
  </si>
  <si>
    <t>Est-ce que les agriculteurs de ce village/quartier utilisent des pesticides?</t>
  </si>
  <si>
    <t>Est-ce que les agriculteurs de ce village/quartier bénéficient des services d'agents de vulgarisation agricole?</t>
  </si>
  <si>
    <t>Quelle est la principale source d'eau pour l'irrigation dans ce village/quartier?</t>
  </si>
  <si>
    <t>Montant  (en FCFA)</t>
  </si>
  <si>
    <t>TABLE DES MATIERES</t>
  </si>
  <si>
    <t>AGRICULTURE</t>
  </si>
  <si>
    <t xml:space="preserve">LISTE DES PERSONNES REPONDANTES </t>
  </si>
  <si>
    <t>CARACTERISTIQUES GENERALES DU QUARTIER/VILLAGE</t>
  </si>
  <si>
    <t xml:space="preserve">EXISTENCE ET ACCESSIBILITE AUX SERVICES SOCIAUX </t>
  </si>
  <si>
    <t xml:space="preserve">RELEVE DES PRIX A LA CONSOMMATION </t>
  </si>
  <si>
    <t>LISTE EXHAUSTIVE DES UNITÉS</t>
  </si>
  <si>
    <t>Chef de village/quartier</t>
  </si>
  <si>
    <t>Notable/conseiller</t>
  </si>
  <si>
    <t>Chef coutumier</t>
  </si>
  <si>
    <t>4 Voie maritime, fluviale, lacustre</t>
  </si>
  <si>
    <t>Services</t>
  </si>
  <si>
    <t>Est-ce qu'il y a un réseau de distribution électrique dans ce village/quartier?</t>
  </si>
  <si>
    <t>Complexe sportif</t>
  </si>
  <si>
    <t xml:space="preserve">Centre de formation professionel </t>
  </si>
  <si>
    <t>Centre d'alphabétisation</t>
  </si>
  <si>
    <t>Salle de spectacle</t>
  </si>
  <si>
    <t>NON</t>
  </si>
  <si>
    <t>7. Difficulté d'accès</t>
  </si>
  <si>
    <t>Est-ce que les gens dans ce village/quartier vendent des terrains agricoles?</t>
  </si>
  <si>
    <t>Est-ce que les gens dans ce village/quartier louent des terrains agricoles?</t>
  </si>
  <si>
    <t>Marché de détail</t>
  </si>
  <si>
    <t>Parc de vaccination de bétail</t>
  </si>
  <si>
    <t>2 Non  ►Ligne suivante</t>
  </si>
  <si>
    <t>SECTION 4:  PARTICIPATION COMMUNAUTAIRE</t>
  </si>
  <si>
    <t>Les moyens de transport en commun suivants sont-ils disponibles pour amener les gens dans ce village/quartier?</t>
  </si>
  <si>
    <t>Train</t>
  </si>
  <si>
    <t>Taxi/Voiture</t>
  </si>
  <si>
    <t>Pirogue</t>
  </si>
  <si>
    <t xml:space="preserve"> 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</si>
  <si>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</si>
  <si>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</si>
  <si>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</si>
  <si>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</si>
  <si>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</si>
  <si>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</si>
  <si>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</si>
  <si>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</si>
  <si>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</si>
  <si>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</si>
  <si>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</si>
  <si>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</si>
  <si>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</si>
  <si>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</si>
  <si>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</si>
  <si>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</si>
  <si>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1. Céréales (Maïs, Riz, etc.)</t>
  </si>
  <si>
    <t>4. Culture de rente (café, cacao, hévéa, coton?)</t>
  </si>
  <si>
    <t>2. Légumineuses</t>
  </si>
  <si>
    <t>5. Oignons/Echalote</t>
  </si>
  <si>
    <t>3. Tubercules/Racines</t>
  </si>
  <si>
    <t>6. Autres</t>
  </si>
  <si>
    <t>Quelles fonctions remplissent cette ou ces coopératives pour les agriculteurs de ce village/quartier?</t>
  </si>
  <si>
    <t>Montant (en FCFA)  pour un adulte homme</t>
  </si>
  <si>
    <t>Montant  (en FCFA) pour un adulte femme</t>
  </si>
  <si>
    <t xml:space="preserve">Montant (en FCFA) pour un garçon (moins de 15 ans)  </t>
  </si>
  <si>
    <t>Montant (en FCFA) pour une fille (moins de 15 ans)</t>
  </si>
  <si>
    <t>Montant (en FCFA)</t>
  </si>
  <si>
    <t>Groupement Féminin</t>
  </si>
  <si>
    <t>Latrine publique</t>
  </si>
  <si>
    <t>Existe t-il une ou plusieurs coopératives agricoles dans ce village/quartier?</t>
  </si>
  <si>
    <t>Autorités tradition-
nelles, cantonales</t>
  </si>
  <si>
    <t>ONG/ organisation religieuse ou interna-
tionale</t>
  </si>
  <si>
    <t>PARTICIPATION COMMUNAUTAIRE</t>
  </si>
  <si>
    <t xml:space="preserve">Quelle est la fréquence du principal moyen de transport en commun? </t>
  </si>
  <si>
    <t>ONG nationale ou internationale</t>
  </si>
  <si>
    <t>Est-ce que les agriculteurs de ce village/quartier utilisent des semences améliorées pour la  principale culture de la question 3.02?</t>
  </si>
  <si>
    <t>Quel est le montant payé pour un hectare préparé pendant les travaux de préparation du sol?</t>
  </si>
  <si>
    <t>Quel est le montant payé pour un hectare de sarclage pendant les travaux d'entretien (sarclage) du champ?</t>
  </si>
  <si>
    <t>Quel est le montant payé pour un hectare récolté pendant les travaux de récolte?</t>
  </si>
  <si>
    <t>Quel est le principal moyen de transport en commun utilisé pour amener les gens dans ce village/quartier?</t>
  </si>
  <si>
    <t>G</t>
  </si>
  <si>
    <t>H</t>
  </si>
  <si>
    <t>I</t>
  </si>
  <si>
    <t>J</t>
  </si>
  <si>
    <t>1 Oui 2 Non</t>
  </si>
  <si>
    <t>1 Oui  2 Non</t>
  </si>
  <si>
    <t>Ce [SERVICE]  fonctionnel existe-t-il dans le village (milieu rural) / ville (milieu urbain)?</t>
  </si>
  <si>
    <t>6 Cité lacustre</t>
  </si>
  <si>
    <t>Agriculture de produits maraîchers</t>
  </si>
  <si>
    <t>Mine, orpaillage</t>
  </si>
  <si>
    <t>Est-ce que les moyens de transport en commun motorisé ou par eau sont disponibles pour amener les gens dans ce village/quartier?</t>
  </si>
  <si>
    <t>8. Infrastructure en mauvais état</t>
  </si>
  <si>
    <t>Approvisionnent en intrants agricoles (semences, engrais, pesticides, etc.)</t>
  </si>
  <si>
    <t>Facilitent la commercialisation des produits agricoles</t>
  </si>
  <si>
    <t>Fournissent ou louent des équipements agricoles</t>
  </si>
  <si>
    <t>Constituent des stocks de produits céréaliers</t>
  </si>
  <si>
    <t>Aident à la conservation des produits agricoles</t>
  </si>
  <si>
    <t>Autres (à préciser)……………………………………………………………………………………..</t>
  </si>
  <si>
    <t xml:space="preserve">Quel est le montant payé pour une personne pour une journée de travail par catégorie de manoeuvre dans ce village/quartier pendant les travaux de préparation du sol?
</t>
  </si>
  <si>
    <t>Quel est le montant payé pour une personne pour une journée de travail par catégorie de manoeuvre dans ce village/quartier pendant les travaux d'entretien (sarclage) du champ?</t>
  </si>
  <si>
    <t>Quel est le montant payé pour une personne pour une journée de travail par catégorie de manoeuvre dans ce village/quartier pendant les travaux de récolte?</t>
  </si>
  <si>
    <t>VAGUE</t>
  </si>
  <si>
    <t>1. PAPI</t>
  </si>
  <si>
    <t>2. CAPI</t>
  </si>
  <si>
    <t>Centre communautaire</t>
  </si>
  <si>
    <t>Diaspora</t>
  </si>
  <si>
    <t>Ressortissants</t>
  </si>
  <si>
    <t>Sous quel format l'interview a-t-il été effectué?</t>
  </si>
  <si>
    <t>Y a-t-il des ménages qui pratiquent l'agriculture dans la localité?</t>
  </si>
  <si>
    <t>Quel est le montant payé pour un hectare de terrain agricole loué?</t>
  </si>
  <si>
    <t>4 Voiture / Car</t>
  </si>
  <si>
    <t>11. Autre (à préciser)</t>
  </si>
  <si>
    <t>9. Cherté du service</t>
  </si>
  <si>
    <t>10. Corruption</t>
  </si>
  <si>
    <t>Moto/ Tricycle</t>
  </si>
  <si>
    <t>3 Moto/ Tricycle</t>
  </si>
  <si>
    <t>3 Train</t>
  </si>
  <si>
    <t>4 Pirogue</t>
  </si>
  <si>
    <t>1 Moto/ Tricycle</t>
  </si>
  <si>
    <t>2 Taxi/Voiture</t>
  </si>
  <si>
    <t>1 Colline/ montagne</t>
  </si>
  <si>
    <t>Autorités de la région ou du département</t>
  </si>
  <si>
    <t>Quel est le type de cultures le plus cultivé dans ce village/quartier?</t>
  </si>
  <si>
    <t>5. Canal d'irrigation</t>
  </si>
  <si>
    <t>6. Autre</t>
  </si>
  <si>
    <t>Comité de gestion d'eau</t>
  </si>
  <si>
    <t>(Mettre 9999 si les manoeuvres sont payés seulement à la surface)</t>
  </si>
  <si>
    <t>A quelle distance (en kilomètres) les agriculteurs de ce village/quartier peuvent-ils se procurer ces semences? (si la distance est inconnue, inscrire 999)</t>
  </si>
  <si>
    <t>A quelle distance (en kilomètres) les agriculteurs de ce village/quartier peuvent-ils se procurer ces engrais organiques? (si la distance est inconnue, inscrire 999)</t>
  </si>
  <si>
    <t>A quelle distance (en kilomètres) les agriculteurs de ce village/quartier peuvent-ils se procurer ces engrais chimiques? (si la distance est inconnue, inscrire 999)</t>
  </si>
  <si>
    <t>A quelle distance (en kilomètres) les agriculteurs de ce village/quartier peuvent-ils se procurer ces pesticides? (si la distance est inconnue, inscrire 999)</t>
  </si>
  <si>
    <t>A quelle distance (en kilomètres) les agriculteurs de ce village/quartier peuvent-ils se procurer de gros équipements agricoles? (si la distance est inconnue, inscrire 999)</t>
  </si>
  <si>
    <t>(Mettre 9999 Si les manoeuvres sont payés seulement selon les jours travaillés )</t>
  </si>
  <si>
    <t>Est-ce que les agriculteurs de ce village/quartier pratiquent habituellement des cultures irriguées ?</t>
  </si>
  <si>
    <t>Si non, en quels mois est-ce que l'eau de cette source est-elle disponible? 1=Oui   2=Non</t>
  </si>
  <si>
    <t>Pendant la saison sèche 2016/2017, en quels mois l'eau de cette source était-elle disponible? 1=Oui   2=Non</t>
  </si>
  <si>
    <t>Quel est le montant payé pour un hectare de terrain agricole vendu?</t>
  </si>
  <si>
    <t>6. Réseau d'un pays voisin</t>
  </si>
  <si>
    <t>Les  personnes ou groupements associatifs suivants existent t-il dans ce village/quartier?</t>
  </si>
  <si>
    <t>CONFIDENTIEL : Les renseignements contenus dans ce questionnaire sont confidentiels. Ils sont couverts par le secret statistique et ne peuvent être publiés que sous forme anonyme conformément à la loi N°2013-537 du 30 juillet 2013 portant organisation Système Statistique National</t>
  </si>
  <si>
    <t xml:space="preserve">    REPUBLIQUE DE CÔTE D'IVOIRE</t>
  </si>
  <si>
    <t>MINISTERE DU PLAN ET DU DEVELOPPEMENT</t>
  </si>
  <si>
    <t>ENQUÊTE HARMONISEE SUR LES CONDITIONS DE VIE DES MENAGES 2018/2019</t>
  </si>
  <si>
    <t>1 ORANGE</t>
  </si>
  <si>
    <t>2 MOOV</t>
  </si>
  <si>
    <t>3 MTN</t>
  </si>
  <si>
    <t>Liste exhaustive des langues</t>
  </si>
  <si>
    <t>Abbey</t>
  </si>
  <si>
    <t>Godie</t>
  </si>
  <si>
    <t>Samogho</t>
  </si>
  <si>
    <t>Abidji</t>
  </si>
  <si>
    <t>Gouin Ou Kirma</t>
  </si>
  <si>
    <t>Senoufo</t>
  </si>
  <si>
    <t>Aboure</t>
  </si>
  <si>
    <t>Gouro</t>
  </si>
  <si>
    <t>Siti</t>
  </si>
  <si>
    <t>Abron</t>
  </si>
  <si>
    <t>Guere</t>
  </si>
  <si>
    <t>Tagouana</t>
  </si>
  <si>
    <t>Adjoukrou</t>
  </si>
  <si>
    <t>Kamara Ou Komara</t>
  </si>
  <si>
    <t>Toura</t>
  </si>
  <si>
    <t>Agni</t>
  </si>
  <si>
    <t>Kodia</t>
  </si>
  <si>
    <t>Wane</t>
  </si>
  <si>
    <t>Ahizi</t>
  </si>
  <si>
    <t>Komono</t>
  </si>
  <si>
    <t>Wobe</t>
  </si>
  <si>
    <t>Alladian</t>
  </si>
  <si>
    <t>Koro</t>
  </si>
  <si>
    <t>Yacouba Ou Dan</t>
  </si>
  <si>
    <t>Appolo Ou N'zima</t>
  </si>
  <si>
    <t>Kotrohou</t>
  </si>
  <si>
    <t>Yaoure (Yohoure)</t>
  </si>
  <si>
    <t>Akye Ou Attie</t>
  </si>
  <si>
    <t>Koulango</t>
  </si>
  <si>
    <t>Français</t>
  </si>
  <si>
    <t>Avikam Ou Brigam</t>
  </si>
  <si>
    <t>Kouya</t>
  </si>
  <si>
    <t>Autre Langue</t>
  </si>
  <si>
    <t>Bakwe</t>
  </si>
  <si>
    <t>Kouzie</t>
  </si>
  <si>
    <t>Bambara</t>
  </si>
  <si>
    <t>Koyaka Ou Koyara</t>
  </si>
  <si>
    <t>Baoule</t>
  </si>
  <si>
    <t>Krobou</t>
  </si>
  <si>
    <t>Bete</t>
  </si>
  <si>
    <t>Kroumien</t>
  </si>
  <si>
    <t>Birifor</t>
  </si>
  <si>
    <t>Lobi</t>
  </si>
  <si>
    <t>Conja</t>
  </si>
  <si>
    <t>Lohron</t>
  </si>
  <si>
    <t>Degha</t>
  </si>
  <si>
    <t>Mahou Ou Mahouka</t>
  </si>
  <si>
    <t>Dida</t>
  </si>
  <si>
    <t>Malinke Ou Maninka</t>
  </si>
  <si>
    <t>Dioula</t>
  </si>
  <si>
    <t>M'batto (Goua)</t>
  </si>
  <si>
    <t>Djimini</t>
  </si>
  <si>
    <t>Mona Ou Mouan</t>
  </si>
  <si>
    <t>Doma</t>
  </si>
  <si>
    <t>Nafana</t>
  </si>
  <si>
    <t>Ebrie</t>
  </si>
  <si>
    <t>Neyo</t>
  </si>
  <si>
    <t>Ega</t>
  </si>
  <si>
    <t>N'gain</t>
  </si>
  <si>
    <t>Ehotile</t>
  </si>
  <si>
    <t>Niedeboua</t>
  </si>
  <si>
    <t>Essouma</t>
  </si>
  <si>
    <t>Nigbi</t>
  </si>
  <si>
    <t>Foula</t>
  </si>
  <si>
    <t>Ouadougou</t>
  </si>
  <si>
    <t>Gagou</t>
  </si>
  <si>
    <t>Ouan</t>
  </si>
  <si>
    <t>Gbin</t>
  </si>
  <si>
    <t>Oubi</t>
  </si>
  <si>
    <t>Gnaboua (Niaboua)</t>
  </si>
  <si>
    <t>Ouodougou</t>
  </si>
  <si>
    <t>a -Est-ce que les réseaux de téléphonie mobile suivants sont bien captés dans ce village? 
1= Oui, 2 = Non</t>
  </si>
  <si>
    <t>b- Quels sont les deuxpricipales connexions internert que l'on capte le mieux dans ce villeage?</t>
  </si>
  <si>
    <t>(Voir annexe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</si>
</sst>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\(0.00\)"/>
    <numFmt numFmtId="166" formatCode="_-* #,##0.00\ _F_-;\-* #,##0.00\ _F_-;_-* &quot;-&quot;??\ _F_-;_-@_-"/>
    <numFmt numFmtId="167" formatCode="_-* #,##0.00\ [$€]_-;\-* #,##0.00\ [$€]_-;_-* &quot;-&quot;??\ [$€]_-;_-@_-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12"/>
      <name val="Arial Narrow"/>
      <family val="2"/>
    </font>
    <font>
      <b/>
      <sz val="16"/>
      <name val="Arial Narrow"/>
      <family val="2"/>
    </font>
    <font>
      <sz val="10"/>
      <name val="Arial"/>
      <family val="2"/>
    </font>
    <font>
      <sz val="6"/>
      <name val="Arial Narrow"/>
      <family val="2"/>
    </font>
    <font>
      <sz val="6"/>
      <name val="Arial"/>
      <family val="2"/>
    </font>
    <font>
      <b/>
      <sz val="7"/>
      <name val="Arial Narrow"/>
      <family val="2"/>
    </font>
    <font>
      <sz val="10"/>
      <name val="Arial Narrow"/>
      <family val="2"/>
    </font>
    <font>
      <b/>
      <sz val="9"/>
      <name val="Arial Narrow"/>
      <family val="2"/>
    </font>
    <font>
      <sz val="9"/>
      <name val="Arial"/>
      <family val="2"/>
    </font>
    <font>
      <b/>
      <sz val="11"/>
      <name val="Arial Narrow"/>
      <family val="2"/>
    </font>
    <font>
      <sz val="12"/>
      <name val="Arial Narrow"/>
      <family val="2"/>
    </font>
    <font>
      <sz val="10"/>
      <color indexed="55"/>
      <name val="Arial"/>
      <family val="2"/>
    </font>
    <font>
      <sz val="10"/>
      <name val="Arial"/>
      <family val="2"/>
    </font>
    <font>
      <sz val="8"/>
      <name val="Courier New"/>
      <family val="3"/>
    </font>
    <font>
      <sz val="10"/>
      <color indexed="8"/>
      <name val="Arial"/>
      <family val="2"/>
    </font>
    <font>
      <b/>
      <u/>
      <sz val="11"/>
      <name val="Arial"/>
      <family val="2"/>
    </font>
    <font>
      <sz val="9"/>
      <name val="Arial Narrow"/>
      <family val="2"/>
    </font>
    <font>
      <b/>
      <sz val="12"/>
      <name val="Arial"/>
      <family val="2"/>
    </font>
    <font>
      <b/>
      <u/>
      <sz val="12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b/>
      <sz val="11"/>
      <name val="Arial"/>
      <family val="2"/>
    </font>
    <font>
      <i/>
      <sz val="8"/>
      <name val="Arial Narrow"/>
      <family val="2"/>
    </font>
    <font>
      <sz val="12"/>
      <name val="Garamond"/>
      <family val="1"/>
    </font>
    <font>
      <b/>
      <sz val="12"/>
      <name val="Garamond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9"/>
      <color rgb="FFFF0000"/>
      <name val="Arial Narrow"/>
      <family val="2"/>
    </font>
    <font>
      <sz val="9"/>
      <color rgb="FF00B050"/>
      <name val="Arial Narrow"/>
      <family val="2"/>
    </font>
    <font>
      <i/>
      <sz val="8"/>
      <color rgb="FF00B050"/>
      <name val="Arial Narrow"/>
      <family val="2"/>
    </font>
    <font>
      <b/>
      <sz val="8"/>
      <color rgb="FFFF0000"/>
      <name val="Arial"/>
      <family val="2"/>
    </font>
    <font>
      <b/>
      <sz val="14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23">
    <xf numFmtId="0" fontId="0" fillId="0" borderId="0"/>
    <xf numFmtId="0" fontId="21" fillId="0" borderId="0" applyNumberFormat="0" applyFill="0" applyBorder="0" applyProtection="0">
      <alignment vertical="center"/>
    </xf>
    <xf numFmtId="164" fontId="22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8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3" fillId="0" borderId="0" applyNumberFormat="0" applyFill="0" applyBorder="0" applyProtection="0">
      <alignment horizontal="left"/>
    </xf>
    <xf numFmtId="0" fontId="10" fillId="0" borderId="0"/>
    <xf numFmtId="0" fontId="34" fillId="0" borderId="0"/>
    <xf numFmtId="0" fontId="10" fillId="0" borderId="0"/>
    <xf numFmtId="0" fontId="10" fillId="0" borderId="0"/>
    <xf numFmtId="0" fontId="35" fillId="0" borderId="0"/>
    <xf numFmtId="0" fontId="10" fillId="0" borderId="0"/>
    <xf numFmtId="0" fontId="35" fillId="0" borderId="0"/>
    <xf numFmtId="0" fontId="33" fillId="0" borderId="0"/>
    <xf numFmtId="0" fontId="33" fillId="0" borderId="0"/>
    <xf numFmtId="0" fontId="2" fillId="0" borderId="0"/>
    <xf numFmtId="0" fontId="16" fillId="0" borderId="0" applyNumberFormat="0" applyFill="0" applyBorder="0" applyProtection="0">
      <alignment vertical="top" wrapText="1"/>
    </xf>
    <xf numFmtId="0" fontId="1" fillId="0" borderId="0"/>
  </cellStyleXfs>
  <cellXfs count="510">
    <xf numFmtId="0" fontId="0" fillId="0" borderId="0" xfId="0"/>
    <xf numFmtId="0" fontId="3" fillId="2" borderId="0" xfId="0" applyFont="1" applyFill="1"/>
    <xf numFmtId="0" fontId="6" fillId="2" borderId="0" xfId="0" applyFont="1" applyFill="1" applyBorder="1"/>
    <xf numFmtId="0" fontId="6" fillId="2" borderId="0" xfId="20" applyFont="1" applyFill="1"/>
    <xf numFmtId="0" fontId="8" fillId="0" borderId="0" xfId="20" applyFont="1" applyAlignment="1"/>
    <xf numFmtId="0" fontId="7" fillId="2" borderId="0" xfId="20" applyFont="1" applyFill="1" applyAlignment="1">
      <alignment wrapText="1"/>
    </xf>
    <xf numFmtId="0" fontId="6" fillId="2" borderId="0" xfId="20" applyFont="1" applyFill="1" applyAlignment="1"/>
    <xf numFmtId="0" fontId="7" fillId="2" borderId="0" xfId="20" applyFont="1" applyFill="1"/>
    <xf numFmtId="0" fontId="6" fillId="2" borderId="0" xfId="20" applyFont="1" applyFill="1" applyBorder="1" applyAlignment="1"/>
    <xf numFmtId="0" fontId="7" fillId="2" borderId="1" xfId="20" applyFont="1" applyFill="1" applyBorder="1" applyAlignment="1">
      <alignment wrapText="1"/>
    </xf>
    <xf numFmtId="165" fontId="6" fillId="2" borderId="2" xfId="20" applyNumberFormat="1" applyFont="1" applyFill="1" applyBorder="1" applyAlignment="1"/>
    <xf numFmtId="0" fontId="7" fillId="2" borderId="3" xfId="20" applyFont="1" applyFill="1" applyBorder="1" applyAlignment="1">
      <alignment wrapText="1"/>
    </xf>
    <xf numFmtId="0" fontId="6" fillId="2" borderId="3" xfId="20" applyFont="1" applyFill="1" applyBorder="1" applyAlignment="1"/>
    <xf numFmtId="0" fontId="6" fillId="2" borderId="3" xfId="20" applyFont="1" applyFill="1" applyBorder="1" applyAlignment="1">
      <alignment horizontal="center"/>
    </xf>
    <xf numFmtId="0" fontId="6" fillId="2" borderId="4" xfId="20" applyFont="1" applyFill="1" applyBorder="1" applyAlignment="1"/>
    <xf numFmtId="0" fontId="6" fillId="2" borderId="3" xfId="20" applyFont="1" applyFill="1" applyBorder="1" applyAlignment="1">
      <alignment wrapText="1"/>
    </xf>
    <xf numFmtId="0" fontId="6" fillId="2" borderId="3" xfId="20" applyFont="1" applyFill="1" applyBorder="1"/>
    <xf numFmtId="0" fontId="6" fillId="2" borderId="0" xfId="20" applyFont="1" applyFill="1" applyBorder="1"/>
    <xf numFmtId="0" fontId="7" fillId="2" borderId="5" xfId="20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 vertical="center" textRotation="90" wrapText="1"/>
    </xf>
    <xf numFmtId="0" fontId="13" fillId="2" borderId="0" xfId="20" applyFont="1" applyFill="1" applyBorder="1" applyAlignment="1">
      <alignment horizontal="center"/>
    </xf>
    <xf numFmtId="0" fontId="8" fillId="2" borderId="6" xfId="20" quotePrefix="1" applyFont="1" applyFill="1" applyBorder="1" applyAlignment="1">
      <alignment horizontal="center"/>
    </xf>
    <xf numFmtId="0" fontId="6" fillId="0" borderId="5" xfId="0" applyFont="1" applyFill="1" applyBorder="1" applyAlignment="1">
      <alignment wrapText="1"/>
    </xf>
    <xf numFmtId="0" fontId="6" fillId="2" borderId="5" xfId="20" applyFont="1" applyFill="1" applyBorder="1" applyAlignment="1"/>
    <xf numFmtId="0" fontId="6" fillId="2" borderId="7" xfId="20" applyFont="1" applyFill="1" applyBorder="1" applyAlignment="1"/>
    <xf numFmtId="0" fontId="6" fillId="0" borderId="5" xfId="0" applyFont="1" applyBorder="1" applyAlignment="1">
      <alignment wrapText="1"/>
    </xf>
    <xf numFmtId="0" fontId="6" fillId="2" borderId="6" xfId="20" applyFont="1" applyFill="1" applyBorder="1" applyAlignment="1">
      <alignment wrapText="1"/>
    </xf>
    <xf numFmtId="0" fontId="11" fillId="2" borderId="3" xfId="0" applyFont="1" applyFill="1" applyBorder="1" applyAlignment="1">
      <alignment vertical="top" wrapText="1"/>
    </xf>
    <xf numFmtId="0" fontId="11" fillId="2" borderId="0" xfId="0" applyFont="1" applyFill="1" applyBorder="1" applyAlignment="1">
      <alignment vertical="top" wrapText="1"/>
    </xf>
    <xf numFmtId="0" fontId="12" fillId="2" borderId="3" xfId="0" applyFont="1" applyFill="1" applyBorder="1" applyAlignment="1">
      <alignment vertical="top" wrapText="1"/>
    </xf>
    <xf numFmtId="0" fontId="12" fillId="2" borderId="0" xfId="0" applyFont="1" applyFill="1" applyBorder="1" applyAlignment="1">
      <alignment vertical="top" wrapText="1"/>
    </xf>
    <xf numFmtId="0" fontId="12" fillId="2" borderId="8" xfId="0" applyFont="1" applyFill="1" applyBorder="1" applyAlignment="1">
      <alignment vertical="top" wrapText="1"/>
    </xf>
    <xf numFmtId="0" fontId="12" fillId="2" borderId="9" xfId="0" applyFont="1" applyFill="1" applyBorder="1" applyAlignment="1">
      <alignment vertical="top" wrapText="1"/>
    </xf>
    <xf numFmtId="0" fontId="7" fillId="2" borderId="3" xfId="20" applyFont="1" applyFill="1" applyBorder="1" applyAlignment="1">
      <alignment horizontal="center" wrapText="1"/>
    </xf>
    <xf numFmtId="0" fontId="13" fillId="2" borderId="4" xfId="20" applyFont="1" applyFill="1" applyBorder="1" applyAlignment="1">
      <alignment horizontal="center"/>
    </xf>
    <xf numFmtId="0" fontId="6" fillId="2" borderId="10" xfId="20" applyFont="1" applyFill="1" applyBorder="1" applyAlignment="1"/>
    <xf numFmtId="0" fontId="6" fillId="0" borderId="6" xfId="0" applyFont="1" applyBorder="1" applyAlignment="1">
      <alignment wrapText="1"/>
    </xf>
    <xf numFmtId="0" fontId="6" fillId="2" borderId="8" xfId="20" applyFont="1" applyFill="1" applyBorder="1"/>
    <xf numFmtId="0" fontId="6" fillId="2" borderId="4" xfId="0" applyFont="1" applyFill="1" applyBorder="1"/>
    <xf numFmtId="0" fontId="6" fillId="2" borderId="0" xfId="0" applyFont="1" applyFill="1"/>
    <xf numFmtId="0" fontId="6" fillId="2" borderId="3" xfId="0" applyFont="1" applyFill="1" applyBorder="1"/>
    <xf numFmtId="0" fontId="6" fillId="2" borderId="5" xfId="20" applyFont="1" applyFill="1" applyBorder="1" applyAlignment="1">
      <alignment wrapText="1"/>
    </xf>
    <xf numFmtId="0" fontId="10" fillId="2" borderId="0" xfId="0" applyFont="1" applyFill="1"/>
    <xf numFmtId="0" fontId="6" fillId="2" borderId="3" xfId="20" applyFont="1" applyFill="1" applyBorder="1" applyAlignment="1">
      <alignment vertical="top" wrapText="1"/>
    </xf>
    <xf numFmtId="0" fontId="6" fillId="2" borderId="0" xfId="20" applyFont="1" applyFill="1" applyBorder="1" applyAlignment="1">
      <alignment vertical="top" wrapText="1"/>
    </xf>
    <xf numFmtId="0" fontId="8" fillId="2" borderId="0" xfId="20" quotePrefix="1" applyFont="1" applyFill="1" applyBorder="1" applyAlignment="1">
      <alignment horizontal="center"/>
    </xf>
    <xf numFmtId="0" fontId="6" fillId="0" borderId="0" xfId="0" applyFont="1" applyBorder="1" applyAlignment="1">
      <alignment wrapText="1"/>
    </xf>
    <xf numFmtId="0" fontId="6" fillId="2" borderId="0" xfId="20" applyFont="1" applyFill="1" applyBorder="1" applyAlignment="1">
      <alignment wrapText="1"/>
    </xf>
    <xf numFmtId="0" fontId="7" fillId="2" borderId="0" xfId="20" applyFont="1" applyFill="1" applyBorder="1"/>
    <xf numFmtId="0" fontId="7" fillId="2" borderId="0" xfId="20" applyFont="1" applyFill="1" applyBorder="1" applyAlignment="1">
      <alignment wrapText="1"/>
    </xf>
    <xf numFmtId="165" fontId="6" fillId="2" borderId="11" xfId="20" applyNumberFormat="1" applyFont="1" applyFill="1" applyBorder="1" applyAlignment="1">
      <alignment horizontal="left"/>
    </xf>
    <xf numFmtId="0" fontId="6" fillId="2" borderId="3" xfId="20" applyFont="1" applyFill="1" applyBorder="1" applyAlignment="1">
      <alignment horizontal="center" vertical="top" wrapText="1"/>
    </xf>
    <xf numFmtId="0" fontId="11" fillId="2" borderId="4" xfId="0" applyFont="1" applyFill="1" applyBorder="1" applyAlignment="1">
      <alignment vertical="top" wrapText="1"/>
    </xf>
    <xf numFmtId="0" fontId="6" fillId="2" borderId="4" xfId="20" applyFont="1" applyFill="1" applyBorder="1" applyAlignment="1">
      <alignment vertical="top" wrapText="1"/>
    </xf>
    <xf numFmtId="0" fontId="6" fillId="2" borderId="4" xfId="20" applyFont="1" applyFill="1" applyBorder="1"/>
    <xf numFmtId="0" fontId="12" fillId="2" borderId="4" xfId="0" applyFont="1" applyFill="1" applyBorder="1" applyAlignment="1">
      <alignment vertical="top" wrapText="1"/>
    </xf>
    <xf numFmtId="0" fontId="12" fillId="2" borderId="12" xfId="0" applyFont="1" applyFill="1" applyBorder="1" applyAlignment="1">
      <alignment vertical="top" wrapText="1"/>
    </xf>
    <xf numFmtId="0" fontId="6" fillId="2" borderId="9" xfId="20" applyFont="1" applyFill="1" applyBorder="1"/>
    <xf numFmtId="0" fontId="6" fillId="2" borderId="12" xfId="20" applyFont="1" applyFill="1" applyBorder="1"/>
    <xf numFmtId="0" fontId="7" fillId="2" borderId="10" xfId="20" applyFont="1" applyFill="1" applyBorder="1" applyAlignment="1">
      <alignment horizontal="center"/>
    </xf>
    <xf numFmtId="0" fontId="6" fillId="2" borderId="5" xfId="20" applyFont="1" applyFill="1" applyBorder="1"/>
    <xf numFmtId="0" fontId="6" fillId="2" borderId="7" xfId="20" applyFont="1" applyFill="1" applyBorder="1"/>
    <xf numFmtId="0" fontId="6" fillId="2" borderId="10" xfId="20" applyFont="1" applyFill="1" applyBorder="1"/>
    <xf numFmtId="0" fontId="6" fillId="2" borderId="6" xfId="20" applyFont="1" applyFill="1" applyBorder="1"/>
    <xf numFmtId="0" fontId="6" fillId="2" borderId="6" xfId="20" applyFont="1" applyFill="1" applyBorder="1" applyAlignment="1">
      <alignment vertical="top" wrapText="1"/>
    </xf>
    <xf numFmtId="0" fontId="0" fillId="4" borderId="0" xfId="0" applyFill="1"/>
    <xf numFmtId="0" fontId="6" fillId="2" borderId="5" xfId="20" applyFont="1" applyFill="1" applyBorder="1" applyAlignment="1">
      <alignment horizontal="center"/>
    </xf>
    <xf numFmtId="0" fontId="6" fillId="2" borderId="10" xfId="20" applyFont="1" applyFill="1" applyBorder="1" applyAlignment="1">
      <alignment horizontal="center"/>
    </xf>
    <xf numFmtId="0" fontId="6" fillId="0" borderId="0" xfId="20" applyFont="1" applyFill="1"/>
    <xf numFmtId="0" fontId="7" fillId="0" borderId="1" xfId="20" applyFont="1" applyFill="1" applyBorder="1" applyAlignment="1">
      <alignment wrapText="1"/>
    </xf>
    <xf numFmtId="0" fontId="7" fillId="0" borderId="3" xfId="20" applyFont="1" applyFill="1" applyBorder="1" applyAlignment="1">
      <alignment wrapText="1"/>
    </xf>
    <xf numFmtId="0" fontId="6" fillId="0" borderId="0" xfId="20" applyFont="1" applyFill="1" applyBorder="1"/>
    <xf numFmtId="0" fontId="6" fillId="0" borderId="3" xfId="20" applyFont="1" applyFill="1" applyBorder="1" applyAlignment="1">
      <alignment wrapText="1"/>
    </xf>
    <xf numFmtId="0" fontId="5" fillId="0" borderId="0" xfId="0" applyFont="1" applyFill="1" applyBorder="1"/>
    <xf numFmtId="0" fontId="5" fillId="0" borderId="0" xfId="0" applyFont="1" applyFill="1"/>
    <xf numFmtId="0" fontId="7" fillId="0" borderId="0" xfId="20" applyFont="1" applyFill="1" applyAlignment="1">
      <alignment wrapText="1"/>
    </xf>
    <xf numFmtId="0" fontId="6" fillId="0" borderId="0" xfId="20" applyFont="1" applyFill="1" applyAlignment="1"/>
    <xf numFmtId="0" fontId="7" fillId="0" borderId="0" xfId="20" applyFont="1" applyFill="1"/>
    <xf numFmtId="165" fontId="6" fillId="0" borderId="11" xfId="20" applyNumberFormat="1" applyFont="1" applyFill="1" applyBorder="1" applyAlignment="1">
      <alignment horizontal="left"/>
    </xf>
    <xf numFmtId="165" fontId="6" fillId="0" borderId="1" xfId="20" applyNumberFormat="1" applyFont="1" applyFill="1" applyBorder="1" applyAlignment="1">
      <alignment horizontal="left"/>
    </xf>
    <xf numFmtId="0" fontId="6" fillId="0" borderId="4" xfId="20" applyFont="1" applyFill="1" applyBorder="1"/>
    <xf numFmtId="165" fontId="6" fillId="0" borderId="2" xfId="20" applyNumberFormat="1" applyFont="1" applyFill="1" applyBorder="1" applyAlignment="1">
      <alignment horizontal="left"/>
    </xf>
    <xf numFmtId="0" fontId="6" fillId="0" borderId="13" xfId="20" applyFont="1" applyFill="1" applyBorder="1"/>
    <xf numFmtId="0" fontId="6" fillId="0" borderId="2" xfId="20" applyFont="1" applyFill="1" applyBorder="1"/>
    <xf numFmtId="0" fontId="6" fillId="0" borderId="14" xfId="20" applyFont="1" applyFill="1" applyBorder="1"/>
    <xf numFmtId="0" fontId="6" fillId="0" borderId="3" xfId="20" applyFont="1" applyFill="1" applyBorder="1"/>
    <xf numFmtId="0" fontId="6" fillId="0" borderId="3" xfId="20" applyFont="1" applyFill="1" applyBorder="1" applyAlignment="1"/>
    <xf numFmtId="0" fontId="6" fillId="0" borderId="13" xfId="20" applyFont="1" applyFill="1" applyBorder="1" applyAlignment="1"/>
    <xf numFmtId="0" fontId="6" fillId="0" borderId="9" xfId="20" applyFont="1" applyFill="1" applyBorder="1"/>
    <xf numFmtId="0" fontId="6" fillId="0" borderId="8" xfId="20" applyFont="1" applyFill="1" applyBorder="1"/>
    <xf numFmtId="0" fontId="6" fillId="0" borderId="12" xfId="20" applyFont="1" applyFill="1" applyBorder="1"/>
    <xf numFmtId="0" fontId="7" fillId="0" borderId="11" xfId="20" applyFont="1" applyFill="1" applyBorder="1" applyAlignment="1">
      <alignment horizontal="center" wrapText="1"/>
    </xf>
    <xf numFmtId="0" fontId="7" fillId="0" borderId="11" xfId="20" applyFont="1" applyFill="1" applyBorder="1" applyAlignment="1">
      <alignment horizontal="center"/>
    </xf>
    <xf numFmtId="0" fontId="5" fillId="0" borderId="6" xfId="0" applyFont="1" applyFill="1" applyBorder="1" applyAlignment="1">
      <alignment horizontal="left" vertical="top"/>
    </xf>
    <xf numFmtId="0" fontId="5" fillId="0" borderId="5" xfId="0" applyFont="1" applyFill="1" applyBorder="1" applyAlignment="1">
      <alignment horizontal="left" vertical="top"/>
    </xf>
    <xf numFmtId="0" fontId="5" fillId="0" borderId="10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6" fillId="0" borderId="3" xfId="20" applyFont="1" applyFill="1" applyBorder="1" applyAlignment="1">
      <alignment vertical="top" wrapText="1"/>
    </xf>
    <xf numFmtId="0" fontId="6" fillId="0" borderId="3" xfId="0" applyFont="1" applyFill="1" applyBorder="1" applyAlignment="1">
      <alignment vertical="top" wrapText="1"/>
    </xf>
    <xf numFmtId="0" fontId="6" fillId="0" borderId="6" xfId="0" applyFont="1" applyFill="1" applyBorder="1" applyAlignment="1">
      <alignment horizontal="left" vertical="top"/>
    </xf>
    <xf numFmtId="0" fontId="6" fillId="0" borderId="11" xfId="0" applyFont="1" applyFill="1" applyBorder="1" applyAlignment="1">
      <alignment horizontal="left" vertical="top"/>
    </xf>
    <xf numFmtId="0" fontId="6" fillId="0" borderId="7" xfId="0" applyFont="1" applyFill="1" applyBorder="1" applyAlignment="1">
      <alignment horizontal="left" vertical="top"/>
    </xf>
    <xf numFmtId="0" fontId="6" fillId="0" borderId="15" xfId="0" applyFont="1" applyFill="1" applyBorder="1" applyAlignment="1">
      <alignment horizontal="left" vertical="top"/>
    </xf>
    <xf numFmtId="0" fontId="6" fillId="0" borderId="7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0" borderId="13" xfId="0" applyFont="1" applyFill="1" applyBorder="1" applyAlignment="1">
      <alignment vertical="top" wrapText="1"/>
    </xf>
    <xf numFmtId="0" fontId="14" fillId="0" borderId="0" xfId="0" applyFont="1"/>
    <xf numFmtId="0" fontId="6" fillId="2" borderId="3" xfId="20" applyFont="1" applyFill="1" applyBorder="1" applyAlignment="1">
      <alignment horizontal="left"/>
    </xf>
    <xf numFmtId="0" fontId="6" fillId="2" borderId="4" xfId="2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2" borderId="13" xfId="0" applyFont="1" applyFill="1" applyBorder="1"/>
    <xf numFmtId="0" fontId="14" fillId="2" borderId="4" xfId="20" applyFont="1" applyFill="1" applyBorder="1" applyAlignment="1"/>
    <xf numFmtId="0" fontId="0" fillId="4" borderId="0" xfId="0" applyFill="1"/>
    <xf numFmtId="0" fontId="7" fillId="2" borderId="6" xfId="20" applyFont="1" applyFill="1" applyBorder="1" applyAlignment="1">
      <alignment horizontal="center"/>
    </xf>
    <xf numFmtId="0" fontId="7" fillId="0" borderId="1" xfId="20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13" xfId="20" applyFont="1" applyFill="1" applyBorder="1" applyAlignment="1">
      <alignment wrapText="1"/>
    </xf>
    <xf numFmtId="165" fontId="15" fillId="2" borderId="11" xfId="20" applyNumberFormat="1" applyFont="1" applyFill="1" applyBorder="1" applyAlignment="1">
      <alignment horizontal="left" vertical="top"/>
    </xf>
    <xf numFmtId="0" fontId="8" fillId="2" borderId="0" xfId="0" applyFont="1" applyFill="1"/>
    <xf numFmtId="0" fontId="18" fillId="0" borderId="0" xfId="20" applyFont="1" applyFill="1" applyAlignment="1"/>
    <xf numFmtId="0" fontId="10" fillId="0" borderId="0" xfId="20" applyFont="1"/>
    <xf numFmtId="0" fontId="2" fillId="0" borderId="0" xfId="20"/>
    <xf numFmtId="0" fontId="10" fillId="0" borderId="0" xfId="20" applyFont="1" applyBorder="1"/>
    <xf numFmtId="0" fontId="10" fillId="0" borderId="16" xfId="20" applyFont="1" applyBorder="1"/>
    <xf numFmtId="0" fontId="10" fillId="0" borderId="0" xfId="0" applyFont="1" applyAlignment="1"/>
    <xf numFmtId="0" fontId="3" fillId="0" borderId="0" xfId="20" applyFont="1" applyAlignment="1"/>
    <xf numFmtId="0" fontId="10" fillId="0" borderId="0" xfId="0" applyFont="1"/>
    <xf numFmtId="0" fontId="3" fillId="0" borderId="0" xfId="0" applyFont="1" applyAlignment="1">
      <alignment vertical="center"/>
    </xf>
    <xf numFmtId="0" fontId="2" fillId="0" borderId="0" xfId="20" applyFont="1"/>
    <xf numFmtId="0" fontId="3" fillId="0" borderId="0" xfId="0" applyFont="1" applyAlignment="1"/>
    <xf numFmtId="0" fontId="3" fillId="0" borderId="0" xfId="20" applyFont="1"/>
    <xf numFmtId="0" fontId="10" fillId="0" borderId="0" xfId="0" applyFont="1" applyBorder="1" applyAlignment="1">
      <alignment wrapText="1"/>
    </xf>
    <xf numFmtId="0" fontId="3" fillId="2" borderId="0" xfId="20" applyFont="1" applyFill="1"/>
    <xf numFmtId="0" fontId="10" fillId="2" borderId="0" xfId="20" applyFont="1" applyFill="1"/>
    <xf numFmtId="0" fontId="10" fillId="2" borderId="0" xfId="20" applyFont="1" applyFill="1" applyBorder="1"/>
    <xf numFmtId="0" fontId="10" fillId="2" borderId="3" xfId="20" applyFont="1" applyFill="1" applyBorder="1" applyAlignment="1"/>
    <xf numFmtId="0" fontId="10" fillId="2" borderId="4" xfId="20" applyFont="1" applyFill="1" applyBorder="1" applyAlignment="1"/>
    <xf numFmtId="0" fontId="10" fillId="0" borderId="7" xfId="20" applyFont="1" applyBorder="1"/>
    <xf numFmtId="0" fontId="10" fillId="0" borderId="10" xfId="20" applyFont="1" applyBorder="1"/>
    <xf numFmtId="0" fontId="10" fillId="0" borderId="0" xfId="20" applyFont="1" applyFill="1" applyBorder="1" applyAlignment="1">
      <alignment horizontal="center"/>
    </xf>
    <xf numFmtId="0" fontId="19" fillId="0" borderId="0" xfId="20" applyFont="1" applyFill="1" applyBorder="1" applyAlignment="1"/>
    <xf numFmtId="0" fontId="10" fillId="2" borderId="0" xfId="20" applyFont="1" applyFill="1" applyBorder="1" applyAlignment="1">
      <alignment horizontal="center"/>
    </xf>
    <xf numFmtId="0" fontId="10" fillId="2" borderId="0" xfId="20" applyFont="1" applyFill="1" applyBorder="1" applyAlignment="1"/>
    <xf numFmtId="0" fontId="19" fillId="0" borderId="0" xfId="20" applyFont="1" applyFill="1" applyBorder="1" applyAlignment="1">
      <alignment horizontal="center"/>
    </xf>
    <xf numFmtId="0" fontId="3" fillId="0" borderId="0" xfId="20" applyFont="1" applyBorder="1" applyAlignment="1"/>
    <xf numFmtId="0" fontId="10" fillId="0" borderId="0" xfId="20" applyFont="1" applyBorder="1" applyAlignment="1"/>
    <xf numFmtId="0" fontId="3" fillId="0" borderId="0" xfId="20" applyFont="1" applyAlignment="1">
      <alignment horizontal="center"/>
    </xf>
    <xf numFmtId="0" fontId="6" fillId="0" borderId="2" xfId="20" applyFont="1" applyFill="1" applyBorder="1" applyAlignment="1">
      <alignment wrapText="1"/>
    </xf>
    <xf numFmtId="0" fontId="6" fillId="0" borderId="14" xfId="20" applyFont="1" applyFill="1" applyBorder="1" applyAlignment="1">
      <alignment wrapText="1"/>
    </xf>
    <xf numFmtId="0" fontId="6" fillId="2" borderId="0" xfId="20" applyFont="1" applyFill="1" applyAlignment="1">
      <alignment wrapText="1"/>
    </xf>
    <xf numFmtId="0" fontId="2" fillId="3" borderId="0" xfId="20" applyFont="1" applyFill="1"/>
    <xf numFmtId="0" fontId="2" fillId="3" borderId="1" xfId="20" applyFont="1" applyFill="1" applyBorder="1"/>
    <xf numFmtId="0" fontId="2" fillId="3" borderId="2" xfId="20" applyFont="1" applyFill="1" applyBorder="1"/>
    <xf numFmtId="0" fontId="2" fillId="3" borderId="14" xfId="20" applyFont="1" applyFill="1" applyBorder="1"/>
    <xf numFmtId="0" fontId="2" fillId="3" borderId="3" xfId="20" applyFont="1" applyFill="1" applyBorder="1"/>
    <xf numFmtId="0" fontId="2" fillId="3" borderId="0" xfId="20" applyFont="1" applyFill="1" applyBorder="1"/>
    <xf numFmtId="0" fontId="2" fillId="3" borderId="4" xfId="20" applyFont="1" applyFill="1" applyBorder="1"/>
    <xf numFmtId="0" fontId="2" fillId="3" borderId="8" xfId="20" applyFont="1" applyFill="1" applyBorder="1"/>
    <xf numFmtId="0" fontId="2" fillId="3" borderId="9" xfId="20" applyFont="1" applyFill="1" applyBorder="1"/>
    <xf numFmtId="0" fontId="2" fillId="3" borderId="12" xfId="20" applyFont="1" applyFill="1" applyBorder="1"/>
    <xf numFmtId="165" fontId="24" fillId="2" borderId="1" xfId="0" applyNumberFormat="1" applyFont="1" applyFill="1" applyBorder="1" applyAlignment="1">
      <alignment horizontal="left"/>
    </xf>
    <xf numFmtId="0" fontId="24" fillId="2" borderId="2" xfId="0" applyFont="1" applyFill="1" applyBorder="1"/>
    <xf numFmtId="0" fontId="24" fillId="2" borderId="3" xfId="0" applyFont="1" applyFill="1" applyBorder="1"/>
    <xf numFmtId="0" fontId="24" fillId="2" borderId="0" xfId="0" applyFont="1" applyFill="1" applyBorder="1"/>
    <xf numFmtId="0" fontId="24" fillId="2" borderId="8" xfId="0" applyFont="1" applyFill="1" applyBorder="1"/>
    <xf numFmtId="0" fontId="24" fillId="2" borderId="9" xfId="0" applyFont="1" applyFill="1" applyBorder="1"/>
    <xf numFmtId="165" fontId="24" fillId="2" borderId="3" xfId="0" applyNumberFormat="1" applyFont="1" applyFill="1" applyBorder="1" applyAlignment="1">
      <alignment horizontal="left"/>
    </xf>
    <xf numFmtId="0" fontId="24" fillId="0" borderId="0" xfId="0" applyFont="1" applyBorder="1" applyAlignment="1">
      <alignment horizontal="left" vertical="top"/>
    </xf>
    <xf numFmtId="0" fontId="24" fillId="2" borderId="0" xfId="0" applyFont="1" applyFill="1" applyBorder="1" applyAlignment="1">
      <alignment vertical="top" wrapText="1"/>
    </xf>
    <xf numFmtId="0" fontId="24" fillId="2" borderId="0" xfId="0" applyFont="1" applyFill="1" applyBorder="1" applyAlignment="1">
      <alignment vertical="top"/>
    </xf>
    <xf numFmtId="0" fontId="2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/>
    <xf numFmtId="0" fontId="14" fillId="0" borderId="0" xfId="0" applyFont="1" applyAlignment="1">
      <alignment horizontal="right" vertical="center"/>
    </xf>
    <xf numFmtId="0" fontId="27" fillId="2" borderId="0" xfId="2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4" fillId="0" borderId="17" xfId="0" applyFont="1" applyBorder="1" applyAlignment="1">
      <alignment horizontal="center" vertical="center"/>
    </xf>
    <xf numFmtId="0" fontId="27" fillId="2" borderId="0" xfId="20" applyFont="1" applyFill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14" fillId="2" borderId="0" xfId="20" applyFont="1" applyFill="1" applyAlignment="1">
      <alignment horizontal="left" vertical="center"/>
    </xf>
    <xf numFmtId="0" fontId="27" fillId="0" borderId="0" xfId="20" applyFont="1" applyFill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27" fillId="4" borderId="0" xfId="20" applyFont="1" applyFill="1" applyBorder="1" applyAlignment="1">
      <alignment horizontal="center" vertical="center"/>
    </xf>
    <xf numFmtId="1" fontId="14" fillId="0" borderId="0" xfId="6" applyNumberFormat="1" applyFont="1" applyFill="1" applyBorder="1" applyAlignment="1">
      <alignment horizontal="left" vertical="center"/>
    </xf>
    <xf numFmtId="1" fontId="27" fillId="0" borderId="0" xfId="6" applyNumberFormat="1" applyFont="1" applyFill="1" applyBorder="1" applyAlignment="1">
      <alignment horizontal="left" vertical="center"/>
    </xf>
    <xf numFmtId="0" fontId="27" fillId="0" borderId="0" xfId="2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2" borderId="0" xfId="20" applyFont="1" applyFill="1" applyAlignment="1">
      <alignment horizontal="left" vertical="center"/>
    </xf>
    <xf numFmtId="0" fontId="15" fillId="2" borderId="0" xfId="20" applyFont="1" applyFill="1" applyAlignment="1">
      <alignment horizontal="center" vertical="center"/>
    </xf>
    <xf numFmtId="0" fontId="8" fillId="0" borderId="0" xfId="20" applyFont="1" applyFill="1" applyBorder="1" applyAlignment="1">
      <alignment horizontal="center" vertical="center"/>
    </xf>
    <xf numFmtId="0" fontId="24" fillId="0" borderId="0" xfId="0" applyFont="1" applyAlignment="1"/>
    <xf numFmtId="0" fontId="24" fillId="0" borderId="0" xfId="0" applyFont="1"/>
    <xf numFmtId="0" fontId="8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5" fillId="0" borderId="0" xfId="20" applyFont="1" applyFill="1" applyBorder="1" applyAlignment="1">
      <alignment vertical="center"/>
    </xf>
    <xf numFmtId="1" fontId="15" fillId="0" borderId="0" xfId="6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0" xfId="2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6" fillId="2" borderId="7" xfId="20" applyFont="1" applyFill="1" applyBorder="1" applyAlignment="1">
      <alignment horizontal="center"/>
    </xf>
    <xf numFmtId="0" fontId="24" fillId="2" borderId="2" xfId="0" applyFont="1" applyFill="1" applyBorder="1" applyAlignment="1">
      <alignment horizontal="left" vertical="top" wrapText="1"/>
    </xf>
    <xf numFmtId="0" fontId="24" fillId="2" borderId="0" xfId="0" applyFont="1" applyFill="1" applyBorder="1" applyAlignment="1">
      <alignment horizontal="left" vertical="top" wrapText="1"/>
    </xf>
    <xf numFmtId="165" fontId="24" fillId="2" borderId="0" xfId="0" applyNumberFormat="1" applyFont="1" applyFill="1" applyBorder="1" applyAlignment="1">
      <alignment horizontal="left"/>
    </xf>
    <xf numFmtId="0" fontId="0" fillId="0" borderId="9" xfId="0" applyBorder="1"/>
    <xf numFmtId="0" fontId="24" fillId="2" borderId="2" xfId="0" applyFont="1" applyFill="1" applyBorder="1" applyAlignment="1">
      <alignment vertical="top"/>
    </xf>
    <xf numFmtId="0" fontId="0" fillId="0" borderId="6" xfId="0" applyBorder="1"/>
    <xf numFmtId="0" fontId="24" fillId="2" borderId="0" xfId="0" applyFont="1" applyFill="1" applyBorder="1" applyAlignment="1">
      <alignment horizontal="center"/>
    </xf>
    <xf numFmtId="0" fontId="24" fillId="0" borderId="0" xfId="0" applyFont="1" applyBorder="1"/>
    <xf numFmtId="0" fontId="24" fillId="0" borderId="6" xfId="0" applyFont="1" applyBorder="1"/>
    <xf numFmtId="0" fontId="24" fillId="0" borderId="9" xfId="0" applyFont="1" applyBorder="1"/>
    <xf numFmtId="0" fontId="24" fillId="0" borderId="12" xfId="0" applyFont="1" applyBorder="1"/>
    <xf numFmtId="0" fontId="8" fillId="2" borderId="0" xfId="13" applyFont="1" applyFill="1"/>
    <xf numFmtId="0" fontId="10" fillId="2" borderId="0" xfId="13" applyFont="1" applyFill="1"/>
    <xf numFmtId="0" fontId="6" fillId="2" borderId="0" xfId="13" applyFont="1" applyFill="1"/>
    <xf numFmtId="0" fontId="3" fillId="2" borderId="0" xfId="13" applyFont="1" applyFill="1"/>
    <xf numFmtId="165" fontId="6" fillId="2" borderId="1" xfId="13" applyNumberFormat="1" applyFont="1" applyFill="1" applyBorder="1" applyAlignment="1">
      <alignment horizontal="left"/>
    </xf>
    <xf numFmtId="0" fontId="6" fillId="2" borderId="2" xfId="13" applyFont="1" applyFill="1" applyBorder="1"/>
    <xf numFmtId="0" fontId="6" fillId="2" borderId="14" xfId="13" applyFont="1" applyFill="1" applyBorder="1"/>
    <xf numFmtId="0" fontId="6" fillId="2" borderId="0" xfId="13" applyFont="1" applyFill="1" applyAlignment="1">
      <alignment wrapText="1"/>
    </xf>
    <xf numFmtId="0" fontId="6" fillId="2" borderId="3" xfId="13" applyFont="1" applyFill="1" applyBorder="1"/>
    <xf numFmtId="0" fontId="6" fillId="2" borderId="0" xfId="13" applyFont="1" applyFill="1" applyBorder="1"/>
    <xf numFmtId="0" fontId="6" fillId="2" borderId="0" xfId="13" applyFont="1" applyFill="1" applyBorder="1" applyAlignment="1">
      <alignment horizontal="center" vertical="center"/>
    </xf>
    <xf numFmtId="0" fontId="6" fillId="2" borderId="4" xfId="13" applyFont="1" applyFill="1" applyBorder="1" applyAlignment="1">
      <alignment horizontal="center"/>
    </xf>
    <xf numFmtId="0" fontId="4" fillId="2" borderId="3" xfId="13" applyFont="1" applyFill="1" applyBorder="1"/>
    <xf numFmtId="0" fontId="6" fillId="2" borderId="0" xfId="13" applyFont="1" applyFill="1" applyBorder="1" applyAlignment="1">
      <alignment horizontal="center"/>
    </xf>
    <xf numFmtId="0" fontId="6" fillId="2" borderId="4" xfId="13" applyFont="1" applyFill="1" applyBorder="1"/>
    <xf numFmtId="0" fontId="6" fillId="2" borderId="0" xfId="13" applyFont="1" applyFill="1" applyBorder="1" applyAlignment="1">
      <alignment vertical="top" wrapText="1"/>
    </xf>
    <xf numFmtId="0" fontId="6" fillId="2" borderId="2" xfId="13" applyFont="1" applyFill="1" applyBorder="1" applyAlignment="1">
      <alignment vertical="top"/>
    </xf>
    <xf numFmtId="0" fontId="6" fillId="2" borderId="14" xfId="13" applyFont="1" applyFill="1" applyBorder="1" applyAlignment="1">
      <alignment vertical="top"/>
    </xf>
    <xf numFmtId="0" fontId="6" fillId="2" borderId="0" xfId="13" applyFont="1" applyFill="1" applyBorder="1" applyAlignment="1">
      <alignment vertical="top"/>
    </xf>
    <xf numFmtId="0" fontId="6" fillId="2" borderId="4" xfId="13" applyFont="1" applyFill="1" applyBorder="1" applyAlignment="1">
      <alignment vertical="top"/>
    </xf>
    <xf numFmtId="165" fontId="6" fillId="2" borderId="3" xfId="13" applyNumberFormat="1" applyFont="1" applyFill="1" applyBorder="1" applyAlignment="1">
      <alignment horizontal="left"/>
    </xf>
    <xf numFmtId="0" fontId="7" fillId="2" borderId="4" xfId="13" applyFont="1" applyFill="1" applyBorder="1"/>
    <xf numFmtId="0" fontId="6" fillId="2" borderId="6" xfId="13" applyFont="1" applyFill="1" applyBorder="1"/>
    <xf numFmtId="165" fontId="6" fillId="2" borderId="3" xfId="13" applyNumberFormat="1" applyFont="1" applyFill="1" applyBorder="1" applyAlignment="1"/>
    <xf numFmtId="165" fontId="6" fillId="2" borderId="0" xfId="13" applyNumberFormat="1" applyFont="1" applyFill="1" applyBorder="1" applyAlignment="1"/>
    <xf numFmtId="165" fontId="6" fillId="2" borderId="4" xfId="13" applyNumberFormat="1" applyFont="1" applyFill="1" applyBorder="1" applyAlignment="1"/>
    <xf numFmtId="0" fontId="7" fillId="2" borderId="6" xfId="13" applyFont="1" applyFill="1" applyBorder="1"/>
    <xf numFmtId="0" fontId="6" fillId="2" borderId="8" xfId="13" applyFont="1" applyFill="1" applyBorder="1"/>
    <xf numFmtId="0" fontId="6" fillId="2" borderId="9" xfId="13" applyFont="1" applyFill="1" applyBorder="1"/>
    <xf numFmtId="0" fontId="6" fillId="2" borderId="12" xfId="13" applyFont="1" applyFill="1" applyBorder="1"/>
    <xf numFmtId="0" fontId="6" fillId="2" borderId="4" xfId="13" applyFont="1" applyFill="1" applyBorder="1" applyAlignment="1">
      <alignment vertical="top" wrapText="1"/>
    </xf>
    <xf numFmtId="0" fontId="6" fillId="2" borderId="3" xfId="13" applyFont="1" applyFill="1" applyBorder="1" applyAlignment="1">
      <alignment horizontal="left"/>
    </xf>
    <xf numFmtId="0" fontId="6" fillId="2" borderId="8" xfId="13" applyFont="1" applyFill="1" applyBorder="1" applyAlignment="1">
      <alignment horizontal="left"/>
    </xf>
    <xf numFmtId="165" fontId="6" fillId="2" borderId="1" xfId="13" applyNumberFormat="1" applyFont="1" applyFill="1" applyBorder="1" applyAlignment="1">
      <alignment horizontal="left" vertical="top"/>
    </xf>
    <xf numFmtId="165" fontId="6" fillId="2" borderId="8" xfId="13" applyNumberFormat="1" applyFont="1" applyFill="1" applyBorder="1" applyAlignment="1">
      <alignment horizontal="left"/>
    </xf>
    <xf numFmtId="0" fontId="6" fillId="2" borderId="9" xfId="13" applyFont="1" applyFill="1" applyBorder="1" applyAlignment="1">
      <alignment vertical="top" wrapText="1"/>
    </xf>
    <xf numFmtId="0" fontId="6" fillId="2" borderId="12" xfId="13" applyFont="1" applyFill="1" applyBorder="1" applyAlignment="1">
      <alignment vertical="top" wrapText="1"/>
    </xf>
    <xf numFmtId="0" fontId="6" fillId="2" borderId="0" xfId="13" applyFont="1" applyFill="1" applyBorder="1" applyAlignment="1">
      <alignment horizontal="left"/>
    </xf>
    <xf numFmtId="0" fontId="24" fillId="2" borderId="14" xfId="0" applyFont="1" applyFill="1" applyBorder="1"/>
    <xf numFmtId="0" fontId="24" fillId="2" borderId="11" xfId="0" applyFont="1" applyFill="1" applyBorder="1"/>
    <xf numFmtId="0" fontId="24" fillId="2" borderId="0" xfId="0" applyFont="1" applyFill="1" applyBorder="1" applyAlignment="1">
      <alignment horizontal="center" vertical="center"/>
    </xf>
    <xf numFmtId="0" fontId="24" fillId="0" borderId="4" xfId="0" applyFont="1" applyBorder="1"/>
    <xf numFmtId="0" fontId="24" fillId="0" borderId="2" xfId="0" applyFont="1" applyBorder="1"/>
    <xf numFmtId="0" fontId="24" fillId="0" borderId="14" xfId="0" applyFont="1" applyBorder="1"/>
    <xf numFmtId="0" fontId="24" fillId="2" borderId="9" xfId="0" applyFont="1" applyFill="1" applyBorder="1" applyAlignment="1">
      <alignment horizontal="center"/>
    </xf>
    <xf numFmtId="0" fontId="24" fillId="0" borderId="0" xfId="0" applyFont="1" applyFill="1" applyBorder="1" applyAlignment="1">
      <alignment vertical="top"/>
    </xf>
    <xf numFmtId="0" fontId="24" fillId="0" borderId="0" xfId="20" applyFont="1" applyFill="1" applyBorder="1" applyAlignment="1">
      <alignment horizontal="left" vertical="top"/>
    </xf>
    <xf numFmtId="0" fontId="15" fillId="2" borderId="0" xfId="0" applyFont="1" applyFill="1" applyBorder="1"/>
    <xf numFmtId="165" fontId="24" fillId="2" borderId="2" xfId="0" applyNumberFormat="1" applyFont="1" applyFill="1" applyBorder="1" applyAlignment="1">
      <alignment horizontal="left"/>
    </xf>
    <xf numFmtId="0" fontId="24" fillId="2" borderId="13" xfId="0" applyFont="1" applyFill="1" applyBorder="1"/>
    <xf numFmtId="0" fontId="36" fillId="0" borderId="6" xfId="0" applyFont="1" applyBorder="1"/>
    <xf numFmtId="0" fontId="17" fillId="0" borderId="0" xfId="20" applyFont="1" applyFill="1" applyAlignment="1"/>
    <xf numFmtId="0" fontId="24" fillId="0" borderId="0" xfId="0" applyFont="1" applyBorder="1" applyAlignment="1"/>
    <xf numFmtId="0" fontId="30" fillId="2" borderId="0" xfId="13" applyFont="1" applyFill="1" applyBorder="1" applyAlignment="1">
      <alignment vertical="top"/>
    </xf>
    <xf numFmtId="0" fontId="6" fillId="2" borderId="0" xfId="13" applyFont="1" applyFill="1" applyBorder="1" applyAlignment="1"/>
    <xf numFmtId="0" fontId="6" fillId="2" borderId="5" xfId="13" applyFont="1" applyFill="1" applyBorder="1" applyAlignment="1">
      <alignment vertical="top" wrapText="1"/>
    </xf>
    <xf numFmtId="0" fontId="6" fillId="2" borderId="10" xfId="13" applyFont="1" applyFill="1" applyBorder="1" applyAlignment="1">
      <alignment vertical="top" wrapText="1"/>
    </xf>
    <xf numFmtId="0" fontId="6" fillId="2" borderId="5" xfId="13" applyFont="1" applyFill="1" applyBorder="1"/>
    <xf numFmtId="0" fontId="6" fillId="2" borderId="10" xfId="13" applyFont="1" applyFill="1" applyBorder="1"/>
    <xf numFmtId="0" fontId="0" fillId="0" borderId="8" xfId="0" applyBorder="1"/>
    <xf numFmtId="0" fontId="0" fillId="0" borderId="12" xfId="0" applyBorder="1"/>
    <xf numFmtId="0" fontId="24" fillId="0" borderId="3" xfId="0" applyFont="1" applyBorder="1"/>
    <xf numFmtId="0" fontId="0" fillId="0" borderId="0" xfId="0" applyBorder="1"/>
    <xf numFmtId="0" fontId="24" fillId="0" borderId="9" xfId="0" applyFont="1" applyFill="1" applyBorder="1" applyAlignment="1">
      <alignment vertical="top"/>
    </xf>
    <xf numFmtId="0" fontId="0" fillId="0" borderId="3" xfId="0" applyBorder="1"/>
    <xf numFmtId="0" fontId="24" fillId="0" borderId="0" xfId="0" applyFont="1" applyBorder="1" applyAlignment="1">
      <alignment vertical="top" wrapText="1"/>
    </xf>
    <xf numFmtId="0" fontId="24" fillId="0" borderId="4" xfId="0" applyFont="1" applyBorder="1" applyAlignment="1">
      <alignment vertical="top" wrapText="1"/>
    </xf>
    <xf numFmtId="0" fontId="0" fillId="0" borderId="4" xfId="0" applyBorder="1"/>
    <xf numFmtId="0" fontId="6" fillId="2" borderId="0" xfId="13" applyFont="1" applyFill="1" applyBorder="1" applyAlignment="1">
      <alignment horizontal="left" vertical="top" wrapText="1"/>
    </xf>
    <xf numFmtId="0" fontId="6" fillId="2" borderId="4" xfId="13" applyFont="1" applyFill="1" applyBorder="1" applyAlignment="1">
      <alignment horizontal="left" vertical="top" wrapText="1"/>
    </xf>
    <xf numFmtId="0" fontId="24" fillId="0" borderId="3" xfId="20" applyFont="1" applyFill="1" applyBorder="1" applyAlignment="1">
      <alignment horizontal="center" vertical="top"/>
    </xf>
    <xf numFmtId="0" fontId="24" fillId="0" borderId="8" xfId="20" applyFont="1" applyFill="1" applyBorder="1" applyAlignment="1">
      <alignment horizontal="center" vertical="top"/>
    </xf>
    <xf numFmtId="0" fontId="24" fillId="2" borderId="0" xfId="0" applyFont="1" applyFill="1" applyBorder="1" applyAlignment="1">
      <alignment horizontal="right"/>
    </xf>
    <xf numFmtId="0" fontId="24" fillId="0" borderId="0" xfId="0" applyFont="1" applyBorder="1" applyAlignment="1">
      <alignment horizontal="right"/>
    </xf>
    <xf numFmtId="0" fontId="24" fillId="0" borderId="8" xfId="0" applyFont="1" applyBorder="1"/>
    <xf numFmtId="0" fontId="24" fillId="0" borderId="9" xfId="0" applyFont="1" applyBorder="1" applyAlignment="1">
      <alignment horizontal="right"/>
    </xf>
    <xf numFmtId="0" fontId="24" fillId="2" borderId="4" xfId="0" applyFont="1" applyFill="1" applyBorder="1"/>
    <xf numFmtId="0" fontId="30" fillId="2" borderId="9" xfId="13" applyFont="1" applyFill="1" applyBorder="1" applyAlignment="1">
      <alignment vertical="top"/>
    </xf>
    <xf numFmtId="165" fontId="6" fillId="2" borderId="3" xfId="13" applyNumberFormat="1" applyFont="1" applyFill="1" applyBorder="1" applyAlignment="1">
      <alignment horizontal="center"/>
    </xf>
    <xf numFmtId="0" fontId="6" fillId="2" borderId="3" xfId="13" applyFont="1" applyFill="1" applyBorder="1" applyAlignment="1">
      <alignment horizontal="center"/>
    </xf>
    <xf numFmtId="0" fontId="3" fillId="2" borderId="1" xfId="20" applyFont="1" applyFill="1" applyBorder="1"/>
    <xf numFmtId="0" fontId="3" fillId="2" borderId="2" xfId="20" applyFont="1" applyFill="1" applyBorder="1"/>
    <xf numFmtId="0" fontId="3" fillId="2" borderId="14" xfId="20" applyFont="1" applyFill="1" applyBorder="1"/>
    <xf numFmtId="0" fontId="10" fillId="0" borderId="3" xfId="20" applyFont="1" applyBorder="1"/>
    <xf numFmtId="0" fontId="24" fillId="0" borderId="4" xfId="20" applyFont="1" applyBorder="1"/>
    <xf numFmtId="0" fontId="10" fillId="2" borderId="3" xfId="20" applyFont="1" applyFill="1" applyBorder="1"/>
    <xf numFmtId="0" fontId="24" fillId="0" borderId="0" xfId="20" applyFont="1" applyBorder="1"/>
    <xf numFmtId="0" fontId="24" fillId="0" borderId="3" xfId="20" applyFont="1" applyBorder="1" applyAlignment="1">
      <alignment wrapText="1"/>
    </xf>
    <xf numFmtId="0" fontId="24" fillId="0" borderId="0" xfId="20" applyFont="1" applyBorder="1" applyAlignment="1">
      <alignment wrapText="1"/>
    </xf>
    <xf numFmtId="0" fontId="24" fillId="0" borderId="4" xfId="20" applyFont="1" applyBorder="1" applyAlignment="1">
      <alignment wrapText="1"/>
    </xf>
    <xf numFmtId="0" fontId="24" fillId="0" borderId="8" xfId="20" applyFont="1" applyBorder="1" applyAlignment="1">
      <alignment wrapText="1"/>
    </xf>
    <xf numFmtId="0" fontId="24" fillId="0" borderId="9" xfId="20" applyFont="1" applyBorder="1" applyAlignment="1">
      <alignment wrapText="1"/>
    </xf>
    <xf numFmtId="0" fontId="24" fillId="0" borderId="12" xfId="20" applyFont="1" applyBorder="1" applyAlignment="1">
      <alignment wrapText="1"/>
    </xf>
    <xf numFmtId="0" fontId="24" fillId="0" borderId="11" xfId="0" applyFont="1" applyBorder="1"/>
    <xf numFmtId="0" fontId="15" fillId="2" borderId="8" xfId="0" applyFont="1" applyFill="1" applyBorder="1"/>
    <xf numFmtId="0" fontId="6" fillId="2" borderId="9" xfId="13" applyFont="1" applyFill="1" applyBorder="1" applyAlignment="1">
      <alignment horizontal="center"/>
    </xf>
    <xf numFmtId="0" fontId="36" fillId="2" borderId="2" xfId="0" applyFont="1" applyFill="1" applyBorder="1"/>
    <xf numFmtId="0" fontId="36" fillId="2" borderId="0" xfId="0" applyFont="1" applyFill="1" applyBorder="1"/>
    <xf numFmtId="0" fontId="36" fillId="2" borderId="0" xfId="0" applyFont="1" applyFill="1" applyBorder="1" applyAlignment="1">
      <alignment horizontal="center"/>
    </xf>
    <xf numFmtId="0" fontId="36" fillId="2" borderId="0" xfId="0" applyFont="1" applyFill="1" applyBorder="1" applyAlignment="1"/>
    <xf numFmtId="0" fontId="6" fillId="2" borderId="8" xfId="20" applyFont="1" applyFill="1" applyBorder="1" applyAlignment="1">
      <alignment horizontal="center"/>
    </xf>
    <xf numFmtId="0" fontId="6" fillId="2" borderId="12" xfId="20" applyFont="1" applyFill="1" applyBorder="1" applyAlignment="1">
      <alignment horizontal="center"/>
    </xf>
    <xf numFmtId="165" fontId="6" fillId="2" borderId="14" xfId="20" applyNumberFormat="1" applyFont="1" applyFill="1" applyBorder="1" applyAlignment="1"/>
    <xf numFmtId="0" fontId="6" fillId="2" borderId="8" xfId="0" applyFont="1" applyFill="1" applyBorder="1"/>
    <xf numFmtId="0" fontId="7" fillId="2" borderId="15" xfId="20" applyFont="1" applyFill="1" applyBorder="1" applyAlignment="1">
      <alignment horizontal="center"/>
    </xf>
    <xf numFmtId="0" fontId="6" fillId="2" borderId="12" xfId="0" applyFont="1" applyFill="1" applyBorder="1"/>
    <xf numFmtId="0" fontId="6" fillId="0" borderId="4" xfId="0" applyFont="1" applyFill="1" applyBorder="1" applyAlignment="1">
      <alignment wrapText="1"/>
    </xf>
    <xf numFmtId="0" fontId="6" fillId="0" borderId="0" xfId="0" applyFont="1" applyFill="1" applyBorder="1" applyAlignment="1">
      <alignment vertical="top"/>
    </xf>
    <xf numFmtId="0" fontId="6" fillId="0" borderId="4" xfId="0" applyFont="1" applyFill="1" applyBorder="1" applyAlignment="1">
      <alignment vertical="top"/>
    </xf>
    <xf numFmtId="0" fontId="6" fillId="0" borderId="4" xfId="20" applyFont="1" applyFill="1" applyBorder="1" applyAlignment="1">
      <alignment vertical="top"/>
    </xf>
    <xf numFmtId="0" fontId="6" fillId="0" borderId="0" xfId="20" applyFont="1" applyFill="1" applyBorder="1" applyAlignment="1"/>
    <xf numFmtId="0" fontId="6" fillId="0" borderId="0" xfId="20" applyFont="1" applyFill="1" applyBorder="1" applyAlignment="1">
      <alignment vertical="top"/>
    </xf>
    <xf numFmtId="0" fontId="6" fillId="0" borderId="15" xfId="0" applyFont="1" applyFill="1" applyBorder="1" applyAlignment="1">
      <alignment vertical="top" wrapText="1"/>
    </xf>
    <xf numFmtId="0" fontId="6" fillId="0" borderId="12" xfId="0" applyFont="1" applyFill="1" applyBorder="1" applyAlignment="1">
      <alignment vertical="center" wrapText="1"/>
    </xf>
    <xf numFmtId="0" fontId="24" fillId="2" borderId="0" xfId="0" applyFont="1" applyFill="1" applyBorder="1" applyAlignment="1"/>
    <xf numFmtId="0" fontId="6" fillId="0" borderId="3" xfId="20" applyFont="1" applyFill="1" applyBorder="1" applyAlignment="1">
      <alignment horizontal="right" vertical="top" wrapText="1"/>
    </xf>
    <xf numFmtId="0" fontId="6" fillId="0" borderId="3" xfId="20" applyFont="1" applyFill="1" applyBorder="1" applyAlignment="1">
      <alignment horizontal="right"/>
    </xf>
    <xf numFmtId="0" fontId="6" fillId="0" borderId="4" xfId="20" applyFont="1" applyFill="1" applyBorder="1" applyAlignment="1"/>
    <xf numFmtId="0" fontId="6" fillId="0" borderId="3" xfId="20" applyFont="1" applyFill="1" applyBorder="1" applyAlignment="1">
      <alignment vertical="center"/>
    </xf>
    <xf numFmtId="0" fontId="6" fillId="0" borderId="3" xfId="20" applyFont="1" applyFill="1" applyBorder="1" applyAlignment="1">
      <alignment horizontal="right" vertical="center"/>
    </xf>
    <xf numFmtId="0" fontId="6" fillId="0" borderId="8" xfId="20" applyFont="1" applyFill="1" applyBorder="1" applyAlignment="1">
      <alignment vertical="center"/>
    </xf>
    <xf numFmtId="0" fontId="37" fillId="2" borderId="6" xfId="0" applyFont="1" applyFill="1" applyBorder="1"/>
    <xf numFmtId="0" fontId="37" fillId="2" borderId="6" xfId="0" applyFont="1" applyFill="1" applyBorder="1" applyAlignment="1">
      <alignment wrapText="1"/>
    </xf>
    <xf numFmtId="0" fontId="38" fillId="2" borderId="0" xfId="13" applyFont="1" applyFill="1" applyBorder="1"/>
    <xf numFmtId="0" fontId="36" fillId="2" borderId="0" xfId="0" applyFont="1" applyFill="1" applyBorder="1" applyAlignment="1">
      <alignment wrapText="1"/>
    </xf>
    <xf numFmtId="0" fontId="31" fillId="4" borderId="0" xfId="13" applyFont="1" applyFill="1" applyBorder="1"/>
    <xf numFmtId="0" fontId="31" fillId="4" borderId="0" xfId="13" applyFont="1" applyFill="1" applyBorder="1" applyAlignment="1"/>
    <xf numFmtId="0" fontId="32" fillId="4" borderId="0" xfId="13" applyFont="1" applyFill="1" applyBorder="1"/>
    <xf numFmtId="0" fontId="31" fillId="4" borderId="0" xfId="13" applyFont="1" applyFill="1" applyBorder="1" applyAlignment="1">
      <alignment horizontal="center" vertical="top"/>
    </xf>
    <xf numFmtId="0" fontId="31" fillId="4" borderId="0" xfId="13" applyFont="1" applyFill="1" applyBorder="1" applyAlignment="1">
      <alignment horizontal="left" vertical="top"/>
    </xf>
    <xf numFmtId="0" fontId="31" fillId="4" borderId="0" xfId="13" applyFont="1" applyFill="1" applyBorder="1" applyAlignment="1">
      <alignment horizontal="center"/>
    </xf>
    <xf numFmtId="0" fontId="32" fillId="4" borderId="0" xfId="13" applyFont="1" applyFill="1" applyBorder="1" applyAlignment="1"/>
    <xf numFmtId="0" fontId="32" fillId="4" borderId="0" xfId="13" applyFont="1" applyFill="1" applyBorder="1" applyAlignment="1">
      <alignment horizontal="left" vertical="top"/>
    </xf>
    <xf numFmtId="0" fontId="32" fillId="4" borderId="0" xfId="13" applyFont="1" applyFill="1" applyBorder="1" applyAlignment="1">
      <alignment horizontal="center" vertical="top"/>
    </xf>
    <xf numFmtId="0" fontId="32" fillId="5" borderId="0" xfId="11" applyFont="1" applyFill="1" applyBorder="1" applyAlignment="1">
      <alignment horizontal="left" vertical="center"/>
    </xf>
    <xf numFmtId="0" fontId="32" fillId="5" borderId="0" xfId="11" applyFont="1" applyFill="1" applyBorder="1" applyAlignment="1">
      <alignment vertical="center"/>
    </xf>
    <xf numFmtId="0" fontId="32" fillId="5" borderId="0" xfId="11" applyFont="1" applyFill="1" applyBorder="1" applyAlignment="1">
      <alignment horizontal="center" vertical="center"/>
    </xf>
    <xf numFmtId="0" fontId="31" fillId="6" borderId="0" xfId="0" applyFont="1" applyFill="1" applyBorder="1" applyAlignment="1">
      <alignment vertical="center"/>
    </xf>
    <xf numFmtId="49" fontId="31" fillId="4" borderId="0" xfId="18" quotePrefix="1" applyNumberFormat="1" applyFont="1" applyFill="1" applyBorder="1" applyAlignment="1">
      <alignment horizontal="center"/>
    </xf>
    <xf numFmtId="49" fontId="31" fillId="4" borderId="0" xfId="18" applyNumberFormat="1" applyFont="1" applyFill="1" applyBorder="1" applyAlignment="1">
      <alignment horizontal="left"/>
    </xf>
    <xf numFmtId="0" fontId="31" fillId="6" borderId="0" xfId="0" applyFont="1" applyFill="1" applyBorder="1" applyAlignment="1">
      <alignment horizontal="center" vertical="center"/>
    </xf>
    <xf numFmtId="0" fontId="31" fillId="4" borderId="0" xfId="18" applyFont="1" applyFill="1" applyBorder="1" applyAlignment="1">
      <alignment horizontal="left"/>
    </xf>
    <xf numFmtId="165" fontId="24" fillId="2" borderId="2" xfId="0" applyNumberFormat="1" applyFont="1" applyFill="1" applyBorder="1" applyAlignment="1">
      <alignment vertical="top" wrapText="1"/>
    </xf>
    <xf numFmtId="0" fontId="36" fillId="2" borderId="3" xfId="0" applyFont="1" applyFill="1" applyBorder="1"/>
    <xf numFmtId="0" fontId="36" fillId="2" borderId="8" xfId="0" applyFont="1" applyFill="1" applyBorder="1"/>
    <xf numFmtId="0" fontId="36" fillId="2" borderId="9" xfId="0" applyFont="1" applyFill="1" applyBorder="1" applyAlignment="1">
      <alignment horizontal="left"/>
    </xf>
    <xf numFmtId="0" fontId="24" fillId="2" borderId="9" xfId="0" applyFont="1" applyFill="1" applyBorder="1" applyAlignment="1">
      <alignment vertical="top" wrapText="1"/>
    </xf>
    <xf numFmtId="0" fontId="10" fillId="2" borderId="5" xfId="20" applyFont="1" applyFill="1" applyBorder="1" applyAlignment="1">
      <alignment horizontal="center"/>
    </xf>
    <xf numFmtId="0" fontId="10" fillId="2" borderId="10" xfId="20" applyFont="1" applyFill="1" applyBorder="1" applyAlignment="1">
      <alignment horizontal="center"/>
    </xf>
    <xf numFmtId="0" fontId="10" fillId="0" borderId="6" xfId="20" applyFont="1" applyBorder="1" applyAlignment="1">
      <alignment horizontal="center" vertical="center" wrapText="1"/>
    </xf>
    <xf numFmtId="0" fontId="39" fillId="0" borderId="0" xfId="20" applyFont="1" applyAlignment="1">
      <alignment horizontal="left" vertical="top" wrapText="1"/>
    </xf>
    <xf numFmtId="0" fontId="3" fillId="0" borderId="1" xfId="20" applyFont="1" applyBorder="1" applyAlignment="1">
      <alignment horizontal="center" vertical="center" wrapText="1"/>
    </xf>
    <xf numFmtId="0" fontId="3" fillId="0" borderId="2" xfId="20" applyFont="1" applyBorder="1" applyAlignment="1">
      <alignment horizontal="center" vertical="center" wrapText="1"/>
    </xf>
    <xf numFmtId="0" fontId="3" fillId="0" borderId="14" xfId="20" applyFont="1" applyBorder="1" applyAlignment="1">
      <alignment horizontal="center" vertical="center" wrapText="1"/>
    </xf>
    <xf numFmtId="0" fontId="3" fillId="0" borderId="3" xfId="20" applyFont="1" applyBorder="1" applyAlignment="1">
      <alignment horizontal="center" vertical="center" wrapText="1"/>
    </xf>
    <xf numFmtId="0" fontId="3" fillId="0" borderId="0" xfId="20" applyFont="1" applyBorder="1" applyAlignment="1">
      <alignment horizontal="center" vertical="center" wrapText="1"/>
    </xf>
    <xf numFmtId="0" fontId="3" fillId="0" borderId="4" xfId="2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0" fillId="0" borderId="1" xfId="20" applyFont="1" applyBorder="1" applyAlignment="1">
      <alignment horizontal="center"/>
    </xf>
    <xf numFmtId="0" fontId="10" fillId="0" borderId="14" xfId="20" applyFont="1" applyBorder="1" applyAlignment="1">
      <alignment horizontal="center"/>
    </xf>
    <xf numFmtId="0" fontId="10" fillId="0" borderId="8" xfId="20" applyFont="1" applyBorder="1" applyAlignment="1">
      <alignment horizontal="center"/>
    </xf>
    <xf numFmtId="0" fontId="10" fillId="0" borderId="12" xfId="20" applyFont="1" applyBorder="1" applyAlignment="1">
      <alignment horizontal="center"/>
    </xf>
    <xf numFmtId="0" fontId="10" fillId="0" borderId="5" xfId="20" applyFont="1" applyBorder="1" applyAlignment="1">
      <alignment horizontal="center"/>
    </xf>
    <xf numFmtId="0" fontId="10" fillId="0" borderId="10" xfId="20" applyFont="1" applyBorder="1" applyAlignment="1">
      <alignment horizontal="center"/>
    </xf>
    <xf numFmtId="0" fontId="19" fillId="0" borderId="5" xfId="20" applyFont="1" applyFill="1" applyBorder="1" applyAlignment="1">
      <alignment horizontal="center"/>
    </xf>
    <xf numFmtId="0" fontId="19" fillId="0" borderId="10" xfId="20" applyFont="1" applyFill="1" applyBorder="1" applyAlignment="1">
      <alignment horizontal="center"/>
    </xf>
    <xf numFmtId="0" fontId="10" fillId="7" borderId="5" xfId="20" applyFont="1" applyFill="1" applyBorder="1" applyAlignment="1">
      <alignment horizontal="center"/>
    </xf>
    <xf numFmtId="0" fontId="10" fillId="7" borderId="10" xfId="20" applyFont="1" applyFill="1" applyBorder="1" applyAlignment="1">
      <alignment horizontal="center"/>
    </xf>
    <xf numFmtId="0" fontId="40" fillId="0" borderId="0" xfId="2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0" fillId="0" borderId="0" xfId="20" applyFont="1" applyBorder="1" applyAlignment="1">
      <alignment horizontal="center"/>
    </xf>
    <xf numFmtId="0" fontId="3" fillId="0" borderId="6" xfId="20" applyFont="1" applyBorder="1" applyAlignment="1">
      <alignment horizontal="center"/>
    </xf>
    <xf numFmtId="0" fontId="10" fillId="0" borderId="6" xfId="20" applyFont="1" applyBorder="1" applyAlignment="1">
      <alignment horizontal="center"/>
    </xf>
    <xf numFmtId="0" fontId="10" fillId="0" borderId="5" xfId="20" applyFont="1" applyFill="1" applyBorder="1" applyAlignment="1">
      <alignment horizontal="center"/>
    </xf>
    <xf numFmtId="0" fontId="10" fillId="0" borderId="10" xfId="20" applyFont="1" applyFill="1" applyBorder="1" applyAlignment="1">
      <alignment horizontal="center"/>
    </xf>
    <xf numFmtId="0" fontId="3" fillId="0" borderId="6" xfId="20" applyFont="1" applyBorder="1" applyAlignment="1">
      <alignment horizontal="center" wrapText="1"/>
    </xf>
    <xf numFmtId="0" fontId="10" fillId="0" borderId="6" xfId="20" applyFont="1" applyBorder="1" applyAlignment="1">
      <alignment horizontal="center" vertical="center"/>
    </xf>
    <xf numFmtId="0" fontId="26" fillId="0" borderId="0" xfId="20" applyFont="1" applyAlignment="1">
      <alignment horizontal="left"/>
    </xf>
    <xf numFmtId="0" fontId="6" fillId="2" borderId="0" xfId="20" applyFont="1" applyFill="1" applyAlignment="1">
      <alignment horizontal="center" wrapText="1"/>
    </xf>
    <xf numFmtId="0" fontId="6" fillId="2" borderId="5" xfId="20" applyFont="1" applyFill="1" applyBorder="1" applyAlignment="1">
      <alignment horizontal="center"/>
    </xf>
    <xf numFmtId="0" fontId="6" fillId="2" borderId="10" xfId="20" applyFont="1" applyFill="1" applyBorder="1" applyAlignment="1">
      <alignment horizontal="center"/>
    </xf>
    <xf numFmtId="0" fontId="9" fillId="2" borderId="11" xfId="20" applyFont="1" applyFill="1" applyBorder="1" applyAlignment="1">
      <alignment horizontal="center" vertical="center" textRotation="90" wrapText="1"/>
    </xf>
    <xf numFmtId="0" fontId="9" fillId="2" borderId="13" xfId="20" applyFont="1" applyFill="1" applyBorder="1" applyAlignment="1">
      <alignment horizontal="center" vertical="center" textRotation="90" wrapText="1"/>
    </xf>
    <xf numFmtId="0" fontId="10" fillId="0" borderId="13" xfId="0" applyFont="1" applyBorder="1" applyAlignment="1">
      <alignment horizontal="center" vertical="center" textRotation="90" wrapText="1"/>
    </xf>
    <xf numFmtId="0" fontId="10" fillId="0" borderId="15" xfId="0" applyFont="1" applyBorder="1" applyAlignment="1">
      <alignment horizontal="center" vertical="center" textRotation="90" wrapText="1"/>
    </xf>
    <xf numFmtId="165" fontId="7" fillId="2" borderId="2" xfId="20" applyNumberFormat="1" applyFont="1" applyFill="1" applyBorder="1" applyAlignment="1">
      <alignment horizontal="left"/>
    </xf>
    <xf numFmtId="165" fontId="3" fillId="0" borderId="14" xfId="0" applyNumberFormat="1" applyFont="1" applyBorder="1" applyAlignment="1">
      <alignment horizontal="left"/>
    </xf>
    <xf numFmtId="0" fontId="6" fillId="2" borderId="3" xfId="20" applyFont="1" applyFill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6" fillId="2" borderId="0" xfId="20" applyFont="1" applyFill="1" applyBorder="1" applyAlignment="1">
      <alignment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13" fillId="2" borderId="8" xfId="20" applyFont="1" applyFill="1" applyBorder="1" applyAlignment="1">
      <alignment horizontal="center"/>
    </xf>
    <xf numFmtId="0" fontId="13" fillId="2" borderId="9" xfId="20" applyFont="1" applyFill="1" applyBorder="1" applyAlignment="1">
      <alignment horizontal="center"/>
    </xf>
    <xf numFmtId="0" fontId="13" fillId="2" borderId="12" xfId="20" applyFont="1" applyFill="1" applyBorder="1" applyAlignment="1">
      <alignment horizontal="center"/>
    </xf>
    <xf numFmtId="0" fontId="13" fillId="2" borderId="5" xfId="20" applyFont="1" applyFill="1" applyBorder="1" applyAlignment="1">
      <alignment horizontal="center"/>
    </xf>
    <xf numFmtId="0" fontId="13" fillId="2" borderId="10" xfId="20" applyFont="1" applyFill="1" applyBorder="1" applyAlignment="1">
      <alignment horizontal="center"/>
    </xf>
    <xf numFmtId="165" fontId="15" fillId="2" borderId="1" xfId="20" applyNumberFormat="1" applyFont="1" applyFill="1" applyBorder="1" applyAlignment="1">
      <alignment horizontal="left" vertical="top"/>
    </xf>
    <xf numFmtId="165" fontId="15" fillId="2" borderId="2" xfId="20" applyNumberFormat="1" applyFont="1" applyFill="1" applyBorder="1" applyAlignment="1">
      <alignment horizontal="left" vertical="top"/>
    </xf>
    <xf numFmtId="165" fontId="15" fillId="2" borderId="14" xfId="20" applyNumberFormat="1" applyFont="1" applyFill="1" applyBorder="1" applyAlignment="1">
      <alignment horizontal="left" vertical="top"/>
    </xf>
    <xf numFmtId="0" fontId="7" fillId="2" borderId="5" xfId="20" applyFont="1" applyFill="1" applyBorder="1" applyAlignment="1">
      <alignment horizontal="center"/>
    </xf>
    <xf numFmtId="0" fontId="7" fillId="2" borderId="7" xfId="20" applyFont="1" applyFill="1" applyBorder="1" applyAlignment="1">
      <alignment horizontal="center"/>
    </xf>
    <xf numFmtId="0" fontId="7" fillId="2" borderId="10" xfId="20" applyFont="1" applyFill="1" applyBorder="1" applyAlignment="1">
      <alignment horizontal="center"/>
    </xf>
    <xf numFmtId="0" fontId="6" fillId="2" borderId="3" xfId="20" applyFont="1" applyFill="1" applyBorder="1" applyAlignment="1">
      <alignment horizontal="center" vertical="top" wrapText="1"/>
    </xf>
    <xf numFmtId="0" fontId="6" fillId="2" borderId="0" xfId="20" applyFont="1" applyFill="1" applyBorder="1" applyAlignment="1">
      <alignment horizontal="center" vertical="top" wrapText="1"/>
    </xf>
    <xf numFmtId="0" fontId="6" fillId="2" borderId="4" xfId="20" applyFont="1" applyFill="1" applyBorder="1" applyAlignment="1">
      <alignment horizontal="center" vertical="top" wrapText="1"/>
    </xf>
    <xf numFmtId="0" fontId="6" fillId="2" borderId="0" xfId="20" applyFont="1" applyFill="1" applyBorder="1" applyAlignment="1">
      <alignment horizontal="left" vertical="top" wrapText="1"/>
    </xf>
    <xf numFmtId="0" fontId="6" fillId="2" borderId="4" xfId="20" applyFont="1" applyFill="1" applyBorder="1" applyAlignment="1">
      <alignment horizontal="left" vertical="top" wrapText="1"/>
    </xf>
    <xf numFmtId="0" fontId="6" fillId="2" borderId="3" xfId="20" applyFont="1" applyFill="1" applyBorder="1" applyAlignment="1">
      <alignment horizontal="left" vertical="top" wrapText="1"/>
    </xf>
    <xf numFmtId="0" fontId="6" fillId="2" borderId="0" xfId="20" applyFont="1" applyFill="1" applyBorder="1" applyAlignment="1">
      <alignment horizontal="center"/>
    </xf>
    <xf numFmtId="0" fontId="7" fillId="2" borderId="13" xfId="20" applyFont="1" applyFill="1" applyBorder="1" applyAlignment="1">
      <alignment horizontal="left" vertical="top" wrapText="1"/>
    </xf>
    <xf numFmtId="165" fontId="7" fillId="2" borderId="1" xfId="20" applyNumberFormat="1" applyFont="1" applyFill="1" applyBorder="1" applyAlignment="1">
      <alignment horizontal="left"/>
    </xf>
    <xf numFmtId="165" fontId="7" fillId="2" borderId="14" xfId="20" applyNumberFormat="1" applyFont="1" applyFill="1" applyBorder="1" applyAlignment="1">
      <alignment horizontal="left"/>
    </xf>
    <xf numFmtId="0" fontId="24" fillId="2" borderId="2" xfId="0" applyFont="1" applyFill="1" applyBorder="1" applyAlignment="1">
      <alignment horizontal="left" vertical="top" wrapText="1"/>
    </xf>
    <xf numFmtId="0" fontId="24" fillId="2" borderId="0" xfId="0" applyFont="1" applyFill="1" applyBorder="1" applyAlignment="1">
      <alignment horizontal="left" vertical="top" wrapText="1"/>
    </xf>
    <xf numFmtId="0" fontId="24" fillId="2" borderId="14" xfId="0" applyFont="1" applyFill="1" applyBorder="1" applyAlignment="1">
      <alignment horizontal="left" vertical="top" wrapText="1"/>
    </xf>
    <xf numFmtId="0" fontId="24" fillId="2" borderId="4" xfId="0" applyFont="1" applyFill="1" applyBorder="1" applyAlignment="1">
      <alignment horizontal="left" vertical="top" wrapText="1"/>
    </xf>
    <xf numFmtId="0" fontId="24" fillId="2" borderId="4" xfId="0" applyFont="1" applyFill="1" applyBorder="1" applyAlignment="1">
      <alignment horizontal="center"/>
    </xf>
    <xf numFmtId="0" fontId="24" fillId="2" borderId="12" xfId="0" applyFont="1" applyFill="1" applyBorder="1" applyAlignment="1">
      <alignment horizontal="center"/>
    </xf>
    <xf numFmtId="0" fontId="24" fillId="0" borderId="0" xfId="0" applyFont="1" applyBorder="1" applyAlignment="1">
      <alignment horizontal="left" vertical="top" wrapText="1"/>
    </xf>
    <xf numFmtId="0" fontId="24" fillId="0" borderId="4" xfId="0" applyFont="1" applyBorder="1" applyAlignment="1">
      <alignment horizontal="left" vertical="top" wrapText="1"/>
    </xf>
    <xf numFmtId="0" fontId="24" fillId="2" borderId="9" xfId="0" applyFont="1" applyFill="1" applyBorder="1" applyAlignment="1">
      <alignment horizontal="left"/>
    </xf>
    <xf numFmtId="0" fontId="24" fillId="2" borderId="4" xfId="0" applyFont="1" applyFill="1" applyBorder="1" applyAlignment="1">
      <alignment horizontal="left"/>
    </xf>
    <xf numFmtId="0" fontId="36" fillId="2" borderId="0" xfId="0" applyFont="1" applyFill="1" applyBorder="1" applyAlignment="1">
      <alignment horizontal="center" wrapText="1"/>
    </xf>
    <xf numFmtId="0" fontId="36" fillId="2" borderId="4" xfId="0" applyFont="1" applyFill="1" applyBorder="1" applyAlignment="1">
      <alignment horizontal="center" wrapText="1"/>
    </xf>
    <xf numFmtId="0" fontId="36" fillId="2" borderId="9" xfId="0" applyFont="1" applyFill="1" applyBorder="1" applyAlignment="1">
      <alignment horizontal="center"/>
    </xf>
    <xf numFmtId="0" fontId="36" fillId="2" borderId="12" xfId="0" applyFont="1" applyFill="1" applyBorder="1" applyAlignment="1">
      <alignment horizontal="center"/>
    </xf>
    <xf numFmtId="0" fontId="6" fillId="2" borderId="1" xfId="20" applyFont="1" applyFill="1" applyBorder="1" applyAlignment="1">
      <alignment horizontal="left" vertical="top" wrapText="1"/>
    </xf>
    <xf numFmtId="0" fontId="6" fillId="2" borderId="14" xfId="20" applyFont="1" applyFill="1" applyBorder="1" applyAlignment="1">
      <alignment horizontal="left" vertical="top" wrapText="1"/>
    </xf>
    <xf numFmtId="165" fontId="6" fillId="2" borderId="1" xfId="20" applyNumberFormat="1" applyFont="1" applyFill="1" applyBorder="1" applyAlignment="1">
      <alignment horizontal="left"/>
    </xf>
    <xf numFmtId="165" fontId="6" fillId="2" borderId="14" xfId="20" applyNumberFormat="1" applyFont="1" applyFill="1" applyBorder="1" applyAlignment="1">
      <alignment horizontal="left"/>
    </xf>
    <xf numFmtId="165" fontId="6" fillId="2" borderId="2" xfId="20" applyNumberFormat="1" applyFont="1" applyFill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6" fillId="2" borderId="3" xfId="20" applyFont="1" applyFill="1" applyBorder="1" applyAlignment="1">
      <alignment horizontal="center"/>
    </xf>
    <xf numFmtId="0" fontId="6" fillId="2" borderId="4" xfId="20" applyFont="1" applyFill="1" applyBorder="1" applyAlignment="1">
      <alignment horizontal="center"/>
    </xf>
    <xf numFmtId="0" fontId="6" fillId="2" borderId="7" xfId="20" applyFont="1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6" fillId="2" borderId="0" xfId="13" applyFont="1" applyFill="1" applyBorder="1" applyAlignment="1">
      <alignment horizontal="left" vertical="top" wrapText="1"/>
    </xf>
    <xf numFmtId="0" fontId="6" fillId="2" borderId="4" xfId="13" applyFont="1" applyFill="1" applyBorder="1" applyAlignment="1">
      <alignment horizontal="left" vertical="top" wrapText="1"/>
    </xf>
    <xf numFmtId="0" fontId="6" fillId="2" borderId="2" xfId="13" applyFont="1" applyFill="1" applyBorder="1" applyAlignment="1">
      <alignment horizontal="left" vertical="top" wrapText="1"/>
    </xf>
    <xf numFmtId="0" fontId="6" fillId="2" borderId="14" xfId="13" applyFont="1" applyFill="1" applyBorder="1" applyAlignment="1">
      <alignment horizontal="left" vertical="top" wrapText="1"/>
    </xf>
    <xf numFmtId="0" fontId="6" fillId="2" borderId="2" xfId="13" applyFont="1" applyFill="1" applyBorder="1" applyAlignment="1">
      <alignment horizontal="left" wrapText="1"/>
    </xf>
    <xf numFmtId="0" fontId="6" fillId="2" borderId="14" xfId="13" applyFont="1" applyFill="1" applyBorder="1" applyAlignment="1">
      <alignment horizontal="left" wrapText="1"/>
    </xf>
    <xf numFmtId="0" fontId="6" fillId="2" borderId="0" xfId="13" applyFont="1" applyFill="1" applyBorder="1" applyAlignment="1">
      <alignment horizontal="left" vertical="center"/>
    </xf>
    <xf numFmtId="0" fontId="6" fillId="2" borderId="0" xfId="13" applyFont="1" applyFill="1" applyAlignment="1">
      <alignment horizontal="center" wrapText="1"/>
    </xf>
    <xf numFmtId="0" fontId="6" fillId="2" borderId="4" xfId="13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 wrapText="1"/>
    </xf>
    <xf numFmtId="0" fontId="6" fillId="0" borderId="3" xfId="20" applyFont="1" applyFill="1" applyBorder="1" applyAlignment="1">
      <alignment vertical="top" wrapText="1"/>
    </xf>
    <xf numFmtId="0" fontId="6" fillId="0" borderId="0" xfId="20" applyFont="1" applyFill="1" applyBorder="1" applyAlignment="1">
      <alignment vertical="top" wrapText="1"/>
    </xf>
    <xf numFmtId="0" fontId="6" fillId="0" borderId="4" xfId="20" applyFont="1" applyFill="1" applyBorder="1" applyAlignment="1">
      <alignment vertical="top" wrapText="1"/>
    </xf>
    <xf numFmtId="0" fontId="6" fillId="0" borderId="6" xfId="20" applyFont="1" applyFill="1" applyBorder="1" applyAlignment="1">
      <alignment vertical="top" wrapText="1"/>
    </xf>
    <xf numFmtId="0" fontId="6" fillId="0" borderId="11" xfId="20" applyFont="1" applyFill="1" applyBorder="1" applyAlignment="1">
      <alignment horizontal="center" vertical="top" wrapText="1"/>
    </xf>
    <xf numFmtId="0" fontId="6" fillId="0" borderId="13" xfId="20" applyFont="1" applyFill="1" applyBorder="1" applyAlignment="1">
      <alignment horizontal="center" vertical="top" wrapText="1"/>
    </xf>
    <xf numFmtId="0" fontId="6" fillId="0" borderId="15" xfId="20" applyFont="1" applyFill="1" applyBorder="1" applyAlignment="1">
      <alignment horizontal="center" vertical="top" wrapText="1"/>
    </xf>
    <xf numFmtId="0" fontId="6" fillId="0" borderId="13" xfId="20" applyFont="1" applyFill="1" applyBorder="1" applyAlignment="1">
      <alignment vertical="top" wrapText="1"/>
    </xf>
    <xf numFmtId="0" fontId="6" fillId="0" borderId="3" xfId="20" applyFont="1" applyFill="1" applyBorder="1" applyAlignment="1">
      <alignment horizontal="left" vertical="top" wrapText="1"/>
    </xf>
    <xf numFmtId="0" fontId="6" fillId="0" borderId="0" xfId="20" applyFont="1" applyFill="1" applyBorder="1" applyAlignment="1">
      <alignment horizontal="left" vertical="top" wrapText="1"/>
    </xf>
    <xf numFmtId="0" fontId="6" fillId="0" borderId="4" xfId="20" applyFont="1" applyFill="1" applyBorder="1" applyAlignment="1">
      <alignment horizontal="left" vertical="top" wrapText="1"/>
    </xf>
    <xf numFmtId="0" fontId="6" fillId="0" borderId="5" xfId="20" applyFont="1" applyFill="1" applyBorder="1" applyAlignment="1">
      <alignment horizontal="center"/>
    </xf>
    <xf numFmtId="0" fontId="6" fillId="0" borderId="7" xfId="20" applyFont="1" applyFill="1" applyBorder="1" applyAlignment="1">
      <alignment horizontal="center"/>
    </xf>
    <xf numFmtId="0" fontId="6" fillId="0" borderId="10" xfId="20" applyFont="1" applyFill="1" applyBorder="1" applyAlignment="1">
      <alignment horizontal="center"/>
    </xf>
    <xf numFmtId="0" fontId="6" fillId="0" borderId="11" xfId="20" applyFont="1" applyFill="1" applyBorder="1" applyAlignment="1">
      <alignment horizontal="left" vertical="top" wrapText="1"/>
    </xf>
    <xf numFmtId="0" fontId="6" fillId="0" borderId="13" xfId="20" applyFont="1" applyFill="1" applyBorder="1" applyAlignment="1">
      <alignment horizontal="left" vertical="top" wrapText="1"/>
    </xf>
    <xf numFmtId="0" fontId="6" fillId="0" borderId="13" xfId="20" applyFont="1" applyFill="1" applyBorder="1" applyAlignment="1">
      <alignment horizontal="left" wrapText="1"/>
    </xf>
    <xf numFmtId="165" fontId="6" fillId="0" borderId="1" xfId="20" applyNumberFormat="1" applyFont="1" applyFill="1" applyBorder="1" applyAlignment="1">
      <alignment horizontal="left"/>
    </xf>
    <xf numFmtId="165" fontId="6" fillId="0" borderId="2" xfId="20" applyNumberFormat="1" applyFont="1" applyFill="1" applyBorder="1" applyAlignment="1">
      <alignment horizontal="left"/>
    </xf>
    <xf numFmtId="165" fontId="6" fillId="0" borderId="14" xfId="20" applyNumberFormat="1" applyFont="1" applyFill="1" applyBorder="1" applyAlignment="1">
      <alignment horizontal="left"/>
    </xf>
    <xf numFmtId="0" fontId="7" fillId="0" borderId="11" xfId="20" applyFont="1" applyFill="1" applyBorder="1" applyAlignment="1">
      <alignment horizontal="center" vertical="center" textRotation="90" wrapText="1"/>
    </xf>
    <xf numFmtId="0" fontId="7" fillId="0" borderId="13" xfId="20" applyFont="1" applyFill="1" applyBorder="1" applyAlignment="1">
      <alignment horizontal="center" vertical="center" textRotation="90" wrapText="1"/>
    </xf>
    <xf numFmtId="0" fontId="6" fillId="0" borderId="11" xfId="0" applyFont="1" applyFill="1" applyBorder="1" applyAlignment="1">
      <alignment vertical="top" wrapText="1"/>
    </xf>
    <xf numFmtId="0" fontId="6" fillId="0" borderId="13" xfId="0" applyFont="1" applyFill="1" applyBorder="1" applyAlignment="1">
      <alignment vertical="top" wrapText="1"/>
    </xf>
    <xf numFmtId="0" fontId="7" fillId="0" borderId="5" xfId="20" applyFont="1" applyFill="1" applyBorder="1" applyAlignment="1">
      <alignment horizontal="center"/>
    </xf>
    <xf numFmtId="0" fontId="7" fillId="0" borderId="10" xfId="2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4" xfId="20" applyFont="1" applyFill="1" applyBorder="1" applyAlignment="1">
      <alignment horizontal="left" wrapText="1"/>
    </xf>
    <xf numFmtId="0" fontId="6" fillId="0" borderId="3" xfId="2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top" wrapText="1"/>
    </xf>
    <xf numFmtId="0" fontId="2" fillId="0" borderId="5" xfId="20" applyFont="1" applyBorder="1" applyAlignment="1">
      <alignment horizontal="center"/>
    </xf>
    <xf numFmtId="0" fontId="2" fillId="0" borderId="7" xfId="20" applyFont="1" applyBorder="1" applyAlignment="1">
      <alignment horizontal="center"/>
    </xf>
    <xf numFmtId="0" fontId="2" fillId="0" borderId="10" xfId="20" applyFont="1" applyBorder="1" applyAlignment="1">
      <alignment horizontal="center"/>
    </xf>
  </cellXfs>
  <cellStyles count="23">
    <cellStyle name="Answer Codes" xfId="1"/>
    <cellStyle name="Comma 2" xfId="2"/>
    <cellStyle name="Comma 3" xfId="3"/>
    <cellStyle name="Comma 3 2" xfId="4"/>
    <cellStyle name="Comma 4" xfId="5"/>
    <cellStyle name="Comma 5" xfId="6"/>
    <cellStyle name="Euro" xfId="7"/>
    <cellStyle name="Euro 2" xfId="8"/>
    <cellStyle name="Euro 3" xfId="9"/>
    <cellStyle name="Module title" xfId="10"/>
    <cellStyle name="Normal" xfId="0" builtinId="0"/>
    <cellStyle name="Normal 10" xfId="11"/>
    <cellStyle name="Normal 2" xfId="12"/>
    <cellStyle name="Normal 2 2" xfId="13"/>
    <cellStyle name="Normal 2 2 2" xfId="14"/>
    <cellStyle name="Normal 3" xfId="15"/>
    <cellStyle name="Normal 3 2" xfId="16"/>
    <cellStyle name="Normal 3 2 2" xfId="17"/>
    <cellStyle name="Normal 3 3" xfId="18"/>
    <cellStyle name="Normal 3 4" xfId="22"/>
    <cellStyle name="Normal 4" xfId="19"/>
    <cellStyle name="Normal_qst2001_provisoire" xfId="20"/>
    <cellStyle name="Questions &amp; instructions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95250</xdr:colOff>
      <xdr:row>0</xdr:row>
      <xdr:rowOff>0</xdr:rowOff>
    </xdr:from>
    <xdr:to>
      <xdr:col>29</xdr:col>
      <xdr:colOff>95250</xdr:colOff>
      <xdr:row>104</xdr:row>
      <xdr:rowOff>142875</xdr:rowOff>
    </xdr:to>
    <xdr:pic>
      <xdr:nvPicPr>
        <xdr:cNvPr id="1347" name="Picture 7">
          <a:extLst>
            <a:ext uri="{FF2B5EF4-FFF2-40B4-BE49-F238E27FC236}">
              <a16:creationId xmlns:a16="http://schemas.microsoft.com/office/drawing/2014/main" xmlns="" id="{813172FE-8A59-4088-8EF6-9FF792C76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0"/>
          <a:ext cx="0" cy="2026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15648</xdr:colOff>
      <xdr:row>17</xdr:row>
      <xdr:rowOff>9525</xdr:rowOff>
    </xdr:from>
    <xdr:to>
      <xdr:col>2</xdr:col>
      <xdr:colOff>46517</xdr:colOff>
      <xdr:row>20</xdr:row>
      <xdr:rowOff>1947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xmlns="" id="{DB6384E7-F6BF-4F92-9F8B-1E9203F1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48" y="3714750"/>
          <a:ext cx="392819" cy="478197"/>
        </a:xfrm>
        <a:prstGeom prst="rect">
          <a:avLst/>
        </a:prstGeom>
      </xdr:spPr>
    </xdr:pic>
    <xdr:clientData/>
  </xdr:twoCellAnchor>
  <xdr:twoCellAnchor editAs="oneCell">
    <xdr:from>
      <xdr:col>42</xdr:col>
      <xdr:colOff>9525</xdr:colOff>
      <xdr:row>17</xdr:row>
      <xdr:rowOff>114300</xdr:rowOff>
    </xdr:from>
    <xdr:to>
      <xdr:col>50</xdr:col>
      <xdr:colOff>152919</xdr:colOff>
      <xdr:row>19</xdr:row>
      <xdr:rowOff>46504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xmlns="" id="{8BE5E71F-411C-4B49-9A85-764ED783F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10475" y="3790950"/>
          <a:ext cx="1591194" cy="256054"/>
        </a:xfrm>
        <a:prstGeom prst="rect">
          <a:avLst/>
        </a:prstGeom>
      </xdr:spPr>
    </xdr:pic>
    <xdr:clientData/>
  </xdr:twoCellAnchor>
  <xdr:twoCellAnchor editAs="oneCell">
    <xdr:from>
      <xdr:col>24</xdr:col>
      <xdr:colOff>64209</xdr:colOff>
      <xdr:row>1</xdr:row>
      <xdr:rowOff>200027</xdr:rowOff>
    </xdr:from>
    <xdr:to>
      <xdr:col>27</xdr:col>
      <xdr:colOff>142876</xdr:colOff>
      <xdr:row>4</xdr:row>
      <xdr:rowOff>169151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xmlns="" id="{9437F63E-7596-45F9-9DDE-0E0F1FFF6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07609" y="390527"/>
          <a:ext cx="621592" cy="578724"/>
        </a:xfrm>
        <a:prstGeom prst="rect">
          <a:avLst/>
        </a:prstGeom>
      </xdr:spPr>
    </xdr:pic>
    <xdr:clientData/>
  </xdr:twoCellAnchor>
  <xdr:twoCellAnchor editAs="oneCell">
    <xdr:from>
      <xdr:col>24</xdr:col>
      <xdr:colOff>66675</xdr:colOff>
      <xdr:row>8</xdr:row>
      <xdr:rowOff>19050</xdr:rowOff>
    </xdr:from>
    <xdr:to>
      <xdr:col>27</xdr:col>
      <xdr:colOff>171450</xdr:colOff>
      <xdr:row>11</xdr:row>
      <xdr:rowOff>95250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DE935518-EDD1-407B-A334-24A6DFC9D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10075" y="1581150"/>
          <a:ext cx="647700" cy="64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</xdr:colOff>
      <xdr:row>2</xdr:row>
      <xdr:rowOff>123826</xdr:rowOff>
    </xdr:from>
    <xdr:to>
      <xdr:col>7</xdr:col>
      <xdr:colOff>390791</xdr:colOff>
      <xdr:row>3</xdr:row>
      <xdr:rowOff>154598</xdr:rowOff>
    </xdr:to>
    <xdr:sp macro="" textlink="">
      <xdr:nvSpPr>
        <xdr:cNvPr id="2" name="Organigramme : Processus 2">
          <a:extLst>
            <a:ext uri="{FF2B5EF4-FFF2-40B4-BE49-F238E27FC236}">
              <a16:creationId xmlns:a16="http://schemas.microsoft.com/office/drawing/2014/main" xmlns="" id="{2F788828-3DFE-4725-B2B0-1C7426BDD5DB}"/>
            </a:ext>
          </a:extLst>
        </xdr:cNvPr>
        <xdr:cNvSpPr/>
      </xdr:nvSpPr>
      <xdr:spPr>
        <a:xfrm>
          <a:off x="3407459" y="502628"/>
          <a:ext cx="398145" cy="206618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5</xdr:col>
      <xdr:colOff>88985</xdr:colOff>
      <xdr:row>6</xdr:row>
      <xdr:rowOff>123018</xdr:rowOff>
    </xdr:from>
    <xdr:to>
      <xdr:col>5</xdr:col>
      <xdr:colOff>507531</xdr:colOff>
      <xdr:row>8</xdr:row>
      <xdr:rowOff>34420</xdr:rowOff>
    </xdr:to>
    <xdr:sp macro="" textlink="">
      <xdr:nvSpPr>
        <xdr:cNvPr id="3" name="Organigramme : Processus 3">
          <a:extLst>
            <a:ext uri="{FF2B5EF4-FFF2-40B4-BE49-F238E27FC236}">
              <a16:creationId xmlns:a16="http://schemas.microsoft.com/office/drawing/2014/main" xmlns="" id="{408A85C6-54C7-40BC-9B75-6F0D9AE24739}"/>
            </a:ext>
          </a:extLst>
        </xdr:cNvPr>
        <xdr:cNvSpPr/>
      </xdr:nvSpPr>
      <xdr:spPr>
        <a:xfrm>
          <a:off x="2876953" y="1158862"/>
          <a:ext cx="416752" cy="237173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5</xdr:col>
      <xdr:colOff>127194</xdr:colOff>
      <xdr:row>9</xdr:row>
      <xdr:rowOff>125472</xdr:rowOff>
    </xdr:from>
    <xdr:to>
      <xdr:col>5</xdr:col>
      <xdr:colOff>583406</xdr:colOff>
      <xdr:row>11</xdr:row>
      <xdr:rowOff>79188</xdr:rowOff>
    </xdr:to>
    <xdr:sp macro="" textlink="">
      <xdr:nvSpPr>
        <xdr:cNvPr id="9" name="Organigramme : Processus 3">
          <a:extLst>
            <a:ext uri="{FF2B5EF4-FFF2-40B4-BE49-F238E27FC236}">
              <a16:creationId xmlns:a16="http://schemas.microsoft.com/office/drawing/2014/main" xmlns="" id="{0FA7AA71-7143-402E-9820-6E645A7DD222}"/>
            </a:ext>
          </a:extLst>
        </xdr:cNvPr>
        <xdr:cNvSpPr/>
      </xdr:nvSpPr>
      <xdr:spPr>
        <a:xfrm>
          <a:off x="2913257" y="1661378"/>
          <a:ext cx="456212" cy="291247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</xdr:col>
      <xdr:colOff>582290</xdr:colOff>
      <xdr:row>14</xdr:row>
      <xdr:rowOff>106825</xdr:rowOff>
    </xdr:from>
    <xdr:to>
      <xdr:col>2</xdr:col>
      <xdr:colOff>497416</xdr:colOff>
      <xdr:row>16</xdr:row>
      <xdr:rowOff>52916</xdr:rowOff>
    </xdr:to>
    <xdr:sp macro="" textlink="">
      <xdr:nvSpPr>
        <xdr:cNvPr id="10" name="Organigramme : Processus 3">
          <a:extLst>
            <a:ext uri="{FF2B5EF4-FFF2-40B4-BE49-F238E27FC236}">
              <a16:creationId xmlns:a16="http://schemas.microsoft.com/office/drawing/2014/main" xmlns="" id="{E0A1F31E-0A07-4C56-839D-525DA7279520}"/>
            </a:ext>
          </a:extLst>
        </xdr:cNvPr>
        <xdr:cNvSpPr/>
      </xdr:nvSpPr>
      <xdr:spPr>
        <a:xfrm>
          <a:off x="931540" y="2519825"/>
          <a:ext cx="528959" cy="284758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3</xdr:col>
      <xdr:colOff>553702</xdr:colOff>
      <xdr:row>14</xdr:row>
      <xdr:rowOff>94517</xdr:rowOff>
    </xdr:from>
    <xdr:to>
      <xdr:col>4</xdr:col>
      <xdr:colOff>518583</xdr:colOff>
      <xdr:row>16</xdr:row>
      <xdr:rowOff>42334</xdr:rowOff>
    </xdr:to>
    <xdr:sp macro="" textlink="">
      <xdr:nvSpPr>
        <xdr:cNvPr id="11" name="Organigramme : Processus 3">
          <a:extLst>
            <a:ext uri="{FF2B5EF4-FFF2-40B4-BE49-F238E27FC236}">
              <a16:creationId xmlns:a16="http://schemas.microsoft.com/office/drawing/2014/main" xmlns="" id="{FC5D89FF-8DA5-49AE-A21A-4BB34E369559}"/>
            </a:ext>
          </a:extLst>
        </xdr:cNvPr>
        <xdr:cNvSpPr/>
      </xdr:nvSpPr>
      <xdr:spPr>
        <a:xfrm>
          <a:off x="2130619" y="2507517"/>
          <a:ext cx="578714" cy="286484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3</xdr:col>
      <xdr:colOff>271939</xdr:colOff>
      <xdr:row>24</xdr:row>
      <xdr:rowOff>113974</xdr:rowOff>
    </xdr:from>
    <xdr:to>
      <xdr:col>4</xdr:col>
      <xdr:colOff>157463</xdr:colOff>
      <xdr:row>27</xdr:row>
      <xdr:rowOff>134754</xdr:rowOff>
    </xdr:to>
    <xdr:sp macro="" textlink="">
      <xdr:nvSpPr>
        <xdr:cNvPr id="12" name="Organigramme : Processus 3">
          <a:extLst>
            <a:ext uri="{FF2B5EF4-FFF2-40B4-BE49-F238E27FC236}">
              <a16:creationId xmlns:a16="http://schemas.microsoft.com/office/drawing/2014/main" xmlns="" id="{98D8D2F5-A0E0-435D-BF5B-087ACD1EEF11}"/>
            </a:ext>
          </a:extLst>
        </xdr:cNvPr>
        <xdr:cNvSpPr/>
      </xdr:nvSpPr>
      <xdr:spPr>
        <a:xfrm>
          <a:off x="1848856" y="4220307"/>
          <a:ext cx="499357" cy="528780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15</xdr:col>
      <xdr:colOff>279704</xdr:colOff>
      <xdr:row>26</xdr:row>
      <xdr:rowOff>37624</xdr:rowOff>
    </xdr:from>
    <xdr:to>
      <xdr:col>16</xdr:col>
      <xdr:colOff>102521</xdr:colOff>
      <xdr:row>27</xdr:row>
      <xdr:rowOff>129457</xdr:rowOff>
    </xdr:to>
    <xdr:sp macro="" textlink="">
      <xdr:nvSpPr>
        <xdr:cNvPr id="14" name="Organigramme : Processus 6">
          <a:extLst>
            <a:ext uri="{FF2B5EF4-FFF2-40B4-BE49-F238E27FC236}">
              <a16:creationId xmlns:a16="http://schemas.microsoft.com/office/drawing/2014/main" xmlns="" id="{49B2D711-2389-43AB-BFF4-ACF2436987DE}"/>
            </a:ext>
          </a:extLst>
        </xdr:cNvPr>
        <xdr:cNvSpPr/>
      </xdr:nvSpPr>
      <xdr:spPr>
        <a:xfrm>
          <a:off x="8090204" y="4269582"/>
          <a:ext cx="429907" cy="242887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15</xdr:col>
      <xdr:colOff>223362</xdr:colOff>
      <xdr:row>23</xdr:row>
      <xdr:rowOff>47625</xdr:rowOff>
    </xdr:from>
    <xdr:to>
      <xdr:col>16</xdr:col>
      <xdr:colOff>2647</xdr:colOff>
      <xdr:row>24</xdr:row>
      <xdr:rowOff>128971</xdr:rowOff>
    </xdr:to>
    <xdr:sp macro="" textlink="">
      <xdr:nvSpPr>
        <xdr:cNvPr id="15" name="Organigramme : Processus 5">
          <a:extLst>
            <a:ext uri="{FF2B5EF4-FFF2-40B4-BE49-F238E27FC236}">
              <a16:creationId xmlns:a16="http://schemas.microsoft.com/office/drawing/2014/main" xmlns="" id="{68C5AF91-5CD3-45C8-9522-BC549C1168CA}"/>
            </a:ext>
          </a:extLst>
        </xdr:cNvPr>
        <xdr:cNvSpPr/>
      </xdr:nvSpPr>
      <xdr:spPr>
        <a:xfrm>
          <a:off x="8033862" y="3771900"/>
          <a:ext cx="386504" cy="232631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6</xdr:col>
      <xdr:colOff>418734</xdr:colOff>
      <xdr:row>37</xdr:row>
      <xdr:rowOff>10807</xdr:rowOff>
    </xdr:from>
    <xdr:to>
      <xdr:col>7</xdr:col>
      <xdr:colOff>428625</xdr:colOff>
      <xdr:row>39</xdr:row>
      <xdr:rowOff>138520</xdr:rowOff>
    </xdr:to>
    <xdr:sp macro="" textlink="">
      <xdr:nvSpPr>
        <xdr:cNvPr id="16" name="Organigramme : Processus 2">
          <a:extLst>
            <a:ext uri="{FF2B5EF4-FFF2-40B4-BE49-F238E27FC236}">
              <a16:creationId xmlns:a16="http://schemas.microsoft.com/office/drawing/2014/main" xmlns="" id="{B4B93EA4-4676-4268-A3A7-19E3E2267E3E}"/>
            </a:ext>
          </a:extLst>
        </xdr:cNvPr>
        <xdr:cNvSpPr/>
      </xdr:nvSpPr>
      <xdr:spPr>
        <a:xfrm>
          <a:off x="3812015" y="6225870"/>
          <a:ext cx="617110" cy="453536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15</xdr:col>
      <xdr:colOff>240141</xdr:colOff>
      <xdr:row>19</xdr:row>
      <xdr:rowOff>141775</xdr:rowOff>
    </xdr:from>
    <xdr:to>
      <xdr:col>16</xdr:col>
      <xdr:colOff>191264</xdr:colOff>
      <xdr:row>21</xdr:row>
      <xdr:rowOff>116216</xdr:rowOff>
    </xdr:to>
    <xdr:sp macro="" textlink="">
      <xdr:nvSpPr>
        <xdr:cNvPr id="18" name="Organigramme : Processus 2">
          <a:extLst>
            <a:ext uri="{FF2B5EF4-FFF2-40B4-BE49-F238E27FC236}">
              <a16:creationId xmlns:a16="http://schemas.microsoft.com/office/drawing/2014/main" xmlns="" id="{29031226-DE67-4BEA-83B8-22036C667383}"/>
            </a:ext>
          </a:extLst>
        </xdr:cNvPr>
        <xdr:cNvSpPr/>
      </xdr:nvSpPr>
      <xdr:spPr>
        <a:xfrm>
          <a:off x="8050641" y="2689713"/>
          <a:ext cx="558243" cy="307816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6</xdr:col>
      <xdr:colOff>422399</xdr:colOff>
      <xdr:row>31</xdr:row>
      <xdr:rowOff>135621</xdr:rowOff>
    </xdr:from>
    <xdr:to>
      <xdr:col>7</xdr:col>
      <xdr:colOff>535782</xdr:colOff>
      <xdr:row>34</xdr:row>
      <xdr:rowOff>35770</xdr:rowOff>
    </xdr:to>
    <xdr:sp macro="" textlink="">
      <xdr:nvSpPr>
        <xdr:cNvPr id="19" name="Organigramme : Processus 4">
          <a:extLst>
            <a:ext uri="{FF2B5EF4-FFF2-40B4-BE49-F238E27FC236}">
              <a16:creationId xmlns:a16="http://schemas.microsoft.com/office/drawing/2014/main" xmlns="" id="{233CAC33-2C1A-4D19-8192-E9968C0AD963}"/>
            </a:ext>
          </a:extLst>
        </xdr:cNvPr>
        <xdr:cNvSpPr/>
      </xdr:nvSpPr>
      <xdr:spPr>
        <a:xfrm>
          <a:off x="3815680" y="5348654"/>
          <a:ext cx="720602" cy="402064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15</xdr:col>
      <xdr:colOff>166687</xdr:colOff>
      <xdr:row>3</xdr:row>
      <xdr:rowOff>93345</xdr:rowOff>
    </xdr:from>
    <xdr:to>
      <xdr:col>16</xdr:col>
      <xdr:colOff>301027</xdr:colOff>
      <xdr:row>5</xdr:row>
      <xdr:rowOff>104303</xdr:rowOff>
    </xdr:to>
    <xdr:sp macro="" textlink="">
      <xdr:nvSpPr>
        <xdr:cNvPr id="21" name="Organigramme : Processus 4">
          <a:extLst>
            <a:ext uri="{FF2B5EF4-FFF2-40B4-BE49-F238E27FC236}">
              <a16:creationId xmlns:a16="http://schemas.microsoft.com/office/drawing/2014/main" xmlns="" id="{0977ABEE-7A0F-4DC8-9092-F93F5B4D91D2}"/>
            </a:ext>
          </a:extLst>
        </xdr:cNvPr>
        <xdr:cNvSpPr/>
      </xdr:nvSpPr>
      <xdr:spPr>
        <a:xfrm>
          <a:off x="7977187" y="631031"/>
          <a:ext cx="741485" cy="326848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15</xdr:col>
      <xdr:colOff>257175</xdr:colOff>
      <xdr:row>14</xdr:row>
      <xdr:rowOff>131445</xdr:rowOff>
    </xdr:from>
    <xdr:to>
      <xdr:col>16</xdr:col>
      <xdr:colOff>208298</xdr:colOff>
      <xdr:row>16</xdr:row>
      <xdr:rowOff>108064</xdr:rowOff>
    </xdr:to>
    <xdr:sp macro="" textlink="">
      <xdr:nvSpPr>
        <xdr:cNvPr id="20" name="Organigramme : Processus 2">
          <a:extLst>
            <a:ext uri="{FF2B5EF4-FFF2-40B4-BE49-F238E27FC236}">
              <a16:creationId xmlns:a16="http://schemas.microsoft.com/office/drawing/2014/main" xmlns="" id="{8777AD9F-C4E7-4F4A-9FD2-6D59781440F6}"/>
            </a:ext>
          </a:extLst>
        </xdr:cNvPr>
        <xdr:cNvSpPr/>
      </xdr:nvSpPr>
      <xdr:spPr>
        <a:xfrm>
          <a:off x="8696325" y="2571750"/>
          <a:ext cx="551147" cy="317341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478155</xdr:colOff>
      <xdr:row>2</xdr:row>
      <xdr:rowOff>60418</xdr:rowOff>
    </xdr:from>
    <xdr:to>
      <xdr:col>6</xdr:col>
      <xdr:colOff>376329</xdr:colOff>
      <xdr:row>4</xdr:row>
      <xdr:rowOff>94924</xdr:rowOff>
    </xdr:to>
    <xdr:sp macro="" textlink="">
      <xdr:nvSpPr>
        <xdr:cNvPr id="2" name="Organigramme : Processus 2">
          <a:extLst>
            <a:ext uri="{FF2B5EF4-FFF2-40B4-BE49-F238E27FC236}">
              <a16:creationId xmlns:a16="http://schemas.microsoft.com/office/drawing/2014/main" xmlns="" id="{974DF3F9-B115-4615-97C3-DC1748BAD38B}"/>
            </a:ext>
          </a:extLst>
        </xdr:cNvPr>
        <xdr:cNvSpPr/>
      </xdr:nvSpPr>
      <xdr:spPr>
        <a:xfrm>
          <a:off x="3962400" y="469993"/>
          <a:ext cx="552450" cy="320379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13</xdr:col>
      <xdr:colOff>149951</xdr:colOff>
      <xdr:row>3</xdr:row>
      <xdr:rowOff>91984</xdr:rowOff>
    </xdr:from>
    <xdr:to>
      <xdr:col>13</xdr:col>
      <xdr:colOff>586861</xdr:colOff>
      <xdr:row>5</xdr:row>
      <xdr:rowOff>92129</xdr:rowOff>
    </xdr:to>
    <xdr:sp macro="" textlink="">
      <xdr:nvSpPr>
        <xdr:cNvPr id="3" name="Organigramme : Processus 4">
          <a:extLst>
            <a:ext uri="{FF2B5EF4-FFF2-40B4-BE49-F238E27FC236}">
              <a16:creationId xmlns:a16="http://schemas.microsoft.com/office/drawing/2014/main" xmlns="" id="{2CE3155E-F221-444F-BCB7-89E4AD2AA7B3}"/>
            </a:ext>
          </a:extLst>
        </xdr:cNvPr>
        <xdr:cNvSpPr/>
      </xdr:nvSpPr>
      <xdr:spPr>
        <a:xfrm>
          <a:off x="8669111" y="617764"/>
          <a:ext cx="555125" cy="339090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5</xdr:col>
      <xdr:colOff>502648</xdr:colOff>
      <xdr:row>7</xdr:row>
      <xdr:rowOff>75386</xdr:rowOff>
    </xdr:from>
    <xdr:to>
      <xdr:col>6</xdr:col>
      <xdr:colOff>349425</xdr:colOff>
      <xdr:row>9</xdr:row>
      <xdr:rowOff>142876</xdr:rowOff>
    </xdr:to>
    <xdr:sp macro="" textlink="">
      <xdr:nvSpPr>
        <xdr:cNvPr id="4" name="Organigramme : Processus 3">
          <a:extLst>
            <a:ext uri="{FF2B5EF4-FFF2-40B4-BE49-F238E27FC236}">
              <a16:creationId xmlns:a16="http://schemas.microsoft.com/office/drawing/2014/main" xmlns="" id="{7C986B41-C710-4964-80BD-7ECC42C43E3C}"/>
            </a:ext>
          </a:extLst>
        </xdr:cNvPr>
        <xdr:cNvSpPr/>
      </xdr:nvSpPr>
      <xdr:spPr>
        <a:xfrm>
          <a:off x="3991973" y="1242199"/>
          <a:ext cx="484777" cy="384990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5</xdr:col>
      <xdr:colOff>215221</xdr:colOff>
      <xdr:row>31</xdr:row>
      <xdr:rowOff>63181</xdr:rowOff>
    </xdr:from>
    <xdr:to>
      <xdr:col>5</xdr:col>
      <xdr:colOff>494641</xdr:colOff>
      <xdr:row>33</xdr:row>
      <xdr:rowOff>23812</xdr:rowOff>
    </xdr:to>
    <xdr:sp macro="" textlink="">
      <xdr:nvSpPr>
        <xdr:cNvPr id="5" name="Organigramme : Processus 14">
          <a:extLst>
            <a:ext uri="{FF2B5EF4-FFF2-40B4-BE49-F238E27FC236}">
              <a16:creationId xmlns:a16="http://schemas.microsoft.com/office/drawing/2014/main" xmlns="" id="{0B582604-AA62-4E99-B515-75466E18AFE4}"/>
            </a:ext>
          </a:extLst>
        </xdr:cNvPr>
        <xdr:cNvSpPr/>
      </xdr:nvSpPr>
      <xdr:spPr>
        <a:xfrm>
          <a:off x="3637871" y="5341619"/>
          <a:ext cx="346756" cy="309881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5</xdr:col>
      <xdr:colOff>515257</xdr:colOff>
      <xdr:row>37</xdr:row>
      <xdr:rowOff>105909</xdr:rowOff>
    </xdr:from>
    <xdr:to>
      <xdr:col>6</xdr:col>
      <xdr:colOff>366140</xdr:colOff>
      <xdr:row>39</xdr:row>
      <xdr:rowOff>111125</xdr:rowOff>
    </xdr:to>
    <xdr:sp macro="" textlink="">
      <xdr:nvSpPr>
        <xdr:cNvPr id="6" name="Organigramme : Processus 14">
          <a:extLst>
            <a:ext uri="{FF2B5EF4-FFF2-40B4-BE49-F238E27FC236}">
              <a16:creationId xmlns:a16="http://schemas.microsoft.com/office/drawing/2014/main" xmlns="" id="{C60F40AB-2615-4122-B0A0-6D01DB210C19}"/>
            </a:ext>
          </a:extLst>
        </xdr:cNvPr>
        <xdr:cNvSpPr/>
      </xdr:nvSpPr>
      <xdr:spPr>
        <a:xfrm>
          <a:off x="4004582" y="6455909"/>
          <a:ext cx="488043" cy="370341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13</xdr:col>
      <xdr:colOff>39461</xdr:colOff>
      <xdr:row>8</xdr:row>
      <xdr:rowOff>152127</xdr:rowOff>
    </xdr:from>
    <xdr:to>
      <xdr:col>13</xdr:col>
      <xdr:colOff>587477</xdr:colOff>
      <xdr:row>12</xdr:row>
      <xdr:rowOff>66203</xdr:rowOff>
    </xdr:to>
    <xdr:sp macro="" textlink="">
      <xdr:nvSpPr>
        <xdr:cNvPr id="7" name="Organigramme : Processus 14">
          <a:extLst>
            <a:ext uri="{FF2B5EF4-FFF2-40B4-BE49-F238E27FC236}">
              <a16:creationId xmlns:a16="http://schemas.microsoft.com/office/drawing/2014/main" xmlns="" id="{30691424-3291-4096-8931-ED5BA0E6E8E3}"/>
            </a:ext>
          </a:extLst>
        </xdr:cNvPr>
        <xdr:cNvSpPr/>
      </xdr:nvSpPr>
      <xdr:spPr>
        <a:xfrm>
          <a:off x="8526236" y="1491342"/>
          <a:ext cx="683153" cy="298936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13</xdr:col>
      <xdr:colOff>142875</xdr:colOff>
      <xdr:row>14</xdr:row>
      <xdr:rowOff>121649</xdr:rowOff>
    </xdr:from>
    <xdr:to>
      <xdr:col>13</xdr:col>
      <xdr:colOff>593490</xdr:colOff>
      <xdr:row>16</xdr:row>
      <xdr:rowOff>32779</xdr:rowOff>
    </xdr:to>
    <xdr:sp macro="" textlink="">
      <xdr:nvSpPr>
        <xdr:cNvPr id="8" name="Organigramme : Processus 4">
          <a:extLst>
            <a:ext uri="{FF2B5EF4-FFF2-40B4-BE49-F238E27FC236}">
              <a16:creationId xmlns:a16="http://schemas.microsoft.com/office/drawing/2014/main" xmlns="" id="{ABF84FEA-96C1-4EFF-944C-DB445B2BCDB5}"/>
            </a:ext>
          </a:extLst>
        </xdr:cNvPr>
        <xdr:cNvSpPr/>
      </xdr:nvSpPr>
      <xdr:spPr>
        <a:xfrm>
          <a:off x="8658225" y="2196194"/>
          <a:ext cx="555125" cy="246081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13</xdr:col>
      <xdr:colOff>57150</xdr:colOff>
      <xdr:row>18</xdr:row>
      <xdr:rowOff>8708</xdr:rowOff>
    </xdr:from>
    <xdr:to>
      <xdr:col>13</xdr:col>
      <xdr:colOff>587701</xdr:colOff>
      <xdr:row>19</xdr:row>
      <xdr:rowOff>141937</xdr:rowOff>
    </xdr:to>
    <xdr:sp macro="" textlink="">
      <xdr:nvSpPr>
        <xdr:cNvPr id="9" name="Organigramme : Processus 14">
          <a:extLst>
            <a:ext uri="{FF2B5EF4-FFF2-40B4-BE49-F238E27FC236}">
              <a16:creationId xmlns:a16="http://schemas.microsoft.com/office/drawing/2014/main" xmlns="" id="{50788AAB-9406-4618-8D47-E2C208D3ECAF}"/>
            </a:ext>
          </a:extLst>
        </xdr:cNvPr>
        <xdr:cNvSpPr/>
      </xdr:nvSpPr>
      <xdr:spPr>
        <a:xfrm>
          <a:off x="8553450" y="2769053"/>
          <a:ext cx="673592" cy="296964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13</xdr:col>
      <xdr:colOff>205740</xdr:colOff>
      <xdr:row>22</xdr:row>
      <xdr:rowOff>57694</xdr:rowOff>
    </xdr:from>
    <xdr:to>
      <xdr:col>13</xdr:col>
      <xdr:colOff>586940</xdr:colOff>
      <xdr:row>23</xdr:row>
      <xdr:rowOff>123568</xdr:rowOff>
    </xdr:to>
    <xdr:sp macro="" textlink="">
      <xdr:nvSpPr>
        <xdr:cNvPr id="10" name="Organigramme : Processus 4">
          <a:extLst>
            <a:ext uri="{FF2B5EF4-FFF2-40B4-BE49-F238E27FC236}">
              <a16:creationId xmlns:a16="http://schemas.microsoft.com/office/drawing/2014/main" xmlns="" id="{BF981A4C-00AA-44A5-BBB0-13A1D11A1C7D}"/>
            </a:ext>
          </a:extLst>
        </xdr:cNvPr>
        <xdr:cNvSpPr/>
      </xdr:nvSpPr>
      <xdr:spPr>
        <a:xfrm>
          <a:off x="8734425" y="3494314"/>
          <a:ext cx="489779" cy="246574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13</xdr:col>
      <xdr:colOff>39461</xdr:colOff>
      <xdr:row>27</xdr:row>
      <xdr:rowOff>119742</xdr:rowOff>
    </xdr:from>
    <xdr:to>
      <xdr:col>13</xdr:col>
      <xdr:colOff>587477</xdr:colOff>
      <xdr:row>29</xdr:row>
      <xdr:rowOff>59154</xdr:rowOff>
    </xdr:to>
    <xdr:sp macro="" textlink="">
      <xdr:nvSpPr>
        <xdr:cNvPr id="11" name="Organigramme : Processus 14">
          <a:extLst>
            <a:ext uri="{FF2B5EF4-FFF2-40B4-BE49-F238E27FC236}">
              <a16:creationId xmlns:a16="http://schemas.microsoft.com/office/drawing/2014/main" xmlns="" id="{7FF447D1-9D96-4C00-ACA0-8F311EE21A19}"/>
            </a:ext>
          </a:extLst>
        </xdr:cNvPr>
        <xdr:cNvSpPr/>
      </xdr:nvSpPr>
      <xdr:spPr>
        <a:xfrm>
          <a:off x="8526236" y="4415517"/>
          <a:ext cx="683153" cy="280263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5</xdr:col>
      <xdr:colOff>502648</xdr:colOff>
      <xdr:row>14</xdr:row>
      <xdr:rowOff>67765</xdr:rowOff>
    </xdr:from>
    <xdr:to>
      <xdr:col>6</xdr:col>
      <xdr:colOff>417533</xdr:colOff>
      <xdr:row>16</xdr:row>
      <xdr:rowOff>0</xdr:rowOff>
    </xdr:to>
    <xdr:sp macro="" textlink="">
      <xdr:nvSpPr>
        <xdr:cNvPr id="12" name="Organigramme : Processus 3">
          <a:extLst>
            <a:ext uri="{FF2B5EF4-FFF2-40B4-BE49-F238E27FC236}">
              <a16:creationId xmlns:a16="http://schemas.microsoft.com/office/drawing/2014/main" xmlns="" id="{3C1A4AA3-B2AD-4EEC-A3DA-95DAB0559019}"/>
            </a:ext>
          </a:extLst>
        </xdr:cNvPr>
        <xdr:cNvSpPr/>
      </xdr:nvSpPr>
      <xdr:spPr>
        <a:xfrm>
          <a:off x="3996418" y="1963240"/>
          <a:ext cx="552620" cy="275135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6</xdr:col>
      <xdr:colOff>232682</xdr:colOff>
      <xdr:row>27</xdr:row>
      <xdr:rowOff>23494</xdr:rowOff>
    </xdr:from>
    <xdr:to>
      <xdr:col>6</xdr:col>
      <xdr:colOff>719921</xdr:colOff>
      <xdr:row>28</xdr:row>
      <xdr:rowOff>38595</xdr:rowOff>
    </xdr:to>
    <xdr:sp macro="" textlink="">
      <xdr:nvSpPr>
        <xdr:cNvPr id="13" name="Organigramme : Processus 14">
          <a:extLst>
            <a:ext uri="{FF2B5EF4-FFF2-40B4-BE49-F238E27FC236}">
              <a16:creationId xmlns:a16="http://schemas.microsoft.com/office/drawing/2014/main" xmlns="" id="{641EC5E8-E516-4C05-BB96-A9A42B05E9D2}"/>
            </a:ext>
          </a:extLst>
        </xdr:cNvPr>
        <xdr:cNvSpPr/>
      </xdr:nvSpPr>
      <xdr:spPr>
        <a:xfrm>
          <a:off x="4376057" y="4114799"/>
          <a:ext cx="487290" cy="219076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13</xdr:col>
      <xdr:colOff>211183</xdr:colOff>
      <xdr:row>31</xdr:row>
      <xdr:rowOff>134710</xdr:rowOff>
    </xdr:from>
    <xdr:to>
      <xdr:col>13</xdr:col>
      <xdr:colOff>592192</xdr:colOff>
      <xdr:row>33</xdr:row>
      <xdr:rowOff>7402</xdr:rowOff>
    </xdr:to>
    <xdr:sp macro="" textlink="">
      <xdr:nvSpPr>
        <xdr:cNvPr id="14" name="Organigramme : Processus 4">
          <a:extLst>
            <a:ext uri="{FF2B5EF4-FFF2-40B4-BE49-F238E27FC236}">
              <a16:creationId xmlns:a16="http://schemas.microsoft.com/office/drawing/2014/main" xmlns="" id="{4121E3EF-2FF8-49B6-A4BF-05BEB329B19A}"/>
            </a:ext>
          </a:extLst>
        </xdr:cNvPr>
        <xdr:cNvSpPr/>
      </xdr:nvSpPr>
      <xdr:spPr>
        <a:xfrm>
          <a:off x="8739868" y="5106760"/>
          <a:ext cx="480252" cy="239486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13</xdr:col>
      <xdr:colOff>57151</xdr:colOff>
      <xdr:row>36</xdr:row>
      <xdr:rowOff>176075</xdr:rowOff>
    </xdr:from>
    <xdr:to>
      <xdr:col>13</xdr:col>
      <xdr:colOff>587702</xdr:colOff>
      <xdr:row>38</xdr:row>
      <xdr:rowOff>121181</xdr:rowOff>
    </xdr:to>
    <xdr:sp macro="" textlink="">
      <xdr:nvSpPr>
        <xdr:cNvPr id="15" name="Organigramme : Processus 14">
          <a:extLst>
            <a:ext uri="{FF2B5EF4-FFF2-40B4-BE49-F238E27FC236}">
              <a16:creationId xmlns:a16="http://schemas.microsoft.com/office/drawing/2014/main" xmlns="" id="{36024DFF-5BDB-42A1-864B-DBB93AC54F31}"/>
            </a:ext>
          </a:extLst>
        </xdr:cNvPr>
        <xdr:cNvSpPr/>
      </xdr:nvSpPr>
      <xdr:spPr>
        <a:xfrm>
          <a:off x="8553451" y="6022520"/>
          <a:ext cx="673592" cy="318408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13</xdr:col>
      <xdr:colOff>211183</xdr:colOff>
      <xdr:row>40</xdr:row>
      <xdr:rowOff>136615</xdr:rowOff>
    </xdr:from>
    <xdr:to>
      <xdr:col>13</xdr:col>
      <xdr:colOff>592192</xdr:colOff>
      <xdr:row>42</xdr:row>
      <xdr:rowOff>14590</xdr:rowOff>
    </xdr:to>
    <xdr:sp macro="" textlink="">
      <xdr:nvSpPr>
        <xdr:cNvPr id="16" name="Organigramme : Processus 4">
          <a:extLst>
            <a:ext uri="{FF2B5EF4-FFF2-40B4-BE49-F238E27FC236}">
              <a16:creationId xmlns:a16="http://schemas.microsoft.com/office/drawing/2014/main" xmlns="" id="{413C4098-0F8C-483D-839F-73A65CBA6017}"/>
            </a:ext>
          </a:extLst>
        </xdr:cNvPr>
        <xdr:cNvSpPr/>
      </xdr:nvSpPr>
      <xdr:spPr>
        <a:xfrm>
          <a:off x="8739868" y="6697435"/>
          <a:ext cx="480252" cy="239486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6</xdr:col>
      <xdr:colOff>84364</xdr:colOff>
      <xdr:row>46</xdr:row>
      <xdr:rowOff>117021</xdr:rowOff>
    </xdr:from>
    <xdr:to>
      <xdr:col>6</xdr:col>
      <xdr:colOff>647119</xdr:colOff>
      <xdr:row>48</xdr:row>
      <xdr:rowOff>28575</xdr:rowOff>
    </xdr:to>
    <xdr:sp macro="" textlink="">
      <xdr:nvSpPr>
        <xdr:cNvPr id="17" name="Organigramme : Processus 4">
          <a:extLst>
            <a:ext uri="{FF2B5EF4-FFF2-40B4-BE49-F238E27FC236}">
              <a16:creationId xmlns:a16="http://schemas.microsoft.com/office/drawing/2014/main" xmlns="" id="{8BA7147D-25DA-4AB1-9E56-FD42BC81B609}"/>
            </a:ext>
          </a:extLst>
        </xdr:cNvPr>
        <xdr:cNvSpPr/>
      </xdr:nvSpPr>
      <xdr:spPr>
        <a:xfrm>
          <a:off x="4218214" y="7546521"/>
          <a:ext cx="563336" cy="254454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6</xdr:col>
      <xdr:colOff>81642</xdr:colOff>
      <xdr:row>50</xdr:row>
      <xdr:rowOff>136616</xdr:rowOff>
    </xdr:from>
    <xdr:to>
      <xdr:col>6</xdr:col>
      <xdr:colOff>630623</xdr:colOff>
      <xdr:row>52</xdr:row>
      <xdr:rowOff>50315</xdr:rowOff>
    </xdr:to>
    <xdr:sp macro="" textlink="">
      <xdr:nvSpPr>
        <xdr:cNvPr id="18" name="Organigramme : Processus 9">
          <a:extLst>
            <a:ext uri="{FF2B5EF4-FFF2-40B4-BE49-F238E27FC236}">
              <a16:creationId xmlns:a16="http://schemas.microsoft.com/office/drawing/2014/main" xmlns="" id="{FC0F80A0-B744-4E79-9858-B0F7A6A93825}"/>
            </a:ext>
          </a:extLst>
        </xdr:cNvPr>
        <xdr:cNvSpPr/>
      </xdr:nvSpPr>
      <xdr:spPr>
        <a:xfrm>
          <a:off x="4215492" y="8240486"/>
          <a:ext cx="547008" cy="274864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6</xdr:col>
      <xdr:colOff>77560</xdr:colOff>
      <xdr:row>57</xdr:row>
      <xdr:rowOff>7348</xdr:rowOff>
    </xdr:from>
    <xdr:to>
      <xdr:col>6</xdr:col>
      <xdr:colOff>614036</xdr:colOff>
      <xdr:row>59</xdr:row>
      <xdr:rowOff>30480</xdr:rowOff>
    </xdr:to>
    <xdr:sp macro="" textlink="">
      <xdr:nvSpPr>
        <xdr:cNvPr id="19" name="Organigramme : Processus 10">
          <a:extLst>
            <a:ext uri="{FF2B5EF4-FFF2-40B4-BE49-F238E27FC236}">
              <a16:creationId xmlns:a16="http://schemas.microsoft.com/office/drawing/2014/main" xmlns="" id="{77BCFE9A-FF68-49D6-9DE1-4D16D4292B55}"/>
            </a:ext>
          </a:extLst>
        </xdr:cNvPr>
        <xdr:cNvSpPr/>
      </xdr:nvSpPr>
      <xdr:spPr>
        <a:xfrm>
          <a:off x="4201885" y="9320893"/>
          <a:ext cx="545555" cy="308882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2</xdr:col>
      <xdr:colOff>212726</xdr:colOff>
      <xdr:row>74</xdr:row>
      <xdr:rowOff>31751</xdr:rowOff>
    </xdr:from>
    <xdr:to>
      <xdr:col>2</xdr:col>
      <xdr:colOff>506542</xdr:colOff>
      <xdr:row>75</xdr:row>
      <xdr:rowOff>95251</xdr:rowOff>
    </xdr:to>
    <xdr:sp macro="" textlink="">
      <xdr:nvSpPr>
        <xdr:cNvPr id="25" name="Organigramme : Processus 42">
          <a:extLst>
            <a:ext uri="{FF2B5EF4-FFF2-40B4-BE49-F238E27FC236}">
              <a16:creationId xmlns:a16="http://schemas.microsoft.com/office/drawing/2014/main" xmlns="" id="{6496E1EB-4E2C-4493-B9CF-D98FEC9E9F40}"/>
            </a:ext>
          </a:extLst>
        </xdr:cNvPr>
        <xdr:cNvSpPr/>
      </xdr:nvSpPr>
      <xdr:spPr>
        <a:xfrm>
          <a:off x="1141414" y="12628564"/>
          <a:ext cx="293816" cy="222250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2</xdr:col>
      <xdr:colOff>214631</xdr:colOff>
      <xdr:row>81</xdr:row>
      <xdr:rowOff>8754</xdr:rowOff>
    </xdr:from>
    <xdr:to>
      <xdr:col>2</xdr:col>
      <xdr:colOff>425215</xdr:colOff>
      <xdr:row>82</xdr:row>
      <xdr:rowOff>103187</xdr:rowOff>
    </xdr:to>
    <xdr:sp macro="" textlink="">
      <xdr:nvSpPr>
        <xdr:cNvPr id="37" name="Organigramme : Processus 42">
          <a:extLst>
            <a:ext uri="{FF2B5EF4-FFF2-40B4-BE49-F238E27FC236}">
              <a16:creationId xmlns:a16="http://schemas.microsoft.com/office/drawing/2014/main" xmlns="" id="{69215F82-A997-4976-BB9D-0ABBF77CDE62}"/>
            </a:ext>
          </a:extLst>
        </xdr:cNvPr>
        <xdr:cNvSpPr/>
      </xdr:nvSpPr>
      <xdr:spPr>
        <a:xfrm>
          <a:off x="1143319" y="13716817"/>
          <a:ext cx="210584" cy="253183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2</xdr:col>
      <xdr:colOff>203200</xdr:colOff>
      <xdr:row>77</xdr:row>
      <xdr:rowOff>63500</xdr:rowOff>
    </xdr:from>
    <xdr:to>
      <xdr:col>4</xdr:col>
      <xdr:colOff>417564</xdr:colOff>
      <xdr:row>79</xdr:row>
      <xdr:rowOff>31750</xdr:rowOff>
    </xdr:to>
    <xdr:sp macro="" textlink="">
      <xdr:nvSpPr>
        <xdr:cNvPr id="23" name="Organigramme : Processus 42">
          <a:extLst>
            <a:ext uri="{FF2B5EF4-FFF2-40B4-BE49-F238E27FC236}">
              <a16:creationId xmlns:a16="http://schemas.microsoft.com/office/drawing/2014/main" xmlns="" id="{481E7149-C3D5-4D84-889F-1D8D3C525E85}"/>
            </a:ext>
          </a:extLst>
        </xdr:cNvPr>
        <xdr:cNvSpPr/>
      </xdr:nvSpPr>
      <xdr:spPr>
        <a:xfrm>
          <a:off x="1131888" y="13136563"/>
          <a:ext cx="1436739" cy="285750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2</xdr:col>
      <xdr:colOff>211137</xdr:colOff>
      <xdr:row>84</xdr:row>
      <xdr:rowOff>23812</xdr:rowOff>
    </xdr:from>
    <xdr:to>
      <xdr:col>4</xdr:col>
      <xdr:colOff>415986</xdr:colOff>
      <xdr:row>85</xdr:row>
      <xdr:rowOff>150812</xdr:rowOff>
    </xdr:to>
    <xdr:sp macro="" textlink="">
      <xdr:nvSpPr>
        <xdr:cNvPr id="26" name="Organigramme : Processus 42">
          <a:extLst>
            <a:ext uri="{FF2B5EF4-FFF2-40B4-BE49-F238E27FC236}">
              <a16:creationId xmlns:a16="http://schemas.microsoft.com/office/drawing/2014/main" xmlns="" id="{15C9E69F-7D20-4FD5-97F6-B3D3BCF35AD8}"/>
            </a:ext>
          </a:extLst>
        </xdr:cNvPr>
        <xdr:cNvSpPr/>
      </xdr:nvSpPr>
      <xdr:spPr>
        <a:xfrm>
          <a:off x="1139825" y="14208125"/>
          <a:ext cx="1427224" cy="285750"/>
        </a:xfrm>
        <a:prstGeom prst="flowChartProcess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Z37"/>
  <sheetViews>
    <sheetView view="pageBreakPreview" zoomScaleNormal="100" zoomScaleSheetLayoutView="100" workbookViewId="0">
      <selection activeCell="AF9" sqref="AF9"/>
    </sheetView>
  </sheetViews>
  <sheetFormatPr baseColWidth="10" defaultColWidth="2.7265625" defaultRowHeight="15.5" x14ac:dyDescent="0.35"/>
  <cols>
    <col min="1" max="12" width="2.7265625" style="122" customWidth="1"/>
    <col min="13" max="13" width="2.7265625" style="122"/>
    <col min="14" max="15" width="2.7265625" style="122" customWidth="1"/>
    <col min="16" max="16" width="2.7265625" style="122"/>
    <col min="17" max="29" width="2.7265625" style="122" customWidth="1"/>
    <col min="30" max="33" width="2.7265625" style="122"/>
    <col min="34" max="34" width="2.7265625" style="122" customWidth="1"/>
    <col min="35" max="48" width="2.7265625" style="122"/>
    <col min="49" max="51" width="2.7265625" style="123"/>
    <col min="52" max="16384" width="2.7265625" style="65"/>
  </cols>
  <sheetData>
    <row r="1" spans="1:52" s="114" customFormat="1" x14ac:dyDescent="0.35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3"/>
      <c r="AX1" s="123"/>
      <c r="AY1" s="123"/>
    </row>
    <row r="2" spans="1:52" s="123" customFormat="1" ht="18" x14ac:dyDescent="0.4">
      <c r="A2" s="393" t="s">
        <v>349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  <c r="R2" s="393"/>
      <c r="S2" s="393"/>
      <c r="T2" s="393"/>
      <c r="U2" s="393"/>
      <c r="V2" s="393"/>
      <c r="W2" s="393"/>
      <c r="X2" s="393"/>
      <c r="Y2" s="393"/>
      <c r="Z2" s="393"/>
      <c r="AA2" s="393"/>
      <c r="AB2" s="393"/>
      <c r="AC2" s="393"/>
      <c r="AD2" s="393"/>
      <c r="AE2" s="393"/>
      <c r="AF2" s="393"/>
      <c r="AG2" s="393"/>
      <c r="AH2" s="393"/>
      <c r="AI2" s="393"/>
      <c r="AJ2" s="393"/>
      <c r="AK2" s="393"/>
      <c r="AL2" s="393"/>
      <c r="AM2" s="393"/>
      <c r="AN2" s="393"/>
      <c r="AO2" s="393"/>
      <c r="AP2" s="393"/>
      <c r="AQ2" s="393"/>
      <c r="AR2" s="393"/>
      <c r="AS2" s="393"/>
      <c r="AT2" s="393"/>
      <c r="AU2" s="393"/>
      <c r="AV2" s="393"/>
      <c r="AW2" s="393"/>
      <c r="AX2" s="393"/>
      <c r="AY2" s="393"/>
      <c r="AZ2" s="393"/>
    </row>
    <row r="3" spans="1:52" s="123" customFormat="1" x14ac:dyDescent="0.35"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2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</row>
    <row r="4" spans="1:52" s="123" customFormat="1" x14ac:dyDescent="0.35"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2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</row>
    <row r="5" spans="1:52" s="123" customFormat="1" x14ac:dyDescent="0.35">
      <c r="A5" s="14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</row>
    <row r="6" spans="1:52" s="130" customFormat="1" x14ac:dyDescent="0.35">
      <c r="A6" s="394" t="s">
        <v>350</v>
      </c>
      <c r="B6" s="394"/>
      <c r="C6" s="394"/>
      <c r="D6" s="394"/>
      <c r="E6" s="394"/>
      <c r="F6" s="394"/>
      <c r="G6" s="394"/>
      <c r="H6" s="394"/>
      <c r="I6" s="394"/>
      <c r="J6" s="394"/>
      <c r="K6" s="394"/>
      <c r="L6" s="394"/>
      <c r="M6" s="394"/>
      <c r="N6" s="394"/>
      <c r="O6" s="394"/>
      <c r="P6" s="394"/>
      <c r="Q6" s="394"/>
      <c r="R6" s="394"/>
      <c r="S6" s="394"/>
      <c r="T6" s="394"/>
      <c r="U6" s="394"/>
      <c r="V6" s="394"/>
      <c r="W6" s="394"/>
      <c r="X6" s="394"/>
      <c r="Y6" s="394"/>
      <c r="Z6" s="394"/>
      <c r="AA6" s="394"/>
      <c r="AB6" s="394"/>
      <c r="AC6" s="394"/>
      <c r="AD6" s="394"/>
      <c r="AE6" s="394"/>
      <c r="AF6" s="394"/>
      <c r="AG6" s="394"/>
      <c r="AH6" s="394"/>
      <c r="AI6" s="394"/>
      <c r="AJ6" s="394"/>
      <c r="AK6" s="394"/>
      <c r="AL6" s="394"/>
      <c r="AM6" s="394"/>
      <c r="AN6" s="394"/>
      <c r="AO6" s="394"/>
      <c r="AP6" s="394"/>
      <c r="AQ6" s="394"/>
      <c r="AR6" s="394"/>
      <c r="AS6" s="394"/>
      <c r="AT6" s="394"/>
      <c r="AU6" s="394"/>
      <c r="AV6" s="394"/>
      <c r="AW6" s="394"/>
      <c r="AX6" s="394"/>
      <c r="AY6" s="394"/>
      <c r="AZ6" s="394"/>
    </row>
    <row r="7" spans="1:52" s="130" customFormat="1" x14ac:dyDescent="0.35">
      <c r="A7" s="129"/>
      <c r="B7" s="126"/>
      <c r="C7" s="126"/>
      <c r="D7" s="126"/>
      <c r="E7" s="126"/>
      <c r="F7" s="126"/>
      <c r="G7" s="126"/>
      <c r="H7" s="126"/>
      <c r="J7" s="126"/>
      <c r="K7" s="126"/>
      <c r="L7" s="126"/>
      <c r="M7" s="126"/>
      <c r="N7" s="126"/>
      <c r="O7" s="126"/>
      <c r="P7" s="126"/>
      <c r="Q7" s="126"/>
      <c r="R7" s="131"/>
      <c r="S7" s="126"/>
      <c r="T7" s="126"/>
      <c r="U7" s="126"/>
      <c r="W7" s="126"/>
      <c r="X7" s="126"/>
      <c r="Y7" s="126"/>
      <c r="Z7" s="126"/>
      <c r="AA7" s="126"/>
      <c r="AB7" s="126"/>
      <c r="AC7" s="126"/>
      <c r="AD7" s="126"/>
      <c r="AE7" s="126"/>
      <c r="AF7" s="122"/>
      <c r="AG7" s="122"/>
      <c r="AH7" s="122"/>
      <c r="AI7" s="122"/>
      <c r="AJ7" s="122"/>
      <c r="AK7" s="122"/>
      <c r="AL7" s="122"/>
      <c r="AM7" s="131"/>
      <c r="AN7" s="122"/>
      <c r="AO7" s="122"/>
      <c r="AP7" s="122"/>
      <c r="AQ7" s="122"/>
      <c r="AR7" s="122"/>
      <c r="AS7" s="122"/>
      <c r="AT7" s="122"/>
      <c r="AU7" s="122"/>
      <c r="AV7" s="122"/>
    </row>
    <row r="8" spans="1:52" s="130" customFormat="1" x14ac:dyDescent="0.35">
      <c r="A8" s="129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9"/>
      <c r="P8" s="126"/>
      <c r="S8" s="126"/>
      <c r="T8" s="129" t="s">
        <v>147</v>
      </c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</row>
    <row r="9" spans="1:52" s="130" customFormat="1" x14ac:dyDescent="0.35">
      <c r="A9" s="129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P9" s="126"/>
      <c r="R9" s="129"/>
      <c r="S9" s="126"/>
      <c r="U9" s="126"/>
      <c r="V9" s="126"/>
      <c r="W9" s="126"/>
      <c r="X9" s="126"/>
      <c r="Y9" s="126"/>
      <c r="Z9" s="126"/>
      <c r="AA9" s="126"/>
      <c r="AB9" s="126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</row>
    <row r="10" spans="1:52" s="130" customFormat="1" x14ac:dyDescent="0.35">
      <c r="A10" s="129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P10" s="126"/>
      <c r="R10" s="129"/>
      <c r="S10" s="126"/>
      <c r="U10" s="126"/>
      <c r="V10" s="126"/>
      <c r="W10" s="126"/>
      <c r="X10" s="126"/>
      <c r="Y10" s="126"/>
      <c r="Z10" s="126"/>
      <c r="AA10" s="126"/>
      <c r="AB10" s="126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122"/>
      <c r="AT10" s="122"/>
      <c r="AU10" s="122"/>
      <c r="AV10" s="122"/>
    </row>
    <row r="11" spans="1:52" s="130" customFormat="1" x14ac:dyDescent="0.35">
      <c r="A11" s="129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P11" s="126"/>
      <c r="R11" s="129"/>
      <c r="S11" s="126"/>
      <c r="U11" s="126"/>
      <c r="V11" s="126"/>
      <c r="W11" s="126"/>
      <c r="X11" s="126"/>
      <c r="Y11" s="126"/>
      <c r="Z11" s="126"/>
      <c r="AA11" s="126"/>
      <c r="AB11" s="126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22"/>
      <c r="AT11" s="122"/>
      <c r="AU11" s="122"/>
      <c r="AV11" s="122"/>
    </row>
    <row r="13" spans="1:52" ht="26.25" customHeight="1" x14ac:dyDescent="0.35">
      <c r="S13" s="146"/>
      <c r="T13" s="400" t="s">
        <v>148</v>
      </c>
      <c r="U13" s="400"/>
      <c r="V13" s="400"/>
      <c r="W13" s="400"/>
      <c r="X13" s="400"/>
      <c r="Y13" s="400"/>
      <c r="Z13" s="400"/>
      <c r="AA13" s="400"/>
      <c r="AB13" s="400"/>
      <c r="AC13" s="400"/>
      <c r="AD13" s="400"/>
      <c r="AE13" s="400"/>
      <c r="AF13" s="396" t="s">
        <v>310</v>
      </c>
      <c r="AG13" s="396"/>
      <c r="AH13" s="396"/>
      <c r="AV13" s="123"/>
      <c r="AY13" s="65"/>
    </row>
    <row r="14" spans="1:52" ht="33" customHeight="1" x14ac:dyDescent="0.35">
      <c r="S14" s="147"/>
      <c r="T14" s="401"/>
      <c r="U14" s="401"/>
      <c r="V14" s="401"/>
      <c r="W14" s="372"/>
      <c r="X14" s="372"/>
      <c r="Y14" s="372"/>
      <c r="Z14" s="372"/>
      <c r="AA14" s="372"/>
      <c r="AB14" s="372"/>
      <c r="AC14" s="372"/>
      <c r="AD14" s="372"/>
      <c r="AE14" s="372"/>
      <c r="AF14" s="397"/>
      <c r="AG14" s="397"/>
      <c r="AH14" s="397"/>
      <c r="AV14" s="123"/>
      <c r="AY14" s="65"/>
    </row>
    <row r="15" spans="1:52" ht="19.5" customHeight="1" x14ac:dyDescent="0.35">
      <c r="P15" s="124"/>
      <c r="Q15" s="124"/>
      <c r="R15" s="124"/>
      <c r="S15" s="147"/>
      <c r="T15" s="147"/>
      <c r="U15" s="147"/>
      <c r="V15" s="147"/>
      <c r="W15" s="147"/>
      <c r="X15" s="395"/>
      <c r="Y15" s="395"/>
      <c r="Z15" s="395"/>
      <c r="AA15" s="395"/>
      <c r="AB15" s="395"/>
      <c r="AC15" s="395"/>
      <c r="AD15" s="124"/>
      <c r="AE15" s="124"/>
      <c r="AF15" s="147"/>
      <c r="AG15" s="147"/>
      <c r="AH15" s="147"/>
      <c r="AW15" s="122"/>
      <c r="AZ15" s="123"/>
    </row>
    <row r="16" spans="1:52" x14ac:dyDescent="0.35"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</row>
    <row r="17" spans="1:51" x14ac:dyDescent="0.35">
      <c r="I17" s="129"/>
      <c r="AW17" s="130"/>
      <c r="AX17" s="130"/>
      <c r="AY17" s="130"/>
    </row>
    <row r="18" spans="1:51" ht="13.15" customHeight="1" x14ac:dyDescent="0.25">
      <c r="A18" s="374" t="s">
        <v>351</v>
      </c>
      <c r="B18" s="375"/>
      <c r="C18" s="375"/>
      <c r="D18" s="375"/>
      <c r="E18" s="375"/>
      <c r="F18" s="375"/>
      <c r="G18" s="375"/>
      <c r="H18" s="375"/>
      <c r="I18" s="375"/>
      <c r="J18" s="375"/>
      <c r="K18" s="375"/>
      <c r="L18" s="375"/>
      <c r="M18" s="375"/>
      <c r="N18" s="375"/>
      <c r="O18" s="375"/>
      <c r="P18" s="375"/>
      <c r="Q18" s="375"/>
      <c r="R18" s="375"/>
      <c r="S18" s="375"/>
      <c r="T18" s="375"/>
      <c r="U18" s="375"/>
      <c r="V18" s="375"/>
      <c r="W18" s="375"/>
      <c r="X18" s="375"/>
      <c r="Y18" s="375"/>
      <c r="Z18" s="375"/>
      <c r="AA18" s="375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75"/>
      <c r="AN18" s="375"/>
      <c r="AO18" s="375"/>
      <c r="AP18" s="375"/>
      <c r="AQ18" s="375"/>
      <c r="AR18" s="375"/>
      <c r="AS18" s="375"/>
      <c r="AT18" s="375"/>
      <c r="AU18" s="375"/>
      <c r="AV18" s="375"/>
      <c r="AW18" s="375"/>
      <c r="AX18" s="375"/>
      <c r="AY18" s="376"/>
    </row>
    <row r="19" spans="1:51" ht="13.15" customHeight="1" x14ac:dyDescent="0.25">
      <c r="A19" s="377" t="s">
        <v>149</v>
      </c>
      <c r="B19" s="378"/>
      <c r="C19" s="378"/>
      <c r="D19" s="378"/>
      <c r="E19" s="378"/>
      <c r="F19" s="378"/>
      <c r="G19" s="378"/>
      <c r="H19" s="378"/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  <c r="T19" s="378"/>
      <c r="U19" s="378"/>
      <c r="V19" s="378"/>
      <c r="W19" s="378"/>
      <c r="X19" s="378"/>
      <c r="Y19" s="378"/>
      <c r="Z19" s="378"/>
      <c r="AA19" s="378"/>
      <c r="AB19" s="378"/>
      <c r="AC19" s="378"/>
      <c r="AD19" s="378"/>
      <c r="AE19" s="378"/>
      <c r="AF19" s="378"/>
      <c r="AG19" s="378"/>
      <c r="AH19" s="378"/>
      <c r="AI19" s="378"/>
      <c r="AJ19" s="378"/>
      <c r="AK19" s="378"/>
      <c r="AL19" s="378"/>
      <c r="AM19" s="378"/>
      <c r="AN19" s="378"/>
      <c r="AO19" s="378"/>
      <c r="AP19" s="378"/>
      <c r="AQ19" s="378"/>
      <c r="AR19" s="378"/>
      <c r="AS19" s="378"/>
      <c r="AT19" s="378"/>
      <c r="AU19" s="378"/>
      <c r="AV19" s="378"/>
      <c r="AW19" s="378"/>
      <c r="AX19" s="378"/>
      <c r="AY19" s="379"/>
    </row>
    <row r="20" spans="1:51" ht="13" x14ac:dyDescent="0.3">
      <c r="A20" s="380" t="s">
        <v>0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81"/>
      <c r="AB20" s="381"/>
      <c r="AC20" s="381"/>
      <c r="AD20" s="381"/>
      <c r="AE20" s="381"/>
      <c r="AF20" s="381"/>
      <c r="AG20" s="381"/>
      <c r="AH20" s="381"/>
      <c r="AI20" s="381"/>
      <c r="AJ20" s="381"/>
      <c r="AK20" s="381"/>
      <c r="AL20" s="381"/>
      <c r="AM20" s="381"/>
      <c r="AN20" s="381"/>
      <c r="AO20" s="381"/>
      <c r="AP20" s="381"/>
      <c r="AQ20" s="381"/>
      <c r="AR20" s="381"/>
      <c r="AS20" s="381"/>
      <c r="AT20" s="381"/>
      <c r="AU20" s="381"/>
      <c r="AV20" s="381"/>
      <c r="AW20" s="381"/>
      <c r="AX20" s="381"/>
      <c r="AY20" s="382"/>
    </row>
    <row r="21" spans="1:51" x14ac:dyDescent="0.35">
      <c r="A21" s="133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</row>
    <row r="22" spans="1:51" ht="12.75" customHeight="1" x14ac:dyDescent="0.35">
      <c r="A22" s="133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</row>
    <row r="23" spans="1:51" ht="12.75" customHeight="1" x14ac:dyDescent="0.35">
      <c r="A23" s="134" t="s">
        <v>143</v>
      </c>
      <c r="B23" s="135"/>
      <c r="C23" s="135"/>
      <c r="D23" s="135"/>
      <c r="E23" s="135"/>
      <c r="F23" s="135"/>
      <c r="G23" s="135"/>
      <c r="H23" s="135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5"/>
      <c r="X23" s="135"/>
      <c r="Y23" s="135"/>
      <c r="Z23" s="133"/>
      <c r="AA23" s="133"/>
      <c r="AB23" s="133"/>
    </row>
    <row r="24" spans="1:51" ht="12.75" customHeight="1" x14ac:dyDescent="0.3">
      <c r="A24" s="134"/>
      <c r="B24" s="135"/>
      <c r="C24" s="135"/>
      <c r="D24" s="135"/>
      <c r="E24" s="135"/>
      <c r="F24" s="135"/>
      <c r="G24" s="135"/>
      <c r="H24" s="135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5"/>
      <c r="X24" s="135"/>
      <c r="Y24" s="135"/>
      <c r="Z24" s="133"/>
      <c r="AA24" s="133"/>
      <c r="AB24" s="133"/>
      <c r="AG24" s="303" t="s">
        <v>316</v>
      </c>
      <c r="AH24" s="304"/>
      <c r="AI24" s="304"/>
      <c r="AJ24" s="304"/>
      <c r="AK24" s="304"/>
      <c r="AL24" s="304"/>
      <c r="AM24" s="304"/>
      <c r="AN24" s="304"/>
      <c r="AO24" s="304"/>
      <c r="AP24" s="304"/>
      <c r="AQ24" s="304"/>
      <c r="AR24" s="304"/>
      <c r="AS24" s="304"/>
      <c r="AT24" s="304"/>
      <c r="AU24" s="304"/>
      <c r="AV24" s="304"/>
      <c r="AW24" s="305"/>
      <c r="AX24" s="65"/>
      <c r="AY24" s="65"/>
    </row>
    <row r="25" spans="1:51" ht="12.5" x14ac:dyDescent="0.25">
      <c r="A25" s="135"/>
      <c r="B25" s="135"/>
      <c r="C25" s="135"/>
      <c r="D25" s="135"/>
      <c r="E25" s="135"/>
      <c r="F25" s="135"/>
      <c r="G25" s="135"/>
      <c r="H25" s="135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5"/>
      <c r="X25" s="135"/>
      <c r="Y25" s="135"/>
      <c r="AG25" s="306"/>
      <c r="AH25" s="136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307"/>
      <c r="AX25" s="65"/>
      <c r="AY25" s="65"/>
    </row>
    <row r="26" spans="1:51" ht="12.5" x14ac:dyDescent="0.25">
      <c r="A26" s="135" t="s">
        <v>1</v>
      </c>
      <c r="B26" s="135"/>
      <c r="C26" s="135"/>
      <c r="D26" s="135"/>
      <c r="E26" s="135"/>
      <c r="F26" s="135"/>
      <c r="G26" s="135"/>
      <c r="H26" s="135"/>
      <c r="I26" s="391" t="s">
        <v>115</v>
      </c>
      <c r="J26" s="392"/>
      <c r="M26" s="389"/>
      <c r="N26" s="390"/>
      <c r="O26" s="398"/>
      <c r="P26" s="399"/>
      <c r="Q26" s="370"/>
      <c r="R26" s="371"/>
      <c r="S26" s="137"/>
      <c r="T26" s="138"/>
      <c r="U26" s="370"/>
      <c r="V26" s="371"/>
      <c r="W26" s="370"/>
      <c r="X26" s="371"/>
      <c r="Y26" s="370"/>
      <c r="Z26" s="371"/>
      <c r="AA26" s="387"/>
      <c r="AB26" s="388"/>
      <c r="AC26" s="139"/>
      <c r="AD26" s="140"/>
      <c r="AG26" s="308" t="s">
        <v>311</v>
      </c>
      <c r="AH26" s="136"/>
      <c r="AI26" s="124"/>
      <c r="AJ26" s="309"/>
      <c r="AK26" s="309"/>
      <c r="AL26" s="124"/>
      <c r="AM26" s="309"/>
      <c r="AN26" s="383"/>
      <c r="AO26" s="384"/>
      <c r="AP26" s="309"/>
      <c r="AQ26" s="309"/>
      <c r="AR26" s="309"/>
      <c r="AS26" s="309"/>
      <c r="AT26" s="309"/>
      <c r="AU26" s="309"/>
      <c r="AV26" s="309"/>
      <c r="AW26" s="307"/>
      <c r="AX26" s="65"/>
      <c r="AY26" s="65"/>
    </row>
    <row r="27" spans="1:51" ht="13" x14ac:dyDescent="0.3">
      <c r="A27" s="134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AG27" s="308" t="s">
        <v>312</v>
      </c>
      <c r="AH27" s="309"/>
      <c r="AI27" s="124"/>
      <c r="AJ27" s="309"/>
      <c r="AK27" s="309"/>
      <c r="AL27" s="124"/>
      <c r="AM27" s="309"/>
      <c r="AN27" s="385"/>
      <c r="AO27" s="386"/>
      <c r="AP27" s="309"/>
      <c r="AQ27" s="309"/>
      <c r="AR27" s="309"/>
      <c r="AS27" s="309"/>
      <c r="AT27" s="309"/>
      <c r="AU27" s="309"/>
      <c r="AV27" s="309"/>
      <c r="AW27" s="307"/>
      <c r="AX27" s="65"/>
      <c r="AY27" s="65"/>
    </row>
    <row r="28" spans="1:51" ht="12.75" customHeight="1" x14ac:dyDescent="0.25">
      <c r="A28" s="135" t="s">
        <v>2</v>
      </c>
      <c r="B28" s="135"/>
      <c r="C28" s="135"/>
      <c r="D28" s="135"/>
      <c r="E28" s="135"/>
      <c r="F28" s="135"/>
      <c r="G28" s="135"/>
      <c r="H28" s="135"/>
      <c r="I28" s="391" t="s">
        <v>142</v>
      </c>
      <c r="J28" s="392"/>
      <c r="M28" s="389"/>
      <c r="N28" s="390"/>
      <c r="O28" s="389"/>
      <c r="P28" s="390"/>
      <c r="Q28" s="370"/>
      <c r="R28" s="371"/>
      <c r="S28" s="137"/>
      <c r="T28" s="138"/>
      <c r="U28" s="370"/>
      <c r="V28" s="371"/>
      <c r="W28" s="370"/>
      <c r="X28" s="371"/>
      <c r="Y28" s="370"/>
      <c r="Z28" s="371"/>
      <c r="AA28" s="387"/>
      <c r="AB28" s="388"/>
      <c r="AC28" s="139"/>
      <c r="AD28" s="140"/>
      <c r="AG28" s="310"/>
      <c r="AH28" s="311"/>
      <c r="AI28" s="311"/>
      <c r="AJ28" s="311"/>
      <c r="AK28" s="311"/>
      <c r="AL28" s="311"/>
      <c r="AM28" s="311"/>
      <c r="AN28" s="311"/>
      <c r="AO28" s="311"/>
      <c r="AP28" s="311"/>
      <c r="AQ28" s="311"/>
      <c r="AR28" s="311"/>
      <c r="AS28" s="311"/>
      <c r="AT28" s="311"/>
      <c r="AU28" s="311"/>
      <c r="AV28" s="311"/>
      <c r="AW28" s="312"/>
      <c r="AX28" s="65"/>
      <c r="AY28" s="65"/>
    </row>
    <row r="29" spans="1:51" ht="12.5" x14ac:dyDescent="0.25">
      <c r="A29" s="135"/>
      <c r="B29" s="135"/>
      <c r="C29" s="135"/>
      <c r="D29" s="135"/>
      <c r="E29" s="135"/>
      <c r="F29" s="135"/>
      <c r="G29" s="135"/>
      <c r="H29" s="135"/>
      <c r="I29" s="135"/>
      <c r="J29" s="135"/>
      <c r="K29" s="141"/>
      <c r="L29" s="141"/>
      <c r="M29" s="136"/>
      <c r="N29" s="142"/>
      <c r="O29" s="142"/>
      <c r="P29" s="143"/>
      <c r="Q29" s="136"/>
      <c r="R29" s="143"/>
      <c r="S29" s="144"/>
      <c r="T29" s="144"/>
      <c r="U29" s="144"/>
      <c r="V29" s="144"/>
      <c r="W29" s="144"/>
      <c r="X29" s="144"/>
      <c r="Y29" s="143"/>
      <c r="AG29" s="313"/>
      <c r="AH29" s="314"/>
      <c r="AI29" s="314"/>
      <c r="AJ29" s="314"/>
      <c r="AK29" s="314"/>
      <c r="AL29" s="314"/>
      <c r="AM29" s="314"/>
      <c r="AN29" s="314"/>
      <c r="AO29" s="314"/>
      <c r="AP29" s="314"/>
      <c r="AQ29" s="314"/>
      <c r="AR29" s="314"/>
      <c r="AS29" s="314"/>
      <c r="AT29" s="314"/>
      <c r="AU29" s="314"/>
      <c r="AV29" s="314"/>
      <c r="AW29" s="315"/>
      <c r="AX29" s="65"/>
      <c r="AY29" s="65"/>
    </row>
    <row r="30" spans="1:51" x14ac:dyDescent="0.35">
      <c r="A30" s="135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6"/>
      <c r="N30" s="145"/>
      <c r="O30" s="145"/>
      <c r="P30" s="143"/>
      <c r="Q30" s="136"/>
      <c r="R30" s="143"/>
      <c r="S30" s="143"/>
      <c r="T30" s="143"/>
      <c r="U30" s="143"/>
      <c r="V30" s="143"/>
      <c r="W30" s="143"/>
      <c r="X30" s="143"/>
      <c r="Y30" s="143"/>
    </row>
    <row r="31" spans="1:51" ht="16" thickBot="1" x14ac:dyDescent="0.4">
      <c r="B31" s="132" t="s">
        <v>144</v>
      </c>
      <c r="O31" s="124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</row>
    <row r="32" spans="1:51" x14ac:dyDescent="0.35">
      <c r="B32" s="132"/>
    </row>
    <row r="33" spans="1:51" ht="16" thickBot="1" x14ac:dyDescent="0.4">
      <c r="B33" s="132" t="s">
        <v>145</v>
      </c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</row>
    <row r="34" spans="1:51" x14ac:dyDescent="0.35">
      <c r="B34" s="132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</row>
    <row r="35" spans="1:51" s="114" customFormat="1" x14ac:dyDescent="0.35">
      <c r="A35" s="122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3"/>
      <c r="AX35" s="123"/>
      <c r="AY35" s="123"/>
    </row>
    <row r="36" spans="1:51" s="114" customFormat="1" ht="12.5" x14ac:dyDescent="0.25">
      <c r="A36" s="373" t="s">
        <v>348</v>
      </c>
      <c r="B36" s="373"/>
      <c r="C36" s="373"/>
      <c r="D36" s="373"/>
      <c r="E36" s="373"/>
      <c r="F36" s="373"/>
      <c r="G36" s="373"/>
      <c r="H36" s="373"/>
      <c r="I36" s="373"/>
      <c r="J36" s="373"/>
      <c r="K36" s="373"/>
      <c r="L36" s="373"/>
      <c r="M36" s="373"/>
      <c r="N36" s="373"/>
      <c r="O36" s="373"/>
      <c r="P36" s="373"/>
      <c r="Q36" s="373"/>
      <c r="R36" s="373"/>
      <c r="S36" s="373"/>
      <c r="T36" s="373"/>
      <c r="U36" s="373"/>
      <c r="V36" s="373"/>
      <c r="W36" s="373"/>
      <c r="X36" s="373"/>
      <c r="Y36" s="373"/>
      <c r="Z36" s="373"/>
      <c r="AA36" s="373"/>
      <c r="AB36" s="373"/>
      <c r="AC36" s="373"/>
      <c r="AD36" s="373"/>
      <c r="AE36" s="373"/>
      <c r="AF36" s="373"/>
      <c r="AG36" s="373"/>
      <c r="AH36" s="373"/>
      <c r="AI36" s="373"/>
      <c r="AJ36" s="373"/>
      <c r="AK36" s="373"/>
      <c r="AL36" s="373"/>
      <c r="AM36" s="373"/>
      <c r="AN36" s="373"/>
      <c r="AO36" s="373"/>
      <c r="AP36" s="373"/>
      <c r="AQ36" s="373"/>
      <c r="AR36" s="373"/>
      <c r="AS36" s="373"/>
      <c r="AT36" s="373"/>
      <c r="AU36" s="373"/>
      <c r="AV36" s="373"/>
      <c r="AW36" s="373"/>
      <c r="AX36" s="373"/>
      <c r="AY36" s="373"/>
    </row>
    <row r="37" spans="1:51" s="114" customFormat="1" ht="12.5" x14ac:dyDescent="0.25">
      <c r="A37" s="373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3"/>
      <c r="O37" s="373"/>
      <c r="P37" s="373"/>
      <c r="Q37" s="373"/>
      <c r="R37" s="373"/>
      <c r="S37" s="373"/>
      <c r="T37" s="373"/>
      <c r="U37" s="373"/>
      <c r="V37" s="373"/>
      <c r="W37" s="373"/>
      <c r="X37" s="373"/>
      <c r="Y37" s="373"/>
      <c r="Z37" s="373"/>
      <c r="AA37" s="373"/>
      <c r="AB37" s="373"/>
      <c r="AC37" s="373"/>
      <c r="AD37" s="373"/>
      <c r="AE37" s="373"/>
      <c r="AF37" s="373"/>
      <c r="AG37" s="373"/>
      <c r="AH37" s="373"/>
      <c r="AI37" s="373"/>
      <c r="AJ37" s="373"/>
      <c r="AK37" s="373"/>
      <c r="AL37" s="373"/>
      <c r="AM37" s="373"/>
      <c r="AN37" s="373"/>
      <c r="AO37" s="373"/>
      <c r="AP37" s="373"/>
      <c r="AQ37" s="373"/>
      <c r="AR37" s="373"/>
      <c r="AS37" s="373"/>
      <c r="AT37" s="373"/>
      <c r="AU37" s="373"/>
      <c r="AV37" s="373"/>
      <c r="AW37" s="373"/>
      <c r="AX37" s="373"/>
      <c r="AY37" s="373"/>
    </row>
  </sheetData>
  <mergeCells count="33">
    <mergeCell ref="W14:Y14"/>
    <mergeCell ref="W28:X28"/>
    <mergeCell ref="A2:AZ2"/>
    <mergeCell ref="A6:AZ6"/>
    <mergeCell ref="AB15:AC15"/>
    <mergeCell ref="Y26:Z26"/>
    <mergeCell ref="AA26:AB26"/>
    <mergeCell ref="U26:V26"/>
    <mergeCell ref="X15:Y15"/>
    <mergeCell ref="Z15:AA15"/>
    <mergeCell ref="M26:N26"/>
    <mergeCell ref="AF13:AH13"/>
    <mergeCell ref="AF14:AH14"/>
    <mergeCell ref="O26:P26"/>
    <mergeCell ref="Q26:R26"/>
    <mergeCell ref="T13:AE13"/>
    <mergeCell ref="T14:V14"/>
    <mergeCell ref="Y28:Z28"/>
    <mergeCell ref="Z14:AB14"/>
    <mergeCell ref="AC14:AE14"/>
    <mergeCell ref="A36:AY37"/>
    <mergeCell ref="A18:AY18"/>
    <mergeCell ref="A19:AY19"/>
    <mergeCell ref="A20:AY20"/>
    <mergeCell ref="AN26:AO27"/>
    <mergeCell ref="AA28:AB28"/>
    <mergeCell ref="O28:P28"/>
    <mergeCell ref="Q28:R28"/>
    <mergeCell ref="I28:J28"/>
    <mergeCell ref="I26:J26"/>
    <mergeCell ref="W26:X26"/>
    <mergeCell ref="M28:N28"/>
    <mergeCell ref="U28:V28"/>
  </mergeCells>
  <phoneticPr fontId="5" type="noConversion"/>
  <pageMargins left="0.27500000000000002" right="0.27500000000000002" top="0.11799999999999999" bottom="0.154" header="0.11799999999999999" footer="0.11799999999999999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65"/>
  <sheetViews>
    <sheetView showGridLines="0" view="pageBreakPreview" zoomScale="130" zoomScaleNormal="120" zoomScaleSheetLayoutView="130" workbookViewId="0">
      <selection activeCell="C22" sqref="C22"/>
    </sheetView>
  </sheetViews>
  <sheetFormatPr baseColWidth="10" defaultColWidth="2.7265625" defaultRowHeight="15.5" x14ac:dyDescent="0.35"/>
  <cols>
    <col min="1" max="1" width="2.81640625" style="204" customWidth="1"/>
    <col min="2" max="2" width="58.1796875" style="126" customWidth="1"/>
    <col min="3" max="3" width="5.54296875" style="210" bestFit="1" customWidth="1"/>
    <col min="4" max="4" width="1.453125" style="205" customWidth="1"/>
    <col min="5" max="6" width="2.81640625" style="126" customWidth="1"/>
    <col min="7" max="7" width="55" style="126" customWidth="1"/>
    <col min="8" max="9" width="2.81640625" style="126" customWidth="1"/>
    <col min="10" max="10" width="2.81640625" style="203" customWidth="1"/>
    <col min="11" max="16384" width="2.7265625" style="128"/>
  </cols>
  <sheetData>
    <row r="1" spans="1:10" s="130" customFormat="1" ht="20.149999999999999" customHeight="1" x14ac:dyDescent="0.35"/>
    <row r="2" spans="1:10" s="130" customFormat="1" ht="20.149999999999999" customHeight="1" x14ac:dyDescent="0.35"/>
    <row r="3" spans="1:10" s="107" customFormat="1" ht="14.15" customHeight="1" x14ac:dyDescent="0.35">
      <c r="A3" s="402" t="s">
        <v>218</v>
      </c>
      <c r="B3" s="402"/>
      <c r="C3" s="402"/>
      <c r="D3" s="402"/>
      <c r="E3" s="402"/>
      <c r="F3" s="402"/>
      <c r="G3" s="402"/>
      <c r="H3" s="402"/>
      <c r="I3" s="402"/>
      <c r="J3" s="402"/>
    </row>
    <row r="4" spans="1:10" s="181" customFormat="1" ht="18" customHeight="1" x14ac:dyDescent="0.3">
      <c r="A4" s="173"/>
      <c r="B4" s="174"/>
      <c r="C4" s="208"/>
      <c r="D4" s="175"/>
      <c r="E4" s="178"/>
      <c r="F4" s="177"/>
      <c r="G4" s="179"/>
      <c r="H4" s="180"/>
      <c r="J4" s="182"/>
    </row>
    <row r="5" spans="1:10" s="181" customFormat="1" ht="18" customHeight="1" x14ac:dyDescent="0.3">
      <c r="A5" s="173"/>
      <c r="B5" s="174"/>
      <c r="C5" s="208"/>
      <c r="D5" s="175"/>
      <c r="E5" s="178"/>
      <c r="F5" s="177"/>
      <c r="G5" s="179"/>
      <c r="H5" s="180"/>
      <c r="J5" s="182"/>
    </row>
    <row r="6" spans="1:10" s="181" customFormat="1" ht="18" customHeight="1" x14ac:dyDescent="0.25">
      <c r="D6" s="175"/>
      <c r="E6" s="178"/>
      <c r="F6" s="177"/>
      <c r="G6" s="183"/>
      <c r="H6" s="184"/>
      <c r="J6" s="182"/>
    </row>
    <row r="7" spans="1:10" s="181" customFormat="1" ht="18" customHeight="1" x14ac:dyDescent="0.3">
      <c r="A7" s="176">
        <v>0</v>
      </c>
      <c r="B7" s="177" t="s">
        <v>220</v>
      </c>
      <c r="C7" s="208">
        <v>3</v>
      </c>
      <c r="D7" s="175"/>
      <c r="E7" s="178"/>
      <c r="F7" s="177"/>
      <c r="G7" s="183"/>
      <c r="H7" s="185"/>
      <c r="J7" s="182"/>
    </row>
    <row r="8" spans="1:10" s="181" customFormat="1" ht="18" customHeight="1" x14ac:dyDescent="0.25">
      <c r="A8" s="191"/>
      <c r="B8" s="192"/>
      <c r="C8" s="208"/>
      <c r="D8" s="175"/>
      <c r="E8" s="178"/>
      <c r="F8" s="186"/>
      <c r="G8" s="186"/>
      <c r="H8" s="180"/>
      <c r="J8" s="182"/>
    </row>
    <row r="9" spans="1:10" s="181" customFormat="1" ht="18" customHeight="1" x14ac:dyDescent="0.25">
      <c r="A9" s="190">
        <v>1</v>
      </c>
      <c r="B9" s="177" t="s">
        <v>221</v>
      </c>
      <c r="C9" s="208">
        <v>4</v>
      </c>
      <c r="D9" s="175"/>
      <c r="E9" s="178"/>
      <c r="F9" s="186"/>
      <c r="G9" s="186"/>
      <c r="H9" s="180"/>
      <c r="J9" s="182"/>
    </row>
    <row r="10" spans="1:10" s="181" customFormat="1" ht="18" customHeight="1" x14ac:dyDescent="0.25">
      <c r="A10" s="191"/>
      <c r="B10" s="192"/>
      <c r="C10" s="209"/>
      <c r="D10" s="175"/>
      <c r="E10" s="178"/>
      <c r="F10" s="186"/>
      <c r="G10" s="188"/>
      <c r="H10" s="180"/>
      <c r="J10" s="182"/>
    </row>
    <row r="11" spans="1:10" s="181" customFormat="1" ht="18" customHeight="1" x14ac:dyDescent="0.25">
      <c r="A11" s="191">
        <v>2</v>
      </c>
      <c r="B11" s="177" t="s">
        <v>222</v>
      </c>
      <c r="C11" s="208">
        <v>5</v>
      </c>
      <c r="D11" s="175"/>
      <c r="E11" s="178"/>
      <c r="F11" s="177"/>
      <c r="G11" s="189"/>
      <c r="H11" s="177"/>
      <c r="J11" s="182"/>
    </row>
    <row r="12" spans="1:10" s="181" customFormat="1" ht="18" customHeight="1" x14ac:dyDescent="0.3">
      <c r="A12" s="191"/>
      <c r="B12" s="192"/>
      <c r="C12" s="208"/>
      <c r="D12" s="175"/>
      <c r="E12" s="178"/>
      <c r="F12" s="177"/>
      <c r="G12" s="189"/>
      <c r="H12" s="185"/>
      <c r="J12" s="182"/>
    </row>
    <row r="13" spans="1:10" s="181" customFormat="1" ht="18" customHeight="1" x14ac:dyDescent="0.3">
      <c r="A13" s="191">
        <v>3</v>
      </c>
      <c r="B13" s="206" t="s">
        <v>219</v>
      </c>
      <c r="C13" s="208">
        <v>7</v>
      </c>
      <c r="D13" s="175"/>
      <c r="E13" s="178"/>
      <c r="F13" s="174"/>
      <c r="G13" s="188"/>
      <c r="H13" s="185"/>
      <c r="J13" s="182"/>
    </row>
    <row r="14" spans="1:10" s="181" customFormat="1" ht="18" customHeight="1" x14ac:dyDescent="0.3">
      <c r="A14" s="190"/>
      <c r="B14" s="192"/>
      <c r="C14" s="208"/>
      <c r="D14" s="175"/>
      <c r="E14" s="178"/>
      <c r="F14" s="174"/>
      <c r="G14" s="186"/>
      <c r="H14" s="185"/>
      <c r="J14" s="182"/>
    </row>
    <row r="15" spans="1:10" s="181" customFormat="1" ht="18" customHeight="1" x14ac:dyDescent="0.3">
      <c r="A15" s="190">
        <v>4</v>
      </c>
      <c r="B15" s="207" t="s">
        <v>281</v>
      </c>
      <c r="C15" s="208">
        <v>9</v>
      </c>
      <c r="D15" s="175"/>
      <c r="E15" s="178"/>
      <c r="F15" s="177"/>
      <c r="G15" s="177"/>
      <c r="H15" s="185"/>
      <c r="J15" s="182"/>
    </row>
    <row r="16" spans="1:10" s="181" customFormat="1" ht="18" customHeight="1" x14ac:dyDescent="0.3">
      <c r="A16" s="176"/>
      <c r="B16" s="192"/>
      <c r="C16" s="208"/>
      <c r="D16" s="175"/>
      <c r="E16" s="178"/>
      <c r="F16" s="177"/>
      <c r="G16" s="177"/>
      <c r="H16" s="185"/>
      <c r="J16" s="182"/>
    </row>
    <row r="17" spans="1:11" s="181" customFormat="1" ht="18" customHeight="1" x14ac:dyDescent="0.3">
      <c r="A17" s="187">
        <v>5</v>
      </c>
      <c r="B17" s="207" t="s">
        <v>223</v>
      </c>
      <c r="C17" s="208">
        <v>11</v>
      </c>
      <c r="D17" s="175"/>
      <c r="E17" s="178"/>
      <c r="F17" s="177"/>
      <c r="G17" s="179"/>
      <c r="H17" s="185"/>
      <c r="J17" s="182"/>
    </row>
    <row r="18" spans="1:11" s="181" customFormat="1" ht="18" customHeight="1" x14ac:dyDescent="0.3">
      <c r="A18" s="176"/>
      <c r="B18" s="192"/>
      <c r="C18" s="208"/>
      <c r="D18" s="175"/>
      <c r="E18" s="178"/>
      <c r="F18" s="177"/>
      <c r="G18" s="179"/>
      <c r="H18" s="185"/>
      <c r="J18" s="182"/>
    </row>
    <row r="19" spans="1:11" s="181" customFormat="1" ht="18" customHeight="1" x14ac:dyDescent="0.25">
      <c r="A19" s="180"/>
      <c r="B19" s="192" t="s">
        <v>224</v>
      </c>
      <c r="C19" s="208">
        <v>30</v>
      </c>
      <c r="D19" s="175"/>
      <c r="E19" s="178"/>
      <c r="F19" s="186"/>
      <c r="G19" s="186"/>
      <c r="H19" s="180"/>
      <c r="J19" s="182"/>
    </row>
    <row r="20" spans="1:11" s="181" customFormat="1" ht="18" customHeight="1" x14ac:dyDescent="0.25">
      <c r="A20" s="190"/>
      <c r="B20" s="192"/>
      <c r="C20" s="208"/>
      <c r="D20" s="175"/>
      <c r="E20" s="178"/>
      <c r="F20" s="186"/>
      <c r="G20" s="188"/>
      <c r="H20" s="177"/>
      <c r="J20" s="182"/>
    </row>
    <row r="21" spans="1:11" s="181" customFormat="1" ht="18" customHeight="1" x14ac:dyDescent="0.3">
      <c r="A21" s="190"/>
      <c r="B21" s="192" t="s">
        <v>146</v>
      </c>
      <c r="C21" s="208">
        <v>31</v>
      </c>
      <c r="D21" s="175"/>
      <c r="E21" s="178"/>
      <c r="F21" s="186"/>
      <c r="G21" s="188"/>
      <c r="H21" s="185"/>
      <c r="J21" s="182"/>
    </row>
    <row r="22" spans="1:11" s="181" customFormat="1" ht="18" customHeight="1" x14ac:dyDescent="0.3">
      <c r="A22" s="190"/>
      <c r="B22" s="198"/>
      <c r="C22" s="208"/>
      <c r="D22" s="175"/>
      <c r="E22" s="178"/>
      <c r="F22" s="192"/>
      <c r="G22" s="177"/>
      <c r="H22" s="185"/>
      <c r="J22" s="182"/>
    </row>
    <row r="23" spans="1:11" s="181" customFormat="1" ht="18" customHeight="1" x14ac:dyDescent="0.25">
      <c r="A23" s="193"/>
      <c r="B23" s="198"/>
      <c r="C23" s="208"/>
      <c r="D23" s="175"/>
      <c r="E23" s="178"/>
      <c r="F23" s="192"/>
      <c r="G23" s="177"/>
      <c r="H23" s="194"/>
      <c r="J23" s="182"/>
    </row>
    <row r="24" spans="1:11" s="181" customFormat="1" ht="18" customHeight="1" x14ac:dyDescent="0.25">
      <c r="A24" s="193"/>
      <c r="B24" s="198"/>
      <c r="C24" s="208"/>
      <c r="D24" s="175"/>
      <c r="E24" s="178"/>
      <c r="F24" s="192"/>
      <c r="G24" s="195"/>
      <c r="H24" s="194"/>
      <c r="J24" s="182"/>
    </row>
    <row r="25" spans="1:11" s="181" customFormat="1" ht="18" customHeight="1" x14ac:dyDescent="0.25">
      <c r="A25" s="196"/>
      <c r="B25" s="198"/>
      <c r="C25" s="208"/>
      <c r="D25" s="175"/>
      <c r="E25" s="178"/>
      <c r="F25" s="192"/>
      <c r="G25" s="195"/>
      <c r="H25" s="194"/>
      <c r="J25" s="182"/>
    </row>
    <row r="26" spans="1:11" s="181" customFormat="1" ht="18" customHeight="1" x14ac:dyDescent="0.25">
      <c r="A26" s="196"/>
      <c r="B26" s="198"/>
      <c r="C26" s="208"/>
      <c r="D26" s="175"/>
      <c r="E26" s="178"/>
      <c r="F26" s="192"/>
      <c r="G26" s="195"/>
      <c r="H26" s="197"/>
      <c r="J26" s="182"/>
    </row>
    <row r="27" spans="1:11" s="181" customFormat="1" ht="18" customHeight="1" x14ac:dyDescent="0.25">
      <c r="A27" s="196"/>
      <c r="B27" s="198"/>
      <c r="C27" s="208"/>
      <c r="D27" s="197"/>
      <c r="E27" s="193"/>
      <c r="J27" s="182"/>
    </row>
    <row r="28" spans="1:11" s="181" customFormat="1" ht="18" customHeight="1" x14ac:dyDescent="0.25">
      <c r="A28" s="193"/>
      <c r="B28" s="198"/>
      <c r="C28" s="208"/>
      <c r="D28" s="194"/>
      <c r="F28" s="198"/>
      <c r="G28" s="198"/>
      <c r="H28" s="198"/>
      <c r="I28" s="198"/>
      <c r="J28" s="182"/>
      <c r="K28" s="199"/>
    </row>
    <row r="29" spans="1:11" s="199" customFormat="1" ht="18" customHeight="1" x14ac:dyDescent="0.35">
      <c r="A29" s="193"/>
      <c r="B29" s="198"/>
      <c r="C29" s="208"/>
      <c r="D29" s="200"/>
      <c r="E29" s="198"/>
      <c r="F29" s="198"/>
      <c r="G29" s="198"/>
      <c r="H29" s="198"/>
      <c r="I29" s="198"/>
      <c r="J29" s="182"/>
    </row>
    <row r="30" spans="1:11" s="199" customFormat="1" ht="18" customHeight="1" x14ac:dyDescent="0.35">
      <c r="A30" s="193"/>
      <c r="B30" s="198"/>
      <c r="C30" s="208"/>
      <c r="D30" s="200"/>
      <c r="E30" s="198"/>
      <c r="F30" s="198"/>
      <c r="G30" s="198"/>
      <c r="H30" s="198"/>
      <c r="I30" s="198"/>
      <c r="J30" s="182"/>
    </row>
    <row r="31" spans="1:11" s="199" customFormat="1" ht="18" customHeight="1" x14ac:dyDescent="0.35">
      <c r="A31" s="193"/>
      <c r="B31" s="198"/>
      <c r="C31" s="208"/>
      <c r="D31" s="200"/>
      <c r="E31" s="198"/>
      <c r="F31" s="198"/>
      <c r="G31" s="198"/>
      <c r="H31" s="198"/>
      <c r="I31" s="198"/>
      <c r="J31" s="182"/>
    </row>
    <row r="32" spans="1:11" s="199" customFormat="1" ht="18" customHeight="1" x14ac:dyDescent="0.35">
      <c r="A32" s="193"/>
      <c r="B32" s="198"/>
      <c r="C32" s="208"/>
      <c r="D32" s="200"/>
      <c r="E32" s="198"/>
      <c r="F32" s="198"/>
      <c r="G32" s="198"/>
      <c r="H32" s="198"/>
      <c r="I32" s="198"/>
      <c r="J32" s="182"/>
    </row>
    <row r="33" spans="1:10" s="199" customFormat="1" x14ac:dyDescent="0.35">
      <c r="A33" s="196"/>
      <c r="B33" s="198"/>
      <c r="C33" s="208"/>
      <c r="D33" s="200"/>
      <c r="E33" s="198"/>
      <c r="F33" s="198"/>
      <c r="G33" s="198"/>
      <c r="H33" s="198"/>
      <c r="I33" s="198"/>
      <c r="J33" s="182"/>
    </row>
    <row r="34" spans="1:10" s="199" customFormat="1" x14ac:dyDescent="0.35">
      <c r="A34" s="201"/>
      <c r="B34" s="198"/>
      <c r="C34" s="208"/>
      <c r="D34" s="200"/>
      <c r="E34" s="198"/>
      <c r="F34" s="198"/>
      <c r="G34" s="198"/>
      <c r="H34" s="198"/>
      <c r="I34" s="198"/>
      <c r="J34" s="182"/>
    </row>
    <row r="35" spans="1:10" s="199" customFormat="1" ht="14.25" customHeight="1" x14ac:dyDescent="0.35">
      <c r="A35" s="201"/>
      <c r="B35" s="198"/>
      <c r="C35" s="208"/>
      <c r="D35" s="200"/>
      <c r="E35" s="198"/>
      <c r="F35" s="198"/>
      <c r="G35" s="198"/>
      <c r="H35" s="198"/>
      <c r="I35" s="198"/>
      <c r="J35" s="182"/>
    </row>
    <row r="36" spans="1:10" s="199" customFormat="1" ht="15" customHeight="1" x14ac:dyDescent="0.35">
      <c r="A36" s="196"/>
      <c r="B36" s="198"/>
      <c r="C36" s="208"/>
      <c r="D36" s="200"/>
      <c r="E36" s="198"/>
      <c r="F36" s="198"/>
      <c r="G36" s="198"/>
      <c r="H36" s="198"/>
      <c r="I36" s="198"/>
      <c r="J36" s="182"/>
    </row>
    <row r="37" spans="1:10" s="199" customFormat="1" x14ac:dyDescent="0.35">
      <c r="A37" s="196"/>
      <c r="B37" s="198"/>
      <c r="C37" s="208"/>
      <c r="D37" s="200"/>
      <c r="E37" s="198"/>
      <c r="F37" s="198"/>
      <c r="G37" s="198"/>
      <c r="H37" s="198"/>
      <c r="I37" s="198"/>
      <c r="J37" s="182"/>
    </row>
    <row r="38" spans="1:10" s="199" customFormat="1" x14ac:dyDescent="0.35">
      <c r="A38" s="196"/>
      <c r="B38" s="198"/>
      <c r="C38" s="208"/>
      <c r="D38" s="200"/>
      <c r="E38" s="198"/>
      <c r="F38" s="198"/>
      <c r="G38" s="198"/>
      <c r="H38" s="198"/>
      <c r="I38" s="198"/>
      <c r="J38" s="182"/>
    </row>
    <row r="39" spans="1:10" s="199" customFormat="1" x14ac:dyDescent="0.35">
      <c r="A39" s="196"/>
      <c r="B39" s="198"/>
      <c r="C39" s="208"/>
      <c r="D39" s="200"/>
      <c r="E39" s="198"/>
      <c r="F39" s="198"/>
      <c r="G39" s="198"/>
      <c r="H39" s="198"/>
      <c r="I39" s="198"/>
      <c r="J39" s="182"/>
    </row>
    <row r="40" spans="1:10" s="199" customFormat="1" x14ac:dyDescent="0.35">
      <c r="A40" s="202"/>
      <c r="B40" s="198"/>
      <c r="C40" s="208"/>
      <c r="D40" s="200"/>
      <c r="E40" s="198"/>
      <c r="F40" s="198"/>
      <c r="G40" s="198"/>
      <c r="H40" s="198"/>
      <c r="I40" s="198"/>
      <c r="J40" s="182"/>
    </row>
    <row r="41" spans="1:10" s="199" customFormat="1" x14ac:dyDescent="0.35">
      <c r="A41" s="201"/>
      <c r="B41" s="198"/>
      <c r="C41" s="208"/>
      <c r="D41" s="200"/>
      <c r="E41" s="198"/>
      <c r="F41" s="198"/>
      <c r="G41" s="198"/>
      <c r="H41" s="198"/>
      <c r="I41" s="198"/>
      <c r="J41" s="182"/>
    </row>
    <row r="42" spans="1:10" s="199" customFormat="1" x14ac:dyDescent="0.35">
      <c r="A42" s="201"/>
      <c r="B42" s="198"/>
      <c r="C42" s="208"/>
      <c r="D42" s="200"/>
      <c r="E42" s="198"/>
      <c r="F42" s="198"/>
      <c r="G42" s="198"/>
      <c r="H42" s="198"/>
      <c r="I42" s="198"/>
      <c r="J42" s="182"/>
    </row>
    <row r="43" spans="1:10" s="199" customFormat="1" x14ac:dyDescent="0.35">
      <c r="A43" s="201"/>
      <c r="B43" s="198"/>
      <c r="C43" s="208"/>
      <c r="D43" s="200"/>
      <c r="E43" s="198"/>
      <c r="F43" s="198"/>
      <c r="G43" s="198"/>
      <c r="H43" s="198"/>
      <c r="I43" s="198"/>
      <c r="J43" s="182"/>
    </row>
    <row r="44" spans="1:10" s="199" customFormat="1" x14ac:dyDescent="0.35">
      <c r="A44" s="201"/>
      <c r="B44" s="198"/>
      <c r="C44" s="208"/>
      <c r="D44" s="200"/>
      <c r="E44" s="198"/>
      <c r="F44" s="198"/>
      <c r="G44" s="198"/>
      <c r="H44" s="198"/>
      <c r="I44" s="198"/>
      <c r="J44" s="182"/>
    </row>
    <row r="45" spans="1:10" s="199" customFormat="1" x14ac:dyDescent="0.35">
      <c r="A45" s="201"/>
      <c r="B45" s="198"/>
      <c r="C45" s="208"/>
      <c r="D45" s="200"/>
      <c r="E45" s="198"/>
      <c r="F45" s="198"/>
      <c r="G45" s="198"/>
      <c r="H45" s="198"/>
      <c r="I45" s="198"/>
      <c r="J45" s="182"/>
    </row>
    <row r="46" spans="1:10" s="199" customFormat="1" x14ac:dyDescent="0.35">
      <c r="A46" s="201"/>
      <c r="B46" s="198"/>
      <c r="C46" s="208"/>
      <c r="D46" s="200"/>
      <c r="E46" s="198"/>
      <c r="F46" s="198"/>
      <c r="G46" s="198"/>
      <c r="H46" s="198"/>
      <c r="I46" s="198"/>
      <c r="J46" s="182"/>
    </row>
    <row r="47" spans="1:10" s="199" customFormat="1" x14ac:dyDescent="0.35">
      <c r="A47" s="201"/>
      <c r="B47" s="198"/>
      <c r="C47" s="208"/>
      <c r="D47" s="200"/>
      <c r="E47" s="198"/>
      <c r="F47" s="198"/>
      <c r="G47" s="198"/>
      <c r="H47" s="198"/>
      <c r="I47" s="198"/>
      <c r="J47" s="182"/>
    </row>
    <row r="48" spans="1:10" s="199" customFormat="1" x14ac:dyDescent="0.35">
      <c r="A48" s="201"/>
      <c r="B48" s="198"/>
      <c r="C48" s="208"/>
      <c r="D48" s="200"/>
      <c r="E48" s="198"/>
      <c r="F48" s="198"/>
      <c r="G48" s="198"/>
      <c r="H48" s="198"/>
      <c r="I48" s="198"/>
      <c r="J48" s="182"/>
    </row>
    <row r="49" spans="1:10" s="199" customFormat="1" x14ac:dyDescent="0.35">
      <c r="A49" s="201"/>
      <c r="B49" s="198"/>
      <c r="C49" s="208"/>
      <c r="D49" s="200"/>
      <c r="E49" s="198"/>
      <c r="F49" s="198"/>
      <c r="G49" s="198"/>
      <c r="H49" s="198"/>
      <c r="I49" s="198"/>
      <c r="J49" s="182"/>
    </row>
    <row r="50" spans="1:10" s="199" customFormat="1" x14ac:dyDescent="0.35">
      <c r="A50" s="201"/>
      <c r="B50" s="198"/>
      <c r="C50" s="208"/>
      <c r="D50" s="200"/>
      <c r="E50" s="198"/>
      <c r="F50" s="198"/>
      <c r="G50" s="198"/>
      <c r="H50" s="198"/>
      <c r="I50" s="198"/>
      <c r="J50" s="182"/>
    </row>
    <row r="51" spans="1:10" s="199" customFormat="1" x14ac:dyDescent="0.35">
      <c r="A51" s="201"/>
      <c r="B51" s="198"/>
      <c r="C51" s="208"/>
      <c r="D51" s="200"/>
      <c r="E51" s="198"/>
      <c r="F51" s="198"/>
      <c r="G51" s="198"/>
      <c r="H51" s="198"/>
      <c r="I51" s="198"/>
      <c r="J51" s="182"/>
    </row>
    <row r="52" spans="1:10" s="199" customFormat="1" x14ac:dyDescent="0.35">
      <c r="A52" s="201"/>
      <c r="B52" s="198"/>
      <c r="C52" s="208"/>
      <c r="D52" s="200"/>
      <c r="E52" s="198"/>
      <c r="F52" s="198"/>
      <c r="G52" s="198"/>
      <c r="H52" s="198"/>
      <c r="I52" s="198"/>
      <c r="J52" s="182"/>
    </row>
    <row r="53" spans="1:10" s="199" customFormat="1" x14ac:dyDescent="0.35">
      <c r="A53" s="201"/>
      <c r="B53" s="198"/>
      <c r="C53" s="208"/>
      <c r="D53" s="200"/>
      <c r="E53" s="198"/>
      <c r="F53" s="198"/>
      <c r="G53" s="198"/>
      <c r="H53" s="198"/>
      <c r="I53" s="198"/>
      <c r="J53" s="182"/>
    </row>
    <row r="54" spans="1:10" s="199" customFormat="1" x14ac:dyDescent="0.35">
      <c r="A54" s="201"/>
      <c r="B54" s="198"/>
      <c r="C54" s="208"/>
      <c r="D54" s="200"/>
      <c r="E54" s="198"/>
      <c r="F54" s="198"/>
      <c r="G54" s="198"/>
      <c r="H54" s="198"/>
      <c r="I54" s="198"/>
      <c r="J54" s="182"/>
    </row>
    <row r="55" spans="1:10" s="199" customFormat="1" x14ac:dyDescent="0.35">
      <c r="A55" s="201"/>
      <c r="B55" s="198"/>
      <c r="C55" s="208"/>
      <c r="D55" s="200"/>
      <c r="E55" s="198"/>
      <c r="F55" s="198"/>
      <c r="G55" s="198"/>
      <c r="H55" s="198"/>
      <c r="I55" s="198"/>
      <c r="J55" s="182"/>
    </row>
    <row r="56" spans="1:10" s="199" customFormat="1" x14ac:dyDescent="0.35">
      <c r="A56" s="201"/>
      <c r="B56" s="198"/>
      <c r="C56" s="208"/>
      <c r="D56" s="200"/>
      <c r="E56" s="198"/>
      <c r="F56" s="198"/>
      <c r="G56" s="198"/>
      <c r="H56" s="198"/>
      <c r="I56" s="198"/>
      <c r="J56" s="182"/>
    </row>
    <row r="57" spans="1:10" s="199" customFormat="1" x14ac:dyDescent="0.35">
      <c r="A57" s="201"/>
      <c r="B57" s="198"/>
      <c r="C57" s="208"/>
      <c r="D57" s="200"/>
      <c r="E57" s="198"/>
      <c r="F57" s="198"/>
      <c r="G57" s="198"/>
      <c r="H57" s="198"/>
      <c r="I57" s="198"/>
      <c r="J57" s="182"/>
    </row>
    <row r="58" spans="1:10" s="199" customFormat="1" x14ac:dyDescent="0.35">
      <c r="A58" s="201"/>
      <c r="B58" s="198"/>
      <c r="C58" s="208"/>
      <c r="D58" s="200"/>
      <c r="E58" s="198"/>
      <c r="F58" s="198"/>
      <c r="G58" s="198"/>
      <c r="H58" s="198"/>
      <c r="I58" s="198"/>
      <c r="J58" s="182"/>
    </row>
    <row r="59" spans="1:10" s="199" customFormat="1" x14ac:dyDescent="0.35">
      <c r="A59" s="201"/>
      <c r="B59" s="198"/>
      <c r="C59" s="208"/>
      <c r="D59" s="200"/>
      <c r="E59" s="198"/>
      <c r="F59" s="198"/>
      <c r="G59" s="198"/>
      <c r="H59" s="198"/>
      <c r="I59" s="198"/>
      <c r="J59" s="182"/>
    </row>
    <row r="60" spans="1:10" s="199" customFormat="1" x14ac:dyDescent="0.35">
      <c r="A60" s="201"/>
      <c r="B60" s="198"/>
      <c r="C60" s="208"/>
      <c r="D60" s="200"/>
      <c r="E60" s="198"/>
      <c r="F60" s="198"/>
      <c r="G60" s="198"/>
      <c r="H60" s="198"/>
      <c r="I60" s="198"/>
      <c r="J60" s="182"/>
    </row>
    <row r="61" spans="1:10" s="199" customFormat="1" x14ac:dyDescent="0.35">
      <c r="A61" s="201"/>
      <c r="B61" s="198"/>
      <c r="C61" s="208"/>
      <c r="D61" s="200"/>
      <c r="E61" s="198"/>
      <c r="F61" s="198"/>
      <c r="G61" s="198"/>
      <c r="H61" s="198"/>
      <c r="I61" s="198"/>
      <c r="J61" s="182"/>
    </row>
    <row r="62" spans="1:10" s="199" customFormat="1" x14ac:dyDescent="0.35">
      <c r="A62" s="201"/>
      <c r="B62" s="198"/>
      <c r="C62" s="208"/>
      <c r="D62" s="200"/>
      <c r="E62" s="198"/>
      <c r="F62" s="198"/>
      <c r="G62" s="198"/>
      <c r="H62" s="198"/>
      <c r="I62" s="198"/>
      <c r="J62" s="182"/>
    </row>
    <row r="63" spans="1:10" s="199" customFormat="1" x14ac:dyDescent="0.35">
      <c r="A63" s="201"/>
      <c r="B63" s="198"/>
      <c r="C63" s="208"/>
      <c r="D63" s="200"/>
      <c r="E63" s="198"/>
      <c r="F63" s="198"/>
      <c r="G63" s="198"/>
      <c r="H63" s="198"/>
      <c r="I63" s="198"/>
      <c r="J63" s="182"/>
    </row>
    <row r="64" spans="1:10" s="199" customFormat="1" x14ac:dyDescent="0.35">
      <c r="A64" s="201"/>
      <c r="B64" s="198"/>
      <c r="C64" s="208"/>
      <c r="D64" s="200"/>
      <c r="E64" s="198"/>
      <c r="F64" s="198"/>
      <c r="G64" s="198"/>
      <c r="H64" s="198"/>
      <c r="I64" s="198"/>
      <c r="J64" s="182"/>
    </row>
    <row r="65" spans="1:10" s="199" customFormat="1" x14ac:dyDescent="0.35">
      <c r="A65" s="201"/>
      <c r="B65" s="198"/>
      <c r="C65" s="208"/>
      <c r="D65" s="200"/>
      <c r="E65" s="198"/>
      <c r="F65" s="198"/>
      <c r="G65" s="198"/>
      <c r="H65" s="198"/>
      <c r="I65" s="198"/>
      <c r="J65" s="182"/>
    </row>
    <row r="66" spans="1:10" s="199" customFormat="1" x14ac:dyDescent="0.35">
      <c r="A66" s="201"/>
      <c r="B66" s="198"/>
      <c r="C66" s="208"/>
      <c r="D66" s="200"/>
      <c r="E66" s="198"/>
      <c r="F66" s="198"/>
      <c r="G66" s="198"/>
      <c r="H66" s="198"/>
      <c r="I66" s="198"/>
      <c r="J66" s="182"/>
    </row>
    <row r="67" spans="1:10" s="199" customFormat="1" x14ac:dyDescent="0.35">
      <c r="A67" s="201"/>
      <c r="B67" s="198"/>
      <c r="C67" s="208"/>
      <c r="D67" s="200"/>
      <c r="E67" s="198"/>
      <c r="F67" s="198"/>
      <c r="G67" s="198"/>
      <c r="H67" s="198"/>
      <c r="I67" s="198"/>
      <c r="J67" s="182"/>
    </row>
    <row r="68" spans="1:10" s="199" customFormat="1" x14ac:dyDescent="0.35">
      <c r="A68" s="201"/>
      <c r="B68" s="198"/>
      <c r="C68" s="208"/>
      <c r="D68" s="200"/>
      <c r="E68" s="198"/>
      <c r="F68" s="198"/>
      <c r="G68" s="198"/>
      <c r="H68" s="198"/>
      <c r="I68" s="198"/>
      <c r="J68" s="182"/>
    </row>
    <row r="69" spans="1:10" s="199" customFormat="1" x14ac:dyDescent="0.35">
      <c r="A69" s="201"/>
      <c r="B69" s="198"/>
      <c r="C69" s="208"/>
      <c r="D69" s="200"/>
      <c r="E69" s="198"/>
      <c r="F69" s="198"/>
      <c r="G69" s="198"/>
      <c r="H69" s="198"/>
      <c r="I69" s="198"/>
      <c r="J69" s="182"/>
    </row>
    <row r="70" spans="1:10" s="199" customFormat="1" x14ac:dyDescent="0.35">
      <c r="A70" s="201"/>
      <c r="B70" s="198"/>
      <c r="C70" s="208"/>
      <c r="D70" s="200"/>
      <c r="E70" s="198"/>
      <c r="F70" s="198"/>
      <c r="G70" s="198"/>
      <c r="H70" s="198"/>
      <c r="I70" s="198"/>
      <c r="J70" s="182"/>
    </row>
    <row r="71" spans="1:10" s="199" customFormat="1" x14ac:dyDescent="0.35">
      <c r="A71" s="201"/>
      <c r="B71" s="198"/>
      <c r="C71" s="208"/>
      <c r="D71" s="200"/>
      <c r="E71" s="198"/>
      <c r="F71" s="198"/>
      <c r="G71" s="198"/>
      <c r="H71" s="198"/>
      <c r="I71" s="198"/>
      <c r="J71" s="182"/>
    </row>
    <row r="72" spans="1:10" s="199" customFormat="1" x14ac:dyDescent="0.35">
      <c r="A72" s="201"/>
      <c r="B72" s="198"/>
      <c r="C72" s="208"/>
      <c r="D72" s="200"/>
      <c r="E72" s="198"/>
      <c r="F72" s="198"/>
      <c r="G72" s="198"/>
      <c r="H72" s="198"/>
      <c r="I72" s="198"/>
      <c r="J72" s="182"/>
    </row>
    <row r="73" spans="1:10" s="199" customFormat="1" x14ac:dyDescent="0.35">
      <c r="A73" s="201"/>
      <c r="B73" s="198"/>
      <c r="C73" s="208"/>
      <c r="D73" s="200"/>
      <c r="E73" s="198"/>
      <c r="F73" s="198"/>
      <c r="G73" s="198"/>
      <c r="H73" s="198"/>
      <c r="I73" s="198"/>
      <c r="J73" s="182"/>
    </row>
    <row r="74" spans="1:10" s="199" customFormat="1" x14ac:dyDescent="0.35">
      <c r="A74" s="201"/>
      <c r="B74" s="198"/>
      <c r="C74" s="208"/>
      <c r="D74" s="200"/>
      <c r="E74" s="198"/>
      <c r="F74" s="198"/>
      <c r="G74" s="198"/>
      <c r="H74" s="198"/>
      <c r="I74" s="198"/>
      <c r="J74" s="182"/>
    </row>
    <row r="75" spans="1:10" s="199" customFormat="1" x14ac:dyDescent="0.35">
      <c r="A75" s="201"/>
      <c r="B75" s="198"/>
      <c r="C75" s="208"/>
      <c r="D75" s="200"/>
      <c r="E75" s="198"/>
      <c r="F75" s="198"/>
      <c r="G75" s="198"/>
      <c r="H75" s="198"/>
      <c r="I75" s="198"/>
      <c r="J75" s="182"/>
    </row>
    <row r="76" spans="1:10" s="199" customFormat="1" x14ac:dyDescent="0.35">
      <c r="A76" s="201"/>
      <c r="B76" s="198"/>
      <c r="C76" s="208"/>
      <c r="D76" s="200"/>
      <c r="E76" s="198"/>
      <c r="F76" s="198"/>
      <c r="G76" s="198"/>
      <c r="H76" s="198"/>
      <c r="I76" s="198"/>
      <c r="J76" s="182"/>
    </row>
    <row r="77" spans="1:10" s="199" customFormat="1" x14ac:dyDescent="0.35">
      <c r="A77" s="201"/>
      <c r="B77" s="198"/>
      <c r="C77" s="208"/>
      <c r="D77" s="200"/>
      <c r="E77" s="198"/>
      <c r="F77" s="198"/>
      <c r="G77" s="198"/>
      <c r="H77" s="198"/>
      <c r="I77" s="198"/>
      <c r="J77" s="182"/>
    </row>
    <row r="78" spans="1:10" s="199" customFormat="1" x14ac:dyDescent="0.35">
      <c r="A78" s="201"/>
      <c r="B78" s="198"/>
      <c r="C78" s="208"/>
      <c r="D78" s="200"/>
      <c r="E78" s="198"/>
      <c r="F78" s="198"/>
      <c r="G78" s="198"/>
      <c r="H78" s="198"/>
      <c r="I78" s="198"/>
      <c r="J78" s="182"/>
    </row>
    <row r="79" spans="1:10" s="199" customFormat="1" x14ac:dyDescent="0.35">
      <c r="A79" s="201"/>
      <c r="B79" s="198"/>
      <c r="C79" s="208"/>
      <c r="D79" s="200"/>
      <c r="E79" s="198"/>
      <c r="F79" s="198"/>
      <c r="G79" s="198"/>
      <c r="H79" s="198"/>
      <c r="I79" s="198"/>
      <c r="J79" s="182"/>
    </row>
    <row r="80" spans="1:10" s="199" customFormat="1" x14ac:dyDescent="0.35">
      <c r="A80" s="201"/>
      <c r="B80" s="198"/>
      <c r="C80" s="208"/>
      <c r="D80" s="200"/>
      <c r="E80" s="198"/>
      <c r="F80" s="198"/>
      <c r="G80" s="198"/>
      <c r="H80" s="198"/>
      <c r="I80" s="198"/>
      <c r="J80" s="182"/>
    </row>
    <row r="81" spans="1:10" s="199" customFormat="1" x14ac:dyDescent="0.35">
      <c r="A81" s="201"/>
      <c r="B81" s="198"/>
      <c r="C81" s="208"/>
      <c r="D81" s="200"/>
      <c r="E81" s="198"/>
      <c r="F81" s="198"/>
      <c r="G81" s="198"/>
      <c r="H81" s="198"/>
      <c r="I81" s="198"/>
      <c r="J81" s="182"/>
    </row>
    <row r="82" spans="1:10" s="199" customFormat="1" x14ac:dyDescent="0.35">
      <c r="A82" s="201"/>
      <c r="B82" s="198"/>
      <c r="C82" s="208"/>
      <c r="D82" s="200"/>
      <c r="E82" s="198"/>
      <c r="F82" s="198"/>
      <c r="G82" s="198"/>
      <c r="H82" s="198"/>
      <c r="I82" s="198"/>
      <c r="J82" s="182"/>
    </row>
    <row r="83" spans="1:10" s="199" customFormat="1" x14ac:dyDescent="0.35">
      <c r="A83" s="201"/>
      <c r="B83" s="198"/>
      <c r="C83" s="208"/>
      <c r="D83" s="200"/>
      <c r="E83" s="198"/>
      <c r="F83" s="198"/>
      <c r="G83" s="198"/>
      <c r="H83" s="198"/>
      <c r="I83" s="198"/>
      <c r="J83" s="182"/>
    </row>
    <row r="84" spans="1:10" s="199" customFormat="1" x14ac:dyDescent="0.35">
      <c r="A84" s="201"/>
      <c r="B84" s="198"/>
      <c r="C84" s="208"/>
      <c r="D84" s="200"/>
      <c r="E84" s="198"/>
      <c r="F84" s="198"/>
      <c r="G84" s="198"/>
      <c r="H84" s="198"/>
      <c r="I84" s="198"/>
      <c r="J84" s="182"/>
    </row>
    <row r="85" spans="1:10" s="199" customFormat="1" x14ac:dyDescent="0.35">
      <c r="A85" s="201"/>
      <c r="B85" s="198"/>
      <c r="C85" s="208"/>
      <c r="D85" s="200"/>
      <c r="E85" s="198"/>
      <c r="F85" s="198"/>
      <c r="G85" s="198"/>
      <c r="H85" s="198"/>
      <c r="I85" s="198"/>
      <c r="J85" s="182"/>
    </row>
    <row r="86" spans="1:10" s="199" customFormat="1" x14ac:dyDescent="0.35">
      <c r="A86" s="201"/>
      <c r="B86" s="198"/>
      <c r="C86" s="208"/>
      <c r="D86" s="200"/>
      <c r="E86" s="198"/>
      <c r="F86" s="198"/>
      <c r="G86" s="198"/>
      <c r="H86" s="198"/>
      <c r="I86" s="198"/>
      <c r="J86" s="182"/>
    </row>
    <row r="87" spans="1:10" s="199" customFormat="1" x14ac:dyDescent="0.35">
      <c r="A87" s="201"/>
      <c r="B87" s="198"/>
      <c r="C87" s="208"/>
      <c r="D87" s="200"/>
      <c r="E87" s="198"/>
      <c r="F87" s="198"/>
      <c r="G87" s="198"/>
      <c r="H87" s="198"/>
      <c r="I87" s="198"/>
      <c r="J87" s="182"/>
    </row>
    <row r="88" spans="1:10" s="199" customFormat="1" x14ac:dyDescent="0.35">
      <c r="A88" s="201"/>
      <c r="B88" s="198"/>
      <c r="C88" s="208"/>
      <c r="D88" s="200"/>
      <c r="E88" s="198"/>
      <c r="F88" s="198"/>
      <c r="G88" s="198"/>
      <c r="H88" s="198"/>
      <c r="I88" s="198"/>
      <c r="J88" s="182"/>
    </row>
    <row r="89" spans="1:10" s="199" customFormat="1" x14ac:dyDescent="0.35">
      <c r="A89" s="201"/>
      <c r="B89" s="198"/>
      <c r="C89" s="208"/>
      <c r="D89" s="200"/>
      <c r="E89" s="198"/>
      <c r="F89" s="198"/>
      <c r="G89" s="198"/>
      <c r="H89" s="198"/>
      <c r="I89" s="198"/>
      <c r="J89" s="182"/>
    </row>
    <row r="90" spans="1:10" s="199" customFormat="1" x14ac:dyDescent="0.35">
      <c r="A90" s="201"/>
      <c r="B90" s="198"/>
      <c r="C90" s="208"/>
      <c r="D90" s="200"/>
      <c r="E90" s="198"/>
      <c r="F90" s="198"/>
      <c r="G90" s="198"/>
      <c r="H90" s="198"/>
      <c r="I90" s="198"/>
      <c r="J90" s="182"/>
    </row>
    <row r="91" spans="1:10" s="199" customFormat="1" x14ac:dyDescent="0.35">
      <c r="A91" s="201"/>
      <c r="B91" s="198"/>
      <c r="C91" s="208"/>
      <c r="D91" s="200"/>
      <c r="E91" s="198"/>
      <c r="F91" s="198"/>
      <c r="G91" s="198"/>
      <c r="H91" s="198"/>
      <c r="I91" s="198"/>
      <c r="J91" s="182"/>
    </row>
    <row r="92" spans="1:10" s="199" customFormat="1" x14ac:dyDescent="0.35">
      <c r="A92" s="201"/>
      <c r="B92" s="198"/>
      <c r="C92" s="208"/>
      <c r="D92" s="200"/>
      <c r="E92" s="198"/>
      <c r="F92" s="198"/>
      <c r="G92" s="198"/>
      <c r="H92" s="198"/>
      <c r="I92" s="198"/>
      <c r="J92" s="182"/>
    </row>
    <row r="93" spans="1:10" s="199" customFormat="1" x14ac:dyDescent="0.35">
      <c r="A93" s="201"/>
      <c r="B93" s="198"/>
      <c r="C93" s="208"/>
      <c r="D93" s="200"/>
      <c r="E93" s="198"/>
      <c r="F93" s="198"/>
      <c r="G93" s="198"/>
      <c r="H93" s="198"/>
      <c r="I93" s="198"/>
      <c r="J93" s="182"/>
    </row>
    <row r="94" spans="1:10" s="199" customFormat="1" x14ac:dyDescent="0.35">
      <c r="A94" s="201"/>
      <c r="B94" s="198"/>
      <c r="C94" s="208"/>
      <c r="D94" s="200"/>
      <c r="E94" s="198"/>
      <c r="F94" s="198"/>
      <c r="G94" s="198"/>
      <c r="H94" s="198"/>
      <c r="I94" s="198"/>
      <c r="J94" s="182"/>
    </row>
    <row r="95" spans="1:10" s="199" customFormat="1" x14ac:dyDescent="0.35">
      <c r="A95" s="201"/>
      <c r="B95" s="198"/>
      <c r="C95" s="208"/>
      <c r="D95" s="200"/>
      <c r="E95" s="198"/>
      <c r="F95" s="198"/>
      <c r="G95" s="198"/>
      <c r="H95" s="198"/>
      <c r="I95" s="198"/>
      <c r="J95" s="182"/>
    </row>
    <row r="96" spans="1:10" s="199" customFormat="1" x14ac:dyDescent="0.35">
      <c r="A96" s="201"/>
      <c r="B96" s="198"/>
      <c r="C96" s="208"/>
      <c r="D96" s="200"/>
      <c r="E96" s="198"/>
      <c r="F96" s="198"/>
      <c r="G96" s="198"/>
      <c r="H96" s="198"/>
      <c r="I96" s="198"/>
      <c r="J96" s="182"/>
    </row>
    <row r="97" spans="1:10" s="199" customFormat="1" x14ac:dyDescent="0.35">
      <c r="A97" s="201"/>
      <c r="B97" s="198"/>
      <c r="C97" s="208"/>
      <c r="D97" s="200"/>
      <c r="E97" s="198"/>
      <c r="F97" s="198"/>
      <c r="G97" s="198"/>
      <c r="H97" s="198"/>
      <c r="I97" s="198"/>
      <c r="J97" s="182"/>
    </row>
    <row r="98" spans="1:10" s="199" customFormat="1" x14ac:dyDescent="0.35">
      <c r="A98" s="201"/>
      <c r="B98" s="198"/>
      <c r="C98" s="208"/>
      <c r="D98" s="200"/>
      <c r="E98" s="198"/>
      <c r="F98" s="198"/>
      <c r="G98" s="198"/>
      <c r="H98" s="198"/>
      <c r="I98" s="198"/>
      <c r="J98" s="182"/>
    </row>
    <row r="99" spans="1:10" s="199" customFormat="1" x14ac:dyDescent="0.35">
      <c r="A99" s="201"/>
      <c r="B99" s="198"/>
      <c r="C99" s="208"/>
      <c r="D99" s="200"/>
      <c r="E99" s="198"/>
      <c r="F99" s="198"/>
      <c r="G99" s="198"/>
      <c r="H99" s="198"/>
      <c r="I99" s="198"/>
      <c r="J99" s="182"/>
    </row>
    <row r="100" spans="1:10" s="199" customFormat="1" x14ac:dyDescent="0.35">
      <c r="A100" s="201"/>
      <c r="B100" s="198"/>
      <c r="C100" s="208"/>
      <c r="D100" s="200"/>
      <c r="E100" s="198"/>
      <c r="F100" s="198"/>
      <c r="G100" s="198"/>
      <c r="H100" s="198"/>
      <c r="I100" s="198"/>
      <c r="J100" s="182"/>
    </row>
    <row r="101" spans="1:10" s="199" customFormat="1" x14ac:dyDescent="0.35">
      <c r="A101" s="201"/>
      <c r="B101" s="198"/>
      <c r="C101" s="208"/>
      <c r="D101" s="200"/>
      <c r="E101" s="198"/>
      <c r="F101" s="198"/>
      <c r="G101" s="198"/>
      <c r="H101" s="198"/>
      <c r="I101" s="198"/>
      <c r="J101" s="182"/>
    </row>
    <row r="102" spans="1:10" s="199" customFormat="1" x14ac:dyDescent="0.35">
      <c r="A102" s="201"/>
      <c r="B102" s="198"/>
      <c r="C102" s="208"/>
      <c r="D102" s="200"/>
      <c r="E102" s="198"/>
      <c r="F102" s="198"/>
      <c r="G102" s="198"/>
      <c r="H102" s="198"/>
      <c r="I102" s="198"/>
      <c r="J102" s="182"/>
    </row>
    <row r="103" spans="1:10" s="199" customFormat="1" x14ac:dyDescent="0.35">
      <c r="A103" s="201"/>
      <c r="B103" s="198"/>
      <c r="C103" s="208"/>
      <c r="D103" s="200"/>
      <c r="E103" s="198"/>
      <c r="F103" s="198"/>
      <c r="G103" s="198"/>
      <c r="H103" s="198"/>
      <c r="I103" s="198"/>
      <c r="J103" s="182"/>
    </row>
    <row r="104" spans="1:10" s="199" customFormat="1" x14ac:dyDescent="0.35">
      <c r="A104" s="201"/>
      <c r="B104" s="198"/>
      <c r="C104" s="208"/>
      <c r="D104" s="200"/>
      <c r="E104" s="198"/>
      <c r="F104" s="198"/>
      <c r="G104" s="198"/>
      <c r="H104" s="198"/>
      <c r="I104" s="198"/>
      <c r="J104" s="182"/>
    </row>
    <row r="105" spans="1:10" s="199" customFormat="1" x14ac:dyDescent="0.35">
      <c r="A105" s="201"/>
      <c r="B105" s="198"/>
      <c r="C105" s="208"/>
      <c r="D105" s="200"/>
      <c r="E105" s="198"/>
      <c r="F105" s="198"/>
      <c r="G105" s="198"/>
      <c r="H105" s="198"/>
      <c r="I105" s="198"/>
      <c r="J105" s="182"/>
    </row>
    <row r="106" spans="1:10" s="199" customFormat="1" x14ac:dyDescent="0.35">
      <c r="A106" s="201"/>
      <c r="B106" s="198"/>
      <c r="C106" s="208"/>
      <c r="D106" s="200"/>
      <c r="E106" s="198"/>
      <c r="F106" s="198"/>
      <c r="G106" s="198"/>
      <c r="H106" s="198"/>
      <c r="I106" s="198"/>
      <c r="J106" s="182"/>
    </row>
    <row r="107" spans="1:10" s="199" customFormat="1" x14ac:dyDescent="0.35">
      <c r="A107" s="201"/>
      <c r="B107" s="198"/>
      <c r="C107" s="208"/>
      <c r="D107" s="200"/>
      <c r="E107" s="198"/>
      <c r="F107" s="198"/>
      <c r="G107" s="198"/>
      <c r="H107" s="198"/>
      <c r="I107" s="198"/>
      <c r="J107" s="182"/>
    </row>
    <row r="108" spans="1:10" s="199" customFormat="1" x14ac:dyDescent="0.35">
      <c r="A108" s="201"/>
      <c r="B108" s="198"/>
      <c r="C108" s="208"/>
      <c r="D108" s="200"/>
      <c r="E108" s="198"/>
      <c r="F108" s="198"/>
      <c r="G108" s="198"/>
      <c r="H108" s="198"/>
      <c r="I108" s="198"/>
      <c r="J108" s="182"/>
    </row>
    <row r="109" spans="1:10" s="199" customFormat="1" x14ac:dyDescent="0.35">
      <c r="A109" s="201"/>
      <c r="B109" s="198"/>
      <c r="C109" s="208"/>
      <c r="D109" s="200"/>
      <c r="E109" s="198"/>
      <c r="F109" s="198"/>
      <c r="G109" s="198"/>
      <c r="H109" s="198"/>
      <c r="I109" s="198"/>
      <c r="J109" s="182"/>
    </row>
    <row r="110" spans="1:10" s="199" customFormat="1" x14ac:dyDescent="0.35">
      <c r="A110" s="201"/>
      <c r="B110" s="198"/>
      <c r="C110" s="208"/>
      <c r="D110" s="200"/>
      <c r="E110" s="198"/>
      <c r="F110" s="198"/>
      <c r="G110" s="198"/>
      <c r="H110" s="198"/>
      <c r="I110" s="198"/>
      <c r="J110" s="182"/>
    </row>
    <row r="111" spans="1:10" s="199" customFormat="1" x14ac:dyDescent="0.35">
      <c r="A111" s="201"/>
      <c r="B111" s="198"/>
      <c r="C111" s="208"/>
      <c r="D111" s="200"/>
      <c r="E111" s="198"/>
      <c r="F111" s="198"/>
      <c r="G111" s="198"/>
      <c r="H111" s="198"/>
      <c r="I111" s="198"/>
      <c r="J111" s="182"/>
    </row>
    <row r="112" spans="1:10" s="199" customFormat="1" x14ac:dyDescent="0.35">
      <c r="A112" s="201"/>
      <c r="B112" s="198"/>
      <c r="C112" s="208"/>
      <c r="D112" s="200"/>
      <c r="E112" s="198"/>
      <c r="F112" s="198"/>
      <c r="G112" s="198"/>
      <c r="H112" s="198"/>
      <c r="I112" s="198"/>
      <c r="J112" s="182"/>
    </row>
    <row r="113" spans="1:10" s="199" customFormat="1" x14ac:dyDescent="0.35">
      <c r="A113" s="201"/>
      <c r="B113" s="198"/>
      <c r="C113" s="208"/>
      <c r="D113" s="200"/>
      <c r="E113" s="198"/>
      <c r="F113" s="198"/>
      <c r="G113" s="198"/>
      <c r="H113" s="198"/>
      <c r="I113" s="198"/>
      <c r="J113" s="182"/>
    </row>
    <row r="114" spans="1:10" s="199" customFormat="1" x14ac:dyDescent="0.35">
      <c r="A114" s="201"/>
      <c r="B114" s="198"/>
      <c r="C114" s="208"/>
      <c r="D114" s="200"/>
      <c r="E114" s="198"/>
      <c r="F114" s="198"/>
      <c r="G114" s="198"/>
      <c r="H114" s="198"/>
      <c r="I114" s="198"/>
      <c r="J114" s="182"/>
    </row>
    <row r="115" spans="1:10" s="199" customFormat="1" x14ac:dyDescent="0.35">
      <c r="A115" s="201"/>
      <c r="B115" s="198"/>
      <c r="C115" s="208"/>
      <c r="D115" s="200"/>
      <c r="E115" s="198"/>
      <c r="F115" s="198"/>
      <c r="G115" s="198"/>
      <c r="H115" s="198"/>
      <c r="I115" s="198"/>
      <c r="J115" s="182"/>
    </row>
    <row r="116" spans="1:10" s="199" customFormat="1" x14ac:dyDescent="0.35">
      <c r="A116" s="201"/>
      <c r="B116" s="198"/>
      <c r="C116" s="208"/>
      <c r="D116" s="200"/>
      <c r="E116" s="198"/>
      <c r="F116" s="198"/>
      <c r="G116" s="198"/>
      <c r="H116" s="198"/>
      <c r="I116" s="198"/>
      <c r="J116" s="182"/>
    </row>
    <row r="117" spans="1:10" s="199" customFormat="1" x14ac:dyDescent="0.35">
      <c r="A117" s="201"/>
      <c r="B117" s="198"/>
      <c r="C117" s="208"/>
      <c r="D117" s="200"/>
      <c r="E117" s="198"/>
      <c r="F117" s="198"/>
      <c r="G117" s="198"/>
      <c r="H117" s="198"/>
      <c r="I117" s="198"/>
      <c r="J117" s="182"/>
    </row>
    <row r="118" spans="1:10" s="199" customFormat="1" x14ac:dyDescent="0.35">
      <c r="A118" s="201"/>
      <c r="B118" s="198"/>
      <c r="C118" s="208"/>
      <c r="D118" s="200"/>
      <c r="E118" s="198"/>
      <c r="F118" s="198"/>
      <c r="G118" s="198"/>
      <c r="H118" s="198"/>
      <c r="I118" s="198"/>
      <c r="J118" s="182"/>
    </row>
    <row r="119" spans="1:10" s="199" customFormat="1" x14ac:dyDescent="0.35">
      <c r="A119" s="201"/>
      <c r="B119" s="198"/>
      <c r="C119" s="208"/>
      <c r="D119" s="200"/>
      <c r="E119" s="198"/>
      <c r="F119" s="198"/>
      <c r="G119" s="198"/>
      <c r="H119" s="198"/>
      <c r="I119" s="198"/>
      <c r="J119" s="182"/>
    </row>
    <row r="120" spans="1:10" s="199" customFormat="1" x14ac:dyDescent="0.35">
      <c r="A120" s="201"/>
      <c r="B120" s="198"/>
      <c r="C120" s="208"/>
      <c r="D120" s="200"/>
      <c r="E120" s="198"/>
      <c r="F120" s="198"/>
      <c r="G120" s="198"/>
      <c r="H120" s="198"/>
      <c r="I120" s="198"/>
      <c r="J120" s="182"/>
    </row>
    <row r="121" spans="1:10" s="199" customFormat="1" x14ac:dyDescent="0.35">
      <c r="A121" s="201"/>
      <c r="B121" s="198"/>
      <c r="C121" s="208"/>
      <c r="D121" s="200"/>
      <c r="E121" s="198"/>
      <c r="F121" s="198"/>
      <c r="G121" s="198"/>
      <c r="H121" s="198"/>
      <c r="I121" s="198"/>
      <c r="J121" s="182"/>
    </row>
    <row r="122" spans="1:10" s="199" customFormat="1" x14ac:dyDescent="0.35">
      <c r="A122" s="201"/>
      <c r="B122" s="198"/>
      <c r="C122" s="208"/>
      <c r="D122" s="200"/>
      <c r="E122" s="198"/>
      <c r="F122" s="198"/>
      <c r="G122" s="198"/>
      <c r="H122" s="198"/>
      <c r="I122" s="198"/>
      <c r="J122" s="182"/>
    </row>
    <row r="123" spans="1:10" s="199" customFormat="1" x14ac:dyDescent="0.35">
      <c r="A123" s="201"/>
      <c r="B123" s="198"/>
      <c r="C123" s="208"/>
      <c r="D123" s="200"/>
      <c r="E123" s="198"/>
      <c r="F123" s="198"/>
      <c r="G123" s="198"/>
      <c r="H123" s="198"/>
      <c r="I123" s="198"/>
      <c r="J123" s="182"/>
    </row>
    <row r="124" spans="1:10" s="199" customFormat="1" x14ac:dyDescent="0.35">
      <c r="A124" s="201"/>
      <c r="B124" s="198"/>
      <c r="C124" s="208"/>
      <c r="D124" s="200"/>
      <c r="E124" s="198"/>
      <c r="F124" s="198"/>
      <c r="G124" s="198"/>
      <c r="H124" s="198"/>
      <c r="I124" s="198"/>
      <c r="J124" s="182"/>
    </row>
    <row r="125" spans="1:10" s="199" customFormat="1" x14ac:dyDescent="0.35">
      <c r="A125" s="201"/>
      <c r="B125" s="198"/>
      <c r="C125" s="208"/>
      <c r="D125" s="200"/>
      <c r="E125" s="198"/>
      <c r="F125" s="198"/>
      <c r="G125" s="198"/>
      <c r="H125" s="198"/>
      <c r="I125" s="198"/>
      <c r="J125" s="182"/>
    </row>
    <row r="126" spans="1:10" s="199" customFormat="1" x14ac:dyDescent="0.35">
      <c r="A126" s="201"/>
      <c r="B126" s="198"/>
      <c r="C126" s="208"/>
      <c r="D126" s="200"/>
      <c r="E126" s="198"/>
      <c r="F126" s="198"/>
      <c r="G126" s="198"/>
      <c r="H126" s="198"/>
      <c r="I126" s="198"/>
      <c r="J126" s="182"/>
    </row>
    <row r="127" spans="1:10" s="199" customFormat="1" x14ac:dyDescent="0.35">
      <c r="A127" s="201"/>
      <c r="B127" s="198"/>
      <c r="C127" s="208"/>
      <c r="D127" s="200"/>
      <c r="E127" s="198"/>
      <c r="F127" s="198"/>
      <c r="G127" s="198"/>
      <c r="H127" s="198"/>
      <c r="I127" s="198"/>
      <c r="J127" s="182"/>
    </row>
    <row r="128" spans="1:10" s="199" customFormat="1" x14ac:dyDescent="0.35">
      <c r="A128" s="201"/>
      <c r="B128" s="198"/>
      <c r="C128" s="208"/>
      <c r="D128" s="200"/>
      <c r="E128" s="198"/>
      <c r="F128" s="198"/>
      <c r="G128" s="198"/>
      <c r="H128" s="198"/>
      <c r="I128" s="198"/>
      <c r="J128" s="182"/>
    </row>
    <row r="129" spans="1:10" s="199" customFormat="1" x14ac:dyDescent="0.35">
      <c r="A129" s="201"/>
      <c r="B129" s="198"/>
      <c r="C129" s="208"/>
      <c r="D129" s="200"/>
      <c r="E129" s="198"/>
      <c r="F129" s="198"/>
      <c r="G129" s="198"/>
      <c r="H129" s="198"/>
      <c r="I129" s="198"/>
      <c r="J129" s="182"/>
    </row>
    <row r="130" spans="1:10" s="199" customFormat="1" x14ac:dyDescent="0.35">
      <c r="A130" s="201"/>
      <c r="B130" s="198"/>
      <c r="C130" s="208"/>
      <c r="D130" s="200"/>
      <c r="E130" s="198"/>
      <c r="F130" s="198"/>
      <c r="G130" s="198"/>
      <c r="H130" s="198"/>
      <c r="I130" s="198"/>
      <c r="J130" s="182"/>
    </row>
    <row r="131" spans="1:10" s="199" customFormat="1" x14ac:dyDescent="0.35">
      <c r="A131" s="201"/>
      <c r="B131" s="198"/>
      <c r="C131" s="208"/>
      <c r="D131" s="200"/>
      <c r="E131" s="198"/>
      <c r="F131" s="198"/>
      <c r="G131" s="198"/>
      <c r="H131" s="198"/>
      <c r="I131" s="198"/>
      <c r="J131" s="182"/>
    </row>
    <row r="132" spans="1:10" s="199" customFormat="1" x14ac:dyDescent="0.35">
      <c r="A132" s="201"/>
      <c r="B132" s="198"/>
      <c r="C132" s="208"/>
      <c r="D132" s="200"/>
      <c r="E132" s="198"/>
      <c r="F132" s="198"/>
      <c r="G132" s="198"/>
      <c r="H132" s="198"/>
      <c r="I132" s="198"/>
      <c r="J132" s="182"/>
    </row>
    <row r="133" spans="1:10" s="199" customFormat="1" x14ac:dyDescent="0.35">
      <c r="A133" s="201"/>
      <c r="B133" s="198"/>
      <c r="C133" s="208"/>
      <c r="D133" s="200"/>
      <c r="E133" s="198"/>
      <c r="F133" s="198"/>
      <c r="G133" s="198"/>
      <c r="H133" s="198"/>
      <c r="I133" s="198"/>
      <c r="J133" s="182"/>
    </row>
    <row r="134" spans="1:10" s="199" customFormat="1" x14ac:dyDescent="0.35">
      <c r="A134" s="201"/>
      <c r="B134" s="198"/>
      <c r="C134" s="208"/>
      <c r="D134" s="200"/>
      <c r="E134" s="198"/>
      <c r="F134" s="198"/>
      <c r="G134" s="198"/>
      <c r="H134" s="198"/>
      <c r="I134" s="198"/>
      <c r="J134" s="182"/>
    </row>
    <row r="135" spans="1:10" s="199" customFormat="1" x14ac:dyDescent="0.35">
      <c r="A135" s="201"/>
      <c r="B135" s="198"/>
      <c r="C135" s="208"/>
      <c r="D135" s="200"/>
      <c r="E135" s="198"/>
      <c r="F135" s="198"/>
      <c r="G135" s="198"/>
      <c r="H135" s="198"/>
      <c r="I135" s="198"/>
      <c r="J135" s="182"/>
    </row>
    <row r="136" spans="1:10" s="199" customFormat="1" x14ac:dyDescent="0.35">
      <c r="A136" s="201"/>
      <c r="B136" s="198"/>
      <c r="C136" s="208"/>
      <c r="D136" s="200"/>
      <c r="E136" s="198"/>
      <c r="F136" s="198"/>
      <c r="G136" s="198"/>
      <c r="H136" s="198"/>
      <c r="I136" s="198"/>
      <c r="J136" s="182"/>
    </row>
    <row r="137" spans="1:10" s="199" customFormat="1" x14ac:dyDescent="0.35">
      <c r="A137" s="201"/>
      <c r="B137" s="198"/>
      <c r="C137" s="208"/>
      <c r="D137" s="200"/>
      <c r="E137" s="198"/>
      <c r="F137" s="198"/>
      <c r="G137" s="198"/>
      <c r="H137" s="198"/>
      <c r="I137" s="198"/>
      <c r="J137" s="182"/>
    </row>
    <row r="138" spans="1:10" s="199" customFormat="1" x14ac:dyDescent="0.35">
      <c r="A138" s="201"/>
      <c r="B138" s="198"/>
      <c r="C138" s="208"/>
      <c r="D138" s="200"/>
      <c r="E138" s="198"/>
      <c r="F138" s="198"/>
      <c r="G138" s="198"/>
      <c r="H138" s="198"/>
      <c r="I138" s="198"/>
      <c r="J138" s="182"/>
    </row>
    <row r="139" spans="1:10" s="199" customFormat="1" x14ac:dyDescent="0.35">
      <c r="A139" s="201"/>
      <c r="B139" s="198"/>
      <c r="C139" s="208"/>
      <c r="D139" s="200"/>
      <c r="E139" s="198"/>
      <c r="F139" s="198"/>
      <c r="G139" s="198"/>
      <c r="H139" s="198"/>
      <c r="I139" s="198"/>
      <c r="J139" s="182"/>
    </row>
    <row r="140" spans="1:10" s="199" customFormat="1" x14ac:dyDescent="0.35">
      <c r="A140" s="201"/>
      <c r="B140" s="198"/>
      <c r="C140" s="208"/>
      <c r="D140" s="200"/>
      <c r="E140" s="198"/>
      <c r="F140" s="198"/>
      <c r="G140" s="198"/>
      <c r="H140" s="198"/>
      <c r="I140" s="198"/>
      <c r="J140" s="182"/>
    </row>
    <row r="141" spans="1:10" s="199" customFormat="1" x14ac:dyDescent="0.35">
      <c r="A141" s="201"/>
      <c r="B141" s="198"/>
      <c r="C141" s="208"/>
      <c r="D141" s="200"/>
      <c r="E141" s="198"/>
      <c r="F141" s="198"/>
      <c r="G141" s="198"/>
      <c r="H141" s="198"/>
      <c r="I141" s="198"/>
      <c r="J141" s="182"/>
    </row>
    <row r="142" spans="1:10" s="199" customFormat="1" x14ac:dyDescent="0.35">
      <c r="A142" s="201"/>
      <c r="B142" s="198"/>
      <c r="C142" s="208"/>
      <c r="D142" s="200"/>
      <c r="E142" s="198"/>
      <c r="F142" s="198"/>
      <c r="G142" s="198"/>
      <c r="H142" s="198"/>
      <c r="I142" s="198"/>
      <c r="J142" s="182"/>
    </row>
    <row r="143" spans="1:10" s="199" customFormat="1" x14ac:dyDescent="0.35">
      <c r="A143" s="201"/>
      <c r="B143" s="198"/>
      <c r="C143" s="208"/>
      <c r="D143" s="200"/>
      <c r="E143" s="198"/>
      <c r="F143" s="198"/>
      <c r="G143" s="198"/>
      <c r="H143" s="198"/>
      <c r="I143" s="198"/>
      <c r="J143" s="182"/>
    </row>
    <row r="144" spans="1:10" s="199" customFormat="1" x14ac:dyDescent="0.35">
      <c r="A144" s="201"/>
      <c r="B144" s="126"/>
      <c r="C144" s="208"/>
      <c r="D144" s="200"/>
      <c r="E144" s="198"/>
      <c r="F144" s="198"/>
      <c r="G144" s="198"/>
      <c r="H144" s="198"/>
      <c r="I144" s="198"/>
      <c r="J144" s="182"/>
    </row>
    <row r="145" spans="1:10" s="199" customFormat="1" x14ac:dyDescent="0.35">
      <c r="A145" s="201"/>
      <c r="B145" s="126"/>
      <c r="C145" s="208"/>
      <c r="D145" s="200"/>
      <c r="E145" s="198"/>
      <c r="F145" s="198"/>
      <c r="G145" s="198"/>
      <c r="H145" s="198"/>
      <c r="I145" s="198"/>
      <c r="J145" s="182"/>
    </row>
    <row r="146" spans="1:10" s="199" customFormat="1" x14ac:dyDescent="0.35">
      <c r="A146" s="201"/>
      <c r="B146" s="126"/>
      <c r="C146" s="208"/>
      <c r="D146" s="200"/>
      <c r="E146" s="198"/>
      <c r="F146" s="198"/>
      <c r="G146" s="198"/>
      <c r="H146" s="198"/>
      <c r="I146" s="198"/>
      <c r="J146" s="182"/>
    </row>
    <row r="147" spans="1:10" s="199" customFormat="1" x14ac:dyDescent="0.35">
      <c r="A147" s="201"/>
      <c r="B147" s="126"/>
      <c r="C147" s="208"/>
      <c r="D147" s="200"/>
      <c r="E147" s="198"/>
      <c r="F147" s="198"/>
      <c r="G147" s="198"/>
      <c r="H147" s="198"/>
      <c r="I147" s="198"/>
      <c r="J147" s="182"/>
    </row>
    <row r="148" spans="1:10" s="199" customFormat="1" x14ac:dyDescent="0.35">
      <c r="A148" s="201"/>
      <c r="B148" s="126"/>
      <c r="C148" s="210"/>
      <c r="D148" s="200"/>
      <c r="E148" s="198"/>
      <c r="F148" s="198"/>
      <c r="G148" s="198"/>
      <c r="H148" s="198"/>
      <c r="I148" s="198"/>
      <c r="J148" s="182"/>
    </row>
    <row r="149" spans="1:10" s="199" customFormat="1" x14ac:dyDescent="0.35">
      <c r="A149" s="201"/>
      <c r="B149" s="126"/>
      <c r="C149" s="210"/>
      <c r="D149" s="200"/>
      <c r="E149" s="198"/>
      <c r="F149" s="198"/>
      <c r="G149" s="198"/>
      <c r="H149" s="198"/>
      <c r="I149" s="198"/>
      <c r="J149" s="182"/>
    </row>
    <row r="150" spans="1:10" s="199" customFormat="1" x14ac:dyDescent="0.35">
      <c r="A150" s="201"/>
      <c r="B150" s="126"/>
      <c r="C150" s="210"/>
      <c r="D150" s="200"/>
      <c r="E150" s="198"/>
      <c r="F150" s="198"/>
      <c r="G150" s="198"/>
      <c r="H150" s="198"/>
      <c r="I150" s="198"/>
      <c r="J150" s="182"/>
    </row>
    <row r="151" spans="1:10" s="199" customFormat="1" x14ac:dyDescent="0.35">
      <c r="A151" s="201"/>
      <c r="B151" s="126"/>
      <c r="C151" s="210"/>
      <c r="D151" s="200"/>
      <c r="E151" s="198"/>
      <c r="F151" s="198"/>
      <c r="G151" s="198"/>
      <c r="H151" s="198"/>
      <c r="I151" s="198"/>
      <c r="J151" s="182"/>
    </row>
    <row r="152" spans="1:10" s="199" customFormat="1" x14ac:dyDescent="0.35">
      <c r="A152" s="201"/>
      <c r="B152" s="126"/>
      <c r="C152" s="210"/>
      <c r="D152" s="200"/>
      <c r="E152" s="198"/>
      <c r="F152" s="198"/>
      <c r="G152" s="198"/>
      <c r="H152" s="198"/>
      <c r="I152" s="198"/>
      <c r="J152" s="182"/>
    </row>
    <row r="153" spans="1:10" s="199" customFormat="1" x14ac:dyDescent="0.35">
      <c r="A153" s="201"/>
      <c r="B153" s="126"/>
      <c r="C153" s="210"/>
      <c r="D153" s="200"/>
      <c r="E153" s="198"/>
      <c r="F153" s="198"/>
      <c r="G153" s="198"/>
      <c r="H153" s="198"/>
      <c r="I153" s="198"/>
      <c r="J153" s="182"/>
    </row>
    <row r="154" spans="1:10" s="199" customFormat="1" x14ac:dyDescent="0.35">
      <c r="A154" s="201"/>
      <c r="B154" s="126"/>
      <c r="C154" s="210"/>
      <c r="D154" s="200"/>
      <c r="E154" s="198"/>
      <c r="F154" s="198"/>
      <c r="G154" s="198"/>
      <c r="H154" s="198"/>
      <c r="I154" s="198"/>
      <c r="J154" s="182"/>
    </row>
    <row r="155" spans="1:10" s="199" customFormat="1" x14ac:dyDescent="0.35">
      <c r="A155" s="201"/>
      <c r="B155" s="126"/>
      <c r="C155" s="210"/>
      <c r="D155" s="200"/>
      <c r="E155" s="198"/>
      <c r="F155" s="198"/>
      <c r="G155" s="198"/>
      <c r="H155" s="198"/>
      <c r="I155" s="198"/>
      <c r="J155" s="182"/>
    </row>
    <row r="156" spans="1:10" s="199" customFormat="1" x14ac:dyDescent="0.35">
      <c r="A156" s="201"/>
      <c r="B156" s="126"/>
      <c r="C156" s="210"/>
      <c r="D156" s="200"/>
      <c r="E156" s="198"/>
      <c r="F156" s="198"/>
      <c r="G156" s="198"/>
      <c r="H156" s="198"/>
      <c r="I156" s="198"/>
      <c r="J156" s="182"/>
    </row>
    <row r="157" spans="1:10" s="199" customFormat="1" x14ac:dyDescent="0.35">
      <c r="A157" s="201"/>
      <c r="B157" s="126"/>
      <c r="C157" s="210"/>
      <c r="D157" s="200"/>
      <c r="E157" s="198"/>
      <c r="F157" s="198"/>
      <c r="G157" s="198"/>
      <c r="H157" s="198"/>
      <c r="I157" s="198"/>
      <c r="J157" s="182"/>
    </row>
    <row r="158" spans="1:10" s="199" customFormat="1" x14ac:dyDescent="0.35">
      <c r="A158" s="201"/>
      <c r="B158" s="126"/>
      <c r="C158" s="210"/>
      <c r="D158" s="200"/>
      <c r="E158" s="198"/>
      <c r="F158" s="198"/>
      <c r="G158" s="198"/>
      <c r="H158" s="198"/>
      <c r="I158" s="198"/>
      <c r="J158" s="182"/>
    </row>
    <row r="159" spans="1:10" s="199" customFormat="1" x14ac:dyDescent="0.35">
      <c r="A159" s="201"/>
      <c r="B159" s="126"/>
      <c r="C159" s="210"/>
      <c r="D159" s="200"/>
      <c r="E159" s="198"/>
      <c r="F159" s="198"/>
      <c r="G159" s="198"/>
      <c r="H159" s="198"/>
      <c r="I159" s="198"/>
      <c r="J159" s="182"/>
    </row>
    <row r="160" spans="1:10" s="199" customFormat="1" x14ac:dyDescent="0.35">
      <c r="A160" s="201"/>
      <c r="B160" s="126"/>
      <c r="C160" s="210"/>
      <c r="D160" s="200"/>
      <c r="E160" s="198"/>
      <c r="F160" s="198"/>
      <c r="G160" s="198"/>
      <c r="H160" s="198"/>
      <c r="I160" s="198"/>
      <c r="J160" s="182"/>
    </row>
    <row r="161" spans="1:11" s="199" customFormat="1" x14ac:dyDescent="0.35">
      <c r="A161" s="201"/>
      <c r="B161" s="126"/>
      <c r="C161" s="210"/>
      <c r="D161" s="200"/>
      <c r="E161" s="198"/>
      <c r="F161" s="198"/>
      <c r="G161" s="198"/>
      <c r="H161" s="198"/>
      <c r="I161" s="198"/>
      <c r="J161" s="182"/>
    </row>
    <row r="162" spans="1:11" s="199" customFormat="1" x14ac:dyDescent="0.35">
      <c r="A162" s="201"/>
      <c r="B162" s="126"/>
      <c r="C162" s="210"/>
      <c r="D162" s="200"/>
      <c r="E162" s="198"/>
      <c r="F162" s="198"/>
      <c r="G162" s="198"/>
      <c r="H162" s="198"/>
      <c r="I162" s="198"/>
      <c r="J162" s="182"/>
    </row>
    <row r="163" spans="1:11" s="199" customFormat="1" x14ac:dyDescent="0.35">
      <c r="A163" s="201"/>
      <c r="B163" s="126"/>
      <c r="C163" s="210"/>
      <c r="D163" s="200"/>
      <c r="E163" s="198"/>
      <c r="F163" s="198"/>
      <c r="G163" s="198"/>
      <c r="H163" s="198"/>
      <c r="I163" s="198"/>
      <c r="J163" s="182"/>
    </row>
    <row r="164" spans="1:11" s="199" customFormat="1" x14ac:dyDescent="0.35">
      <c r="A164" s="201"/>
      <c r="B164" s="126"/>
      <c r="C164" s="210"/>
      <c r="D164" s="200"/>
      <c r="E164" s="198"/>
      <c r="F164" s="198"/>
      <c r="G164" s="198"/>
      <c r="H164" s="198"/>
      <c r="I164" s="198"/>
      <c r="J164" s="182"/>
    </row>
    <row r="165" spans="1:11" s="199" customFormat="1" x14ac:dyDescent="0.35">
      <c r="A165" s="201"/>
      <c r="B165" s="126"/>
      <c r="C165" s="210"/>
      <c r="D165" s="200"/>
      <c r="E165" s="198"/>
      <c r="F165" s="126"/>
      <c r="G165" s="126"/>
      <c r="H165" s="126"/>
      <c r="I165" s="126"/>
      <c r="J165" s="203"/>
      <c r="K165" s="128"/>
    </row>
  </sheetData>
  <mergeCells count="1">
    <mergeCell ref="A3:J3"/>
  </mergeCells>
  <pageMargins left="0.511811023622047" right="0.511811023622047" top="0.118110236220472" bottom="0.31496062992126" header="0" footer="0.118110236220472"/>
  <pageSetup paperSize="9" scale="99" firstPageNumber="2" orientation="landscape" r:id="rId1"/>
  <headerFooter scaleWithDoc="0" alignWithMargins="0"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8"/>
  <sheetViews>
    <sheetView view="pageBreakPreview" zoomScaleNormal="100" zoomScaleSheetLayoutView="100" workbookViewId="0">
      <selection activeCell="K10" sqref="K10:T11"/>
    </sheetView>
  </sheetViews>
  <sheetFormatPr baseColWidth="10" defaultColWidth="2.7265625" defaultRowHeight="10.5" x14ac:dyDescent="0.25"/>
  <cols>
    <col min="1" max="1" width="0.7265625" style="3" customWidth="1"/>
    <col min="2" max="2" width="3.453125" style="7" customWidth="1"/>
    <col min="3" max="3" width="0.7265625" style="3" customWidth="1"/>
    <col min="4" max="4" width="30" style="5" customWidth="1"/>
    <col min="5" max="8" width="3.7265625" style="6" customWidth="1"/>
    <col min="9" max="9" width="2.7265625" style="6" customWidth="1"/>
    <col min="10" max="10" width="11.81640625" style="6" customWidth="1"/>
    <col min="11" max="25" width="2.7265625" style="3"/>
    <col min="26" max="30" width="3.7265625" style="3" customWidth="1"/>
    <col min="31" max="16384" width="2.7265625" style="3"/>
  </cols>
  <sheetData>
    <row r="1" spans="2:30" ht="20.25" customHeight="1" x14ac:dyDescent="0.35">
      <c r="B1" s="4" t="s">
        <v>131</v>
      </c>
    </row>
    <row r="2" spans="2:30" ht="26.25" customHeight="1" x14ac:dyDescent="0.35">
      <c r="B2" s="4"/>
      <c r="S2" s="403"/>
      <c r="T2" s="403"/>
      <c r="U2" s="403"/>
      <c r="V2" s="403"/>
      <c r="W2" s="403"/>
      <c r="X2" s="403"/>
      <c r="Y2" s="403"/>
      <c r="Z2" s="403"/>
      <c r="AA2" s="403"/>
      <c r="AB2" s="403"/>
    </row>
    <row r="3" spans="2:30" ht="20.25" customHeight="1" x14ac:dyDescent="0.35">
      <c r="B3" s="4"/>
      <c r="D3" s="5" t="s">
        <v>116</v>
      </c>
      <c r="E3" s="404"/>
      <c r="F3" s="405"/>
      <c r="W3" s="151"/>
      <c r="X3" s="151"/>
      <c r="Y3" s="151"/>
      <c r="Z3" s="151"/>
      <c r="AA3" s="151"/>
      <c r="AB3" s="151"/>
    </row>
    <row r="5" spans="2:30" ht="12.75" customHeight="1" x14ac:dyDescent="0.3">
      <c r="B5" s="406" t="s">
        <v>24</v>
      </c>
      <c r="D5" s="119">
        <v>0.01</v>
      </c>
      <c r="E5" s="424">
        <f>D5+0.01</f>
        <v>0.02</v>
      </c>
      <c r="F5" s="425"/>
      <c r="G5" s="425"/>
      <c r="H5" s="426"/>
      <c r="I5" s="410">
        <f>E5+0.01</f>
        <v>0.03</v>
      </c>
      <c r="J5" s="411"/>
      <c r="K5" s="438">
        <f>I5+0.01</f>
        <v>0.04</v>
      </c>
      <c r="L5" s="410"/>
      <c r="M5" s="410"/>
      <c r="N5" s="410"/>
      <c r="O5" s="410"/>
      <c r="P5" s="410"/>
      <c r="Q5" s="410"/>
      <c r="R5" s="410"/>
      <c r="S5" s="410"/>
      <c r="T5" s="439"/>
      <c r="U5" s="438">
        <f>K5+0.01</f>
        <v>0.05</v>
      </c>
      <c r="V5" s="410"/>
      <c r="W5" s="410"/>
      <c r="X5" s="410"/>
      <c r="Y5" s="439"/>
      <c r="Z5" s="438">
        <f>U5+0.01</f>
        <v>6.0000000000000005E-2</v>
      </c>
      <c r="AA5" s="410"/>
      <c r="AB5" s="410"/>
      <c r="AC5" s="410"/>
      <c r="AD5" s="439"/>
    </row>
    <row r="6" spans="2:30" ht="12.75" customHeight="1" x14ac:dyDescent="0.25">
      <c r="B6" s="407"/>
      <c r="D6" s="437" t="s">
        <v>130</v>
      </c>
      <c r="E6" s="412" t="s">
        <v>25</v>
      </c>
      <c r="F6" s="413"/>
      <c r="G6" s="413"/>
      <c r="H6" s="414"/>
      <c r="I6" s="416" t="s">
        <v>35</v>
      </c>
      <c r="J6" s="414"/>
      <c r="K6" s="435" t="s">
        <v>36</v>
      </c>
      <c r="L6" s="433"/>
      <c r="M6" s="433"/>
      <c r="N6" s="433"/>
      <c r="O6" s="433"/>
      <c r="P6" s="433"/>
      <c r="Q6" s="433"/>
      <c r="R6" s="433"/>
      <c r="S6" s="433"/>
      <c r="T6" s="434"/>
      <c r="U6" s="435" t="s">
        <v>41</v>
      </c>
      <c r="V6" s="433"/>
      <c r="W6" s="433"/>
      <c r="X6" s="433"/>
      <c r="Y6" s="434"/>
      <c r="Z6" s="435" t="s">
        <v>109</v>
      </c>
      <c r="AA6" s="433"/>
      <c r="AB6" s="433"/>
      <c r="AC6" s="433"/>
      <c r="AD6" s="434"/>
    </row>
    <row r="7" spans="2:30" ht="12.75" customHeight="1" x14ac:dyDescent="0.25">
      <c r="B7" s="407"/>
      <c r="D7" s="437"/>
      <c r="E7" s="415"/>
      <c r="F7" s="413"/>
      <c r="G7" s="413"/>
      <c r="H7" s="414"/>
      <c r="I7" s="413"/>
      <c r="J7" s="414"/>
      <c r="K7" s="435"/>
      <c r="L7" s="433"/>
      <c r="M7" s="433"/>
      <c r="N7" s="433"/>
      <c r="O7" s="433"/>
      <c r="P7" s="433"/>
      <c r="Q7" s="433"/>
      <c r="R7" s="433"/>
      <c r="S7" s="433"/>
      <c r="T7" s="434"/>
      <c r="U7" s="435"/>
      <c r="V7" s="433"/>
      <c r="W7" s="433"/>
      <c r="X7" s="433"/>
      <c r="Y7" s="434"/>
      <c r="Z7" s="435"/>
      <c r="AA7" s="433"/>
      <c r="AB7" s="433"/>
      <c r="AC7" s="433"/>
      <c r="AD7" s="434"/>
    </row>
    <row r="8" spans="2:30" ht="12.75" customHeight="1" x14ac:dyDescent="0.25">
      <c r="B8" s="407"/>
      <c r="D8" s="437"/>
      <c r="E8" s="415"/>
      <c r="F8" s="413"/>
      <c r="G8" s="413"/>
      <c r="H8" s="414"/>
      <c r="I8" s="413"/>
      <c r="J8" s="414"/>
      <c r="K8" s="435"/>
      <c r="L8" s="433"/>
      <c r="M8" s="433"/>
      <c r="N8" s="433"/>
      <c r="O8" s="433"/>
      <c r="P8" s="433"/>
      <c r="Q8" s="433"/>
      <c r="R8" s="433"/>
      <c r="S8" s="433"/>
      <c r="T8" s="434"/>
      <c r="U8" s="435"/>
      <c r="V8" s="433"/>
      <c r="W8" s="433"/>
      <c r="X8" s="433"/>
      <c r="Y8" s="434"/>
      <c r="Z8" s="435"/>
      <c r="AA8" s="433"/>
      <c r="AB8" s="433"/>
      <c r="AC8" s="433"/>
      <c r="AD8" s="434"/>
    </row>
    <row r="9" spans="2:30" ht="12.75" customHeight="1" x14ac:dyDescent="0.25">
      <c r="B9" s="407"/>
      <c r="D9" s="437"/>
      <c r="E9" s="415"/>
      <c r="F9" s="413"/>
      <c r="G9" s="413"/>
      <c r="H9" s="414"/>
      <c r="I9" s="413"/>
      <c r="J9" s="414"/>
      <c r="K9" s="435"/>
      <c r="L9" s="433"/>
      <c r="M9" s="433"/>
      <c r="N9" s="433"/>
      <c r="O9" s="433"/>
      <c r="P9" s="433"/>
      <c r="Q9" s="433"/>
      <c r="R9" s="433"/>
      <c r="S9" s="433"/>
      <c r="T9" s="434"/>
      <c r="U9" s="435"/>
      <c r="V9" s="433"/>
      <c r="W9" s="433"/>
      <c r="X9" s="433"/>
      <c r="Y9" s="434"/>
      <c r="Z9" s="435"/>
      <c r="AA9" s="433"/>
      <c r="AB9" s="433"/>
      <c r="AC9" s="433"/>
      <c r="AD9" s="434"/>
    </row>
    <row r="10" spans="2:30" ht="12.75" customHeight="1" x14ac:dyDescent="0.25">
      <c r="B10" s="407"/>
      <c r="D10" s="437"/>
      <c r="E10" s="415"/>
      <c r="F10" s="413"/>
      <c r="G10" s="413"/>
      <c r="H10" s="414"/>
      <c r="I10" s="413"/>
      <c r="J10" s="414"/>
      <c r="K10" s="430" t="s">
        <v>118</v>
      </c>
      <c r="L10" s="431"/>
      <c r="M10" s="431"/>
      <c r="N10" s="431"/>
      <c r="O10" s="431"/>
      <c r="P10" s="431"/>
      <c r="Q10" s="431"/>
      <c r="R10" s="431"/>
      <c r="S10" s="431"/>
      <c r="T10" s="432"/>
      <c r="U10" s="435"/>
      <c r="V10" s="433"/>
      <c r="W10" s="433"/>
      <c r="X10" s="433"/>
      <c r="Y10" s="434"/>
      <c r="Z10" s="435"/>
      <c r="AA10" s="433"/>
      <c r="AB10" s="433"/>
      <c r="AC10" s="433"/>
      <c r="AD10" s="434"/>
    </row>
    <row r="11" spans="2:30" ht="12.75" customHeight="1" x14ac:dyDescent="0.25">
      <c r="B11" s="407"/>
      <c r="D11" s="437"/>
      <c r="E11" s="415"/>
      <c r="F11" s="413"/>
      <c r="G11" s="413"/>
      <c r="H11" s="414"/>
      <c r="I11" s="413"/>
      <c r="J11" s="414"/>
      <c r="K11" s="430"/>
      <c r="L11" s="431"/>
      <c r="M11" s="431"/>
      <c r="N11" s="431"/>
      <c r="O11" s="431"/>
      <c r="P11" s="431"/>
      <c r="Q11" s="431"/>
      <c r="R11" s="431"/>
      <c r="S11" s="431"/>
      <c r="T11" s="432"/>
      <c r="U11" s="435"/>
      <c r="V11" s="433"/>
      <c r="W11" s="433"/>
      <c r="X11" s="433"/>
      <c r="Y11" s="434"/>
      <c r="Z11" s="435"/>
      <c r="AA11" s="433"/>
      <c r="AB11" s="433"/>
      <c r="AC11" s="433"/>
      <c r="AD11" s="434"/>
    </row>
    <row r="12" spans="2:30" ht="12.75" customHeight="1" x14ac:dyDescent="0.25">
      <c r="B12" s="407"/>
      <c r="D12" s="437"/>
      <c r="E12" s="27"/>
      <c r="F12" s="28"/>
      <c r="G12" s="28"/>
      <c r="H12" s="52"/>
      <c r="I12" s="8"/>
      <c r="J12" s="14"/>
      <c r="K12" s="43"/>
      <c r="L12" s="44"/>
      <c r="M12" s="44"/>
      <c r="N12" s="44"/>
      <c r="O12" s="44"/>
      <c r="P12" s="44"/>
      <c r="Q12" s="44"/>
      <c r="R12" s="44"/>
      <c r="S12" s="44"/>
      <c r="T12" s="53"/>
      <c r="U12" s="435"/>
      <c r="V12" s="433"/>
      <c r="W12" s="433"/>
      <c r="X12" s="433"/>
      <c r="Y12" s="434"/>
      <c r="Z12" s="16"/>
      <c r="AA12" s="17"/>
      <c r="AB12" s="17"/>
      <c r="AC12" s="17"/>
      <c r="AD12" s="54"/>
    </row>
    <row r="13" spans="2:30" ht="12.75" customHeight="1" x14ac:dyDescent="0.25">
      <c r="B13" s="407"/>
      <c r="D13" s="437"/>
      <c r="E13" s="13">
        <v>1</v>
      </c>
      <c r="F13" s="8" t="s">
        <v>26</v>
      </c>
      <c r="G13" s="28"/>
      <c r="H13" s="28"/>
      <c r="I13" s="417"/>
      <c r="J13" s="418"/>
      <c r="K13" s="51">
        <v>1</v>
      </c>
      <c r="L13" s="433" t="s">
        <v>225</v>
      </c>
      <c r="M13" s="433"/>
      <c r="N13" s="433"/>
      <c r="O13" s="433"/>
      <c r="P13" s="433"/>
      <c r="Q13" s="433"/>
      <c r="R13" s="433"/>
      <c r="S13" s="433"/>
      <c r="T13" s="434"/>
      <c r="U13" s="435"/>
      <c r="V13" s="433"/>
      <c r="W13" s="433"/>
      <c r="X13" s="433"/>
      <c r="Y13" s="434"/>
      <c r="Z13" s="16"/>
      <c r="AA13" s="17"/>
      <c r="AB13" s="17"/>
      <c r="AC13" s="17"/>
      <c r="AD13" s="54"/>
    </row>
    <row r="14" spans="2:30" ht="12.75" customHeight="1" x14ac:dyDescent="0.25">
      <c r="B14" s="407"/>
      <c r="D14" s="11"/>
      <c r="E14" s="13">
        <v>2</v>
      </c>
      <c r="F14" s="8" t="s">
        <v>27</v>
      </c>
      <c r="G14" s="28"/>
      <c r="H14" s="28"/>
      <c r="I14" s="417"/>
      <c r="J14" s="418"/>
      <c r="K14" s="51">
        <v>2</v>
      </c>
      <c r="L14" s="433" t="s">
        <v>226</v>
      </c>
      <c r="M14" s="433"/>
      <c r="N14" s="433"/>
      <c r="O14" s="433"/>
      <c r="P14" s="433"/>
      <c r="Q14" s="433"/>
      <c r="R14" s="433"/>
      <c r="S14" s="433"/>
      <c r="T14" s="434"/>
      <c r="U14" s="16"/>
      <c r="V14" s="17"/>
      <c r="W14" s="17"/>
      <c r="X14" s="17"/>
      <c r="Y14" s="54"/>
      <c r="Z14" s="16">
        <v>1</v>
      </c>
      <c r="AA14" s="17" t="s">
        <v>42</v>
      </c>
      <c r="AB14" s="17"/>
      <c r="AC14" s="17"/>
      <c r="AD14" s="54"/>
    </row>
    <row r="15" spans="2:30" ht="12.75" customHeight="1" x14ac:dyDescent="0.25">
      <c r="B15" s="407"/>
      <c r="D15" s="11"/>
      <c r="E15" s="12"/>
      <c r="F15" s="8"/>
      <c r="G15" s="28"/>
      <c r="H15" s="28"/>
      <c r="I15" s="417"/>
      <c r="J15" s="418"/>
      <c r="K15" s="51">
        <v>3</v>
      </c>
      <c r="L15" s="433" t="s">
        <v>134</v>
      </c>
      <c r="M15" s="433"/>
      <c r="N15" s="433"/>
      <c r="O15" s="433"/>
      <c r="P15" s="433"/>
      <c r="Q15" s="433"/>
      <c r="R15" s="433"/>
      <c r="S15" s="433"/>
      <c r="T15" s="434"/>
      <c r="U15" s="16"/>
      <c r="V15" s="17"/>
      <c r="W15" s="17"/>
      <c r="X15" s="17"/>
      <c r="Y15" s="54"/>
      <c r="Z15" s="16">
        <v>2</v>
      </c>
      <c r="AA15" s="17" t="s">
        <v>150</v>
      </c>
      <c r="AB15" s="17"/>
      <c r="AC15" s="17"/>
      <c r="AD15" s="54"/>
    </row>
    <row r="16" spans="2:30" ht="12.75" customHeight="1" x14ac:dyDescent="0.25">
      <c r="B16" s="407"/>
      <c r="D16" s="15"/>
      <c r="E16" s="13"/>
      <c r="F16" s="8"/>
      <c r="G16" s="28"/>
      <c r="H16" s="28"/>
      <c r="I16" s="417"/>
      <c r="J16" s="418"/>
      <c r="K16" s="13">
        <v>4</v>
      </c>
      <c r="L16" s="17" t="s">
        <v>29</v>
      </c>
      <c r="M16" s="17"/>
      <c r="N16" s="17"/>
      <c r="O16" s="17"/>
      <c r="P16" s="17"/>
      <c r="Q16" s="17"/>
      <c r="R16" s="17"/>
      <c r="S16" s="17"/>
      <c r="T16" s="54"/>
      <c r="U16" s="16"/>
      <c r="V16" s="17"/>
      <c r="W16" s="17"/>
      <c r="X16" s="17"/>
      <c r="Y16" s="54"/>
      <c r="Z16" s="16">
        <v>3</v>
      </c>
      <c r="AA16" s="17" t="s">
        <v>151</v>
      </c>
      <c r="AB16" s="17"/>
      <c r="AC16" s="17"/>
      <c r="AD16" s="54"/>
    </row>
    <row r="17" spans="2:30" ht="12.75" customHeight="1" x14ac:dyDescent="0.25">
      <c r="B17" s="408"/>
      <c r="D17" s="15"/>
      <c r="E17" s="27"/>
      <c r="F17" s="28"/>
      <c r="G17" s="28"/>
      <c r="H17" s="28"/>
      <c r="I17" s="417"/>
      <c r="J17" s="418"/>
      <c r="K17" s="13">
        <v>5</v>
      </c>
      <c r="L17" s="17" t="s">
        <v>37</v>
      </c>
      <c r="M17" s="17"/>
      <c r="N17" s="17"/>
      <c r="O17" s="17"/>
      <c r="P17" s="17"/>
      <c r="Q17" s="17"/>
      <c r="R17" s="17"/>
      <c r="S17" s="17"/>
      <c r="T17" s="54"/>
      <c r="U17" s="16"/>
      <c r="V17" s="17"/>
      <c r="W17" s="17"/>
      <c r="X17" s="17"/>
      <c r="Y17" s="54"/>
      <c r="Z17" s="16">
        <v>4</v>
      </c>
      <c r="AA17" s="17" t="s">
        <v>152</v>
      </c>
      <c r="AB17" s="17"/>
      <c r="AC17" s="17"/>
      <c r="AD17" s="54"/>
    </row>
    <row r="18" spans="2:30" ht="13.5" customHeight="1" x14ac:dyDescent="0.25">
      <c r="B18" s="408"/>
      <c r="D18" s="11"/>
      <c r="E18" s="29"/>
      <c r="F18" s="30"/>
      <c r="G18" s="30"/>
      <c r="H18" s="30"/>
      <c r="I18" s="417"/>
      <c r="J18" s="418"/>
      <c r="K18" s="13">
        <v>6</v>
      </c>
      <c r="L18" s="17" t="s">
        <v>30</v>
      </c>
      <c r="M18" s="17"/>
      <c r="N18" s="17"/>
      <c r="O18" s="17"/>
      <c r="P18" s="17"/>
      <c r="Q18" s="17"/>
      <c r="R18" s="17"/>
      <c r="S18" s="17"/>
      <c r="T18" s="54"/>
      <c r="U18" s="16"/>
      <c r="V18" s="17"/>
      <c r="W18" s="17"/>
      <c r="X18" s="17"/>
      <c r="Y18" s="54"/>
      <c r="Z18" s="16">
        <v>5</v>
      </c>
      <c r="AA18" s="17" t="s">
        <v>140</v>
      </c>
      <c r="AB18" s="17"/>
      <c r="AC18" s="17"/>
      <c r="AD18" s="54"/>
    </row>
    <row r="19" spans="2:30" x14ac:dyDescent="0.25">
      <c r="B19" s="408"/>
      <c r="D19" s="11"/>
      <c r="E19" s="29"/>
      <c r="F19" s="30"/>
      <c r="G19" s="30"/>
      <c r="H19" s="30"/>
      <c r="I19" s="417"/>
      <c r="J19" s="418"/>
      <c r="K19" s="13">
        <v>7</v>
      </c>
      <c r="L19" s="17" t="s">
        <v>31</v>
      </c>
      <c r="M19" s="17"/>
      <c r="N19" s="17"/>
      <c r="O19" s="17"/>
      <c r="P19" s="17"/>
      <c r="Q19" s="17"/>
      <c r="R19" s="17"/>
      <c r="S19" s="17"/>
      <c r="T19" s="54"/>
      <c r="U19" s="16"/>
      <c r="V19" s="17"/>
      <c r="W19" s="17"/>
      <c r="X19" s="17"/>
      <c r="Y19" s="54"/>
      <c r="Z19" s="16"/>
      <c r="AA19" s="17"/>
      <c r="AB19" s="17"/>
      <c r="AC19" s="17"/>
      <c r="AD19" s="54"/>
    </row>
    <row r="20" spans="2:30" x14ac:dyDescent="0.25">
      <c r="B20" s="408"/>
      <c r="D20" s="11"/>
      <c r="E20" s="29"/>
      <c r="F20" s="30"/>
      <c r="G20" s="30"/>
      <c r="H20" s="30"/>
      <c r="I20" s="417"/>
      <c r="J20" s="418"/>
      <c r="K20" s="13">
        <v>8</v>
      </c>
      <c r="L20" s="17" t="s">
        <v>227</v>
      </c>
      <c r="M20" s="17"/>
      <c r="N20" s="17"/>
      <c r="O20" s="17"/>
      <c r="P20" s="17"/>
      <c r="Q20" s="17"/>
      <c r="R20" s="17"/>
      <c r="S20" s="17"/>
      <c r="T20" s="54"/>
      <c r="U20" s="16"/>
      <c r="V20" s="17"/>
      <c r="W20" s="17"/>
      <c r="X20" s="17"/>
      <c r="Y20" s="54"/>
      <c r="Z20" s="16"/>
      <c r="AA20" s="17"/>
      <c r="AB20" s="17"/>
      <c r="AC20" s="17"/>
      <c r="AD20" s="54"/>
    </row>
    <row r="21" spans="2:30" x14ac:dyDescent="0.25">
      <c r="B21" s="408"/>
      <c r="D21" s="11"/>
      <c r="E21" s="29"/>
      <c r="F21" s="30"/>
      <c r="G21" s="30"/>
      <c r="H21" s="55"/>
      <c r="I21" s="8"/>
      <c r="J21" s="14"/>
      <c r="K21" s="13">
        <v>9</v>
      </c>
      <c r="L21" s="17" t="s">
        <v>38</v>
      </c>
      <c r="M21" s="17"/>
      <c r="N21" s="17"/>
      <c r="O21" s="17"/>
      <c r="P21" s="17"/>
      <c r="Q21" s="17"/>
      <c r="R21" s="17"/>
      <c r="S21" s="17"/>
      <c r="T21" s="54"/>
      <c r="U21" s="16"/>
      <c r="V21" s="17"/>
      <c r="W21" s="17"/>
      <c r="X21" s="17"/>
      <c r="Y21" s="54"/>
      <c r="Z21" s="16"/>
      <c r="AA21" s="17"/>
      <c r="AB21" s="17"/>
      <c r="AC21" s="17"/>
      <c r="AD21" s="54"/>
    </row>
    <row r="22" spans="2:30" x14ac:dyDescent="0.25">
      <c r="B22" s="408"/>
      <c r="D22" s="11"/>
      <c r="E22" s="31"/>
      <c r="F22" s="32"/>
      <c r="G22" s="32"/>
      <c r="H22" s="56"/>
      <c r="I22" s="8"/>
      <c r="J22" s="14"/>
      <c r="K22" s="37"/>
      <c r="L22" s="57"/>
      <c r="M22" s="57"/>
      <c r="N22" s="57"/>
      <c r="O22" s="57"/>
      <c r="P22" s="57"/>
      <c r="Q22" s="57"/>
      <c r="R22" s="57"/>
      <c r="S22" s="57"/>
      <c r="T22" s="58"/>
      <c r="U22" s="37"/>
      <c r="V22" s="57"/>
      <c r="W22" s="57"/>
      <c r="X22" s="57"/>
      <c r="Y22" s="58"/>
      <c r="Z22" s="37"/>
      <c r="AA22" s="57"/>
      <c r="AB22" s="57"/>
      <c r="AC22" s="57"/>
      <c r="AD22" s="58"/>
    </row>
    <row r="23" spans="2:30" ht="13.5" customHeight="1" x14ac:dyDescent="0.25">
      <c r="B23" s="409"/>
      <c r="D23" s="18" t="s">
        <v>141</v>
      </c>
      <c r="E23" s="419" t="s">
        <v>7</v>
      </c>
      <c r="F23" s="420"/>
      <c r="G23" s="420"/>
      <c r="H23" s="421"/>
      <c r="I23" s="422" t="s">
        <v>28</v>
      </c>
      <c r="J23" s="423"/>
      <c r="K23" s="427" t="s">
        <v>39</v>
      </c>
      <c r="L23" s="428"/>
      <c r="M23" s="428"/>
      <c r="N23" s="428"/>
      <c r="O23" s="429"/>
      <c r="P23" s="427" t="s">
        <v>40</v>
      </c>
      <c r="Q23" s="428"/>
      <c r="R23" s="428"/>
      <c r="S23" s="428"/>
      <c r="T23" s="429"/>
      <c r="U23" s="427" t="s">
        <v>32</v>
      </c>
      <c r="V23" s="428"/>
      <c r="W23" s="428"/>
      <c r="X23" s="428"/>
      <c r="Y23" s="429"/>
      <c r="Z23" s="427" t="s">
        <v>33</v>
      </c>
      <c r="AA23" s="428"/>
      <c r="AB23" s="428"/>
      <c r="AC23" s="428"/>
      <c r="AD23" s="429"/>
    </row>
    <row r="24" spans="2:30" s="17" customFormat="1" ht="3.75" customHeight="1" x14ac:dyDescent="0.25">
      <c r="B24" s="19"/>
      <c r="D24" s="33"/>
      <c r="E24" s="20"/>
      <c r="F24" s="20"/>
      <c r="G24" s="20"/>
      <c r="H24" s="20"/>
      <c r="I24" s="20"/>
      <c r="J24" s="34"/>
    </row>
    <row r="25" spans="2:30" ht="15.5" x14ac:dyDescent="0.35">
      <c r="B25" s="21" t="s">
        <v>8</v>
      </c>
      <c r="D25" s="22"/>
      <c r="E25" s="23"/>
      <c r="F25" s="24"/>
      <c r="G25" s="24"/>
      <c r="H25" s="24"/>
      <c r="I25" s="23"/>
      <c r="J25" s="35"/>
      <c r="K25" s="60"/>
      <c r="L25" s="61"/>
      <c r="M25" s="61"/>
      <c r="N25" s="61"/>
      <c r="O25" s="62"/>
      <c r="P25" s="61"/>
      <c r="Q25" s="61"/>
      <c r="R25" s="61"/>
      <c r="S25" s="61"/>
      <c r="T25" s="61"/>
      <c r="U25" s="60"/>
      <c r="V25" s="61"/>
      <c r="W25" s="61"/>
      <c r="X25" s="61"/>
      <c r="Y25" s="62"/>
      <c r="Z25" s="60"/>
      <c r="AA25" s="61"/>
      <c r="AB25" s="61"/>
      <c r="AC25" s="61"/>
      <c r="AD25" s="62"/>
    </row>
    <row r="26" spans="2:30" ht="15.5" x14ac:dyDescent="0.35">
      <c r="B26" s="21" t="s">
        <v>9</v>
      </c>
      <c r="D26" s="22"/>
      <c r="E26" s="23"/>
      <c r="F26" s="24"/>
      <c r="G26" s="24"/>
      <c r="H26" s="24"/>
      <c r="I26" s="23"/>
      <c r="J26" s="35"/>
      <c r="K26" s="60"/>
      <c r="L26" s="61"/>
      <c r="M26" s="61"/>
      <c r="N26" s="61"/>
      <c r="O26" s="62"/>
      <c r="P26" s="61"/>
      <c r="Q26" s="61"/>
      <c r="R26" s="61"/>
      <c r="S26" s="61"/>
      <c r="T26" s="61"/>
      <c r="U26" s="60"/>
      <c r="V26" s="61"/>
      <c r="W26" s="61"/>
      <c r="X26" s="61"/>
      <c r="Y26" s="62"/>
      <c r="Z26" s="60"/>
      <c r="AA26" s="61"/>
      <c r="AB26" s="61"/>
      <c r="AC26" s="61"/>
      <c r="AD26" s="62"/>
    </row>
    <row r="27" spans="2:30" ht="15.5" x14ac:dyDescent="0.35">
      <c r="B27" s="21" t="s">
        <v>10</v>
      </c>
      <c r="D27" s="22"/>
      <c r="E27" s="23"/>
      <c r="F27" s="24"/>
      <c r="G27" s="24"/>
      <c r="H27" s="24"/>
      <c r="I27" s="23"/>
      <c r="J27" s="35"/>
      <c r="K27" s="60"/>
      <c r="L27" s="61"/>
      <c r="M27" s="61"/>
      <c r="N27" s="61"/>
      <c r="O27" s="62"/>
      <c r="P27" s="61"/>
      <c r="Q27" s="61"/>
      <c r="R27" s="61"/>
      <c r="S27" s="61"/>
      <c r="T27" s="61"/>
      <c r="U27" s="60"/>
      <c r="V27" s="61"/>
      <c r="W27" s="61"/>
      <c r="X27" s="61"/>
      <c r="Y27" s="62"/>
      <c r="Z27" s="60"/>
      <c r="AA27" s="61"/>
      <c r="AB27" s="61"/>
      <c r="AC27" s="61"/>
      <c r="AD27" s="62"/>
    </row>
    <row r="28" spans="2:30" ht="15.5" x14ac:dyDescent="0.35">
      <c r="B28" s="21" t="s">
        <v>11</v>
      </c>
      <c r="D28" s="22"/>
      <c r="E28" s="23"/>
      <c r="F28" s="24"/>
      <c r="G28" s="24"/>
      <c r="H28" s="24"/>
      <c r="I28" s="23"/>
      <c r="J28" s="35"/>
      <c r="K28" s="60"/>
      <c r="L28" s="61"/>
      <c r="M28" s="61"/>
      <c r="N28" s="61"/>
      <c r="O28" s="62"/>
      <c r="P28" s="61"/>
      <c r="Q28" s="61"/>
      <c r="R28" s="61"/>
      <c r="S28" s="61"/>
      <c r="T28" s="61"/>
      <c r="U28" s="60"/>
      <c r="V28" s="61"/>
      <c r="W28" s="61"/>
      <c r="X28" s="61"/>
      <c r="Y28" s="62"/>
      <c r="Z28" s="60"/>
      <c r="AA28" s="61"/>
      <c r="AB28" s="61"/>
      <c r="AC28" s="61"/>
      <c r="AD28" s="62"/>
    </row>
    <row r="29" spans="2:30" ht="15.5" x14ac:dyDescent="0.35">
      <c r="B29" s="21" t="s">
        <v>12</v>
      </c>
      <c r="D29" s="25"/>
      <c r="E29" s="23"/>
      <c r="F29" s="24"/>
      <c r="G29" s="24"/>
      <c r="H29" s="24"/>
      <c r="I29" s="23"/>
      <c r="J29" s="35"/>
      <c r="K29" s="60"/>
      <c r="L29" s="61"/>
      <c r="M29" s="61"/>
      <c r="N29" s="61"/>
      <c r="O29" s="62"/>
      <c r="P29" s="61"/>
      <c r="Q29" s="61"/>
      <c r="R29" s="61"/>
      <c r="S29" s="61"/>
      <c r="T29" s="61"/>
      <c r="U29" s="60"/>
      <c r="V29" s="61"/>
      <c r="W29" s="61"/>
      <c r="X29" s="61"/>
      <c r="Y29" s="62"/>
      <c r="Z29" s="60"/>
      <c r="AA29" s="61"/>
      <c r="AB29" s="61"/>
      <c r="AC29" s="61"/>
      <c r="AD29" s="62"/>
    </row>
    <row r="30" spans="2:30" ht="15.5" x14ac:dyDescent="0.35">
      <c r="B30" s="21" t="s">
        <v>13</v>
      </c>
      <c r="D30" s="25"/>
      <c r="E30" s="23"/>
      <c r="F30" s="24"/>
      <c r="G30" s="24"/>
      <c r="H30" s="24"/>
      <c r="I30" s="23"/>
      <c r="J30" s="35"/>
      <c r="K30" s="60"/>
      <c r="L30" s="61"/>
      <c r="M30" s="61"/>
      <c r="N30" s="61"/>
      <c r="O30" s="62"/>
      <c r="P30" s="61"/>
      <c r="Q30" s="61"/>
      <c r="R30" s="61"/>
      <c r="S30" s="61"/>
      <c r="T30" s="61"/>
      <c r="U30" s="60"/>
      <c r="V30" s="61"/>
      <c r="W30" s="61"/>
      <c r="X30" s="61"/>
      <c r="Y30" s="62"/>
      <c r="Z30" s="60"/>
      <c r="AA30" s="61"/>
      <c r="AB30" s="61"/>
      <c r="AC30" s="61"/>
      <c r="AD30" s="62"/>
    </row>
    <row r="31" spans="2:30" ht="15.5" x14ac:dyDescent="0.35">
      <c r="B31" s="21" t="s">
        <v>14</v>
      </c>
      <c r="D31" s="25"/>
      <c r="E31" s="23"/>
      <c r="F31" s="24"/>
      <c r="G31" s="24"/>
      <c r="H31" s="24"/>
      <c r="I31" s="23"/>
      <c r="J31" s="35"/>
      <c r="K31" s="60"/>
      <c r="L31" s="61"/>
      <c r="M31" s="61"/>
      <c r="N31" s="61"/>
      <c r="O31" s="62"/>
      <c r="P31" s="61"/>
      <c r="Q31" s="61"/>
      <c r="R31" s="61"/>
      <c r="S31" s="61"/>
      <c r="T31" s="61"/>
      <c r="U31" s="60"/>
      <c r="V31" s="61"/>
      <c r="W31" s="61"/>
      <c r="X31" s="61"/>
      <c r="Y31" s="62"/>
      <c r="Z31" s="60"/>
      <c r="AA31" s="61"/>
      <c r="AB31" s="61"/>
      <c r="AC31" s="61"/>
      <c r="AD31" s="62"/>
    </row>
    <row r="32" spans="2:30" ht="15.5" x14ac:dyDescent="0.35">
      <c r="B32" s="21" t="s">
        <v>15</v>
      </c>
      <c r="D32" s="25"/>
      <c r="E32" s="23"/>
      <c r="F32" s="24"/>
      <c r="G32" s="24"/>
      <c r="H32" s="24"/>
      <c r="I32" s="23"/>
      <c r="J32" s="35"/>
      <c r="K32" s="60"/>
      <c r="L32" s="61"/>
      <c r="M32" s="61"/>
      <c r="N32" s="61"/>
      <c r="O32" s="62"/>
      <c r="P32" s="61"/>
      <c r="Q32" s="61"/>
      <c r="R32" s="61"/>
      <c r="S32" s="61"/>
      <c r="T32" s="61"/>
      <c r="U32" s="60"/>
      <c r="V32" s="61"/>
      <c r="W32" s="61"/>
      <c r="X32" s="61"/>
      <c r="Y32" s="62"/>
      <c r="Z32" s="60"/>
      <c r="AA32" s="61"/>
      <c r="AB32" s="61"/>
      <c r="AC32" s="61"/>
      <c r="AD32" s="62"/>
    </row>
    <row r="33" spans="2:30" ht="15.5" x14ac:dyDescent="0.35">
      <c r="B33" s="21" t="s">
        <v>16</v>
      </c>
      <c r="D33" s="25"/>
      <c r="E33" s="23"/>
      <c r="F33" s="24"/>
      <c r="G33" s="24"/>
      <c r="H33" s="24"/>
      <c r="I33" s="23"/>
      <c r="J33" s="35"/>
      <c r="K33" s="60"/>
      <c r="L33" s="61"/>
      <c r="M33" s="61"/>
      <c r="N33" s="61"/>
      <c r="O33" s="62"/>
      <c r="P33" s="61"/>
      <c r="Q33" s="61"/>
      <c r="R33" s="61"/>
      <c r="S33" s="61"/>
      <c r="T33" s="61"/>
      <c r="U33" s="60"/>
      <c r="V33" s="61"/>
      <c r="W33" s="61"/>
      <c r="X33" s="61"/>
      <c r="Y33" s="62"/>
      <c r="Z33" s="60"/>
      <c r="AA33" s="61"/>
      <c r="AB33" s="61"/>
      <c r="AC33" s="61"/>
      <c r="AD33" s="62"/>
    </row>
    <row r="34" spans="2:30" ht="15.5" x14ac:dyDescent="0.35">
      <c r="B34" s="21" t="s">
        <v>17</v>
      </c>
      <c r="C34" s="57"/>
      <c r="D34" s="25"/>
      <c r="E34" s="23"/>
      <c r="F34" s="24"/>
      <c r="G34" s="24"/>
      <c r="H34" s="24"/>
      <c r="I34" s="23"/>
      <c r="J34" s="35"/>
      <c r="K34" s="60"/>
      <c r="L34" s="61"/>
      <c r="M34" s="61"/>
      <c r="N34" s="61"/>
      <c r="O34" s="62"/>
      <c r="P34" s="61"/>
      <c r="Q34" s="61"/>
      <c r="R34" s="61"/>
      <c r="S34" s="61"/>
      <c r="T34" s="61"/>
      <c r="U34" s="60"/>
      <c r="V34" s="61"/>
      <c r="W34" s="61"/>
      <c r="X34" s="61"/>
      <c r="Y34" s="62"/>
      <c r="Z34" s="60"/>
      <c r="AA34" s="61"/>
      <c r="AB34" s="61"/>
      <c r="AC34" s="61"/>
      <c r="AD34" s="62"/>
    </row>
    <row r="35" spans="2:30" ht="15.5" x14ac:dyDescent="0.35">
      <c r="B35" s="45"/>
      <c r="C35" s="17"/>
      <c r="D35" s="46"/>
      <c r="E35" s="8"/>
      <c r="F35" s="8"/>
      <c r="G35" s="8"/>
      <c r="H35" s="8"/>
      <c r="I35" s="8"/>
      <c r="J35" s="8"/>
    </row>
    <row r="36" spans="2:30" ht="15.5" x14ac:dyDescent="0.35">
      <c r="B36" s="45"/>
      <c r="C36" s="17"/>
      <c r="D36" s="46"/>
      <c r="E36" s="8"/>
      <c r="F36" s="8"/>
      <c r="G36" s="8"/>
      <c r="H36" s="8"/>
      <c r="I36" s="8"/>
      <c r="J36" s="8"/>
    </row>
    <row r="37" spans="2:30" ht="15.5" x14ac:dyDescent="0.35">
      <c r="B37" s="45"/>
      <c r="C37" s="17"/>
      <c r="D37" s="46"/>
      <c r="E37" s="8"/>
      <c r="F37" s="8"/>
      <c r="G37" s="8"/>
      <c r="H37" s="8"/>
      <c r="I37" s="8"/>
      <c r="J37" s="8"/>
    </row>
    <row r="38" spans="2:30" ht="15.5" x14ac:dyDescent="0.35">
      <c r="B38" s="45"/>
      <c r="C38" s="17"/>
      <c r="D38" s="46"/>
      <c r="E38" s="8"/>
      <c r="F38" s="8"/>
      <c r="G38" s="8"/>
      <c r="H38" s="8"/>
      <c r="I38" s="8"/>
      <c r="J38" s="8"/>
    </row>
    <row r="39" spans="2:30" ht="15.5" x14ac:dyDescent="0.35">
      <c r="B39" s="45"/>
      <c r="C39" s="17"/>
      <c r="D39" s="46"/>
      <c r="E39" s="8"/>
      <c r="F39" s="8"/>
      <c r="G39" s="8"/>
      <c r="H39" s="8"/>
      <c r="I39" s="8"/>
      <c r="J39" s="8"/>
    </row>
    <row r="40" spans="2:30" ht="15.5" x14ac:dyDescent="0.35">
      <c r="B40" s="45"/>
      <c r="C40" s="17"/>
      <c r="D40" s="47"/>
      <c r="E40" s="8"/>
      <c r="F40" s="8"/>
      <c r="G40" s="8"/>
      <c r="H40" s="8"/>
      <c r="I40" s="8"/>
      <c r="J40" s="8"/>
    </row>
    <row r="41" spans="2:30" ht="15.5" x14ac:dyDescent="0.35">
      <c r="B41" s="45"/>
      <c r="C41" s="17"/>
      <c r="D41" s="47"/>
      <c r="E41" s="8"/>
      <c r="F41" s="8"/>
      <c r="G41" s="8"/>
      <c r="H41" s="8"/>
      <c r="I41" s="8"/>
      <c r="J41" s="8"/>
    </row>
    <row r="42" spans="2:30" ht="15.5" x14ac:dyDescent="0.35">
      <c r="B42" s="45"/>
      <c r="C42" s="17"/>
      <c r="D42" s="47"/>
      <c r="E42" s="8"/>
      <c r="F42" s="8"/>
      <c r="G42" s="8"/>
      <c r="H42" s="8"/>
      <c r="I42" s="8"/>
      <c r="J42" s="8"/>
    </row>
    <row r="43" spans="2:30" ht="15.5" x14ac:dyDescent="0.35">
      <c r="B43" s="45"/>
      <c r="C43" s="17"/>
      <c r="D43" s="46"/>
      <c r="E43" s="8"/>
      <c r="F43" s="8"/>
      <c r="G43" s="8"/>
      <c r="H43" s="8"/>
      <c r="I43" s="8"/>
      <c r="J43" s="8"/>
    </row>
    <row r="44" spans="2:30" ht="15.5" x14ac:dyDescent="0.35">
      <c r="B44" s="45"/>
      <c r="C44" s="17"/>
      <c r="D44" s="46"/>
      <c r="E44" s="436"/>
      <c r="F44" s="436"/>
      <c r="G44" s="436"/>
      <c r="H44" s="436"/>
      <c r="I44" s="436"/>
      <c r="J44" s="436"/>
    </row>
    <row r="45" spans="2:30" s="17" customFormat="1" ht="15.5" x14ac:dyDescent="0.35">
      <c r="B45" s="45"/>
      <c r="D45" s="47"/>
      <c r="E45" s="436"/>
      <c r="F45" s="436"/>
      <c r="G45" s="436"/>
      <c r="H45" s="436"/>
      <c r="I45" s="436"/>
      <c r="J45" s="436"/>
    </row>
    <row r="46" spans="2:30" s="17" customFormat="1" ht="15.5" x14ac:dyDescent="0.35">
      <c r="B46" s="45"/>
      <c r="D46" s="47"/>
      <c r="E46" s="436"/>
      <c r="F46" s="436"/>
      <c r="G46" s="436"/>
      <c r="H46" s="436"/>
      <c r="I46" s="436"/>
      <c r="J46" s="436"/>
    </row>
    <row r="47" spans="2:30" ht="15.5" x14ac:dyDescent="0.35">
      <c r="B47" s="45"/>
      <c r="C47" s="17"/>
      <c r="D47" s="47"/>
      <c r="E47" s="436"/>
      <c r="F47" s="436"/>
      <c r="G47" s="436"/>
      <c r="H47" s="436"/>
      <c r="I47" s="436"/>
      <c r="J47" s="436"/>
    </row>
    <row r="48" spans="2:30" x14ac:dyDescent="0.25">
      <c r="B48" s="48"/>
      <c r="C48" s="17"/>
      <c r="D48" s="49"/>
      <c r="E48" s="8"/>
      <c r="F48" s="8"/>
      <c r="G48" s="8"/>
      <c r="H48" s="8"/>
      <c r="I48" s="8"/>
      <c r="J48" s="8"/>
    </row>
  </sheetData>
  <mergeCells count="33">
    <mergeCell ref="K5:T5"/>
    <mergeCell ref="U5:Y5"/>
    <mergeCell ref="Z5:AD5"/>
    <mergeCell ref="L14:T14"/>
    <mergeCell ref="L15:T15"/>
    <mergeCell ref="U6:Y13"/>
    <mergeCell ref="K6:T9"/>
    <mergeCell ref="U23:Y23"/>
    <mergeCell ref="E47:H47"/>
    <mergeCell ref="I47:J47"/>
    <mergeCell ref="D6:D13"/>
    <mergeCell ref="I44:J44"/>
    <mergeCell ref="E45:H45"/>
    <mergeCell ref="I45:J45"/>
    <mergeCell ref="E46:H46"/>
    <mergeCell ref="I46:J46"/>
    <mergeCell ref="E44:H44"/>
    <mergeCell ref="S2:AB2"/>
    <mergeCell ref="E3:F3"/>
    <mergeCell ref="B5:B23"/>
    <mergeCell ref="I5:J5"/>
    <mergeCell ref="E6:H11"/>
    <mergeCell ref="I6:J11"/>
    <mergeCell ref="I13:J20"/>
    <mergeCell ref="E23:H23"/>
    <mergeCell ref="I23:J23"/>
    <mergeCell ref="E5:H5"/>
    <mergeCell ref="K23:O23"/>
    <mergeCell ref="P23:T23"/>
    <mergeCell ref="K10:T11"/>
    <mergeCell ref="L13:T13"/>
    <mergeCell ref="Z6:AD11"/>
    <mergeCell ref="Z23:AD23"/>
  </mergeCells>
  <pageMargins left="0.511811023622047" right="0.511811023622047" top="0.118110236220472" bottom="0.31496062992126" header="0" footer="0.118110236220472"/>
  <pageSetup paperSize="9" scale="99" firstPageNumber="2" orientation="landscape" r:id="rId1"/>
  <headerFooter scaleWithDoc="0" alignWithMargins="0"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45"/>
  <sheetViews>
    <sheetView view="pageBreakPreview" topLeftCell="A16" zoomScale="90" zoomScaleNormal="100" zoomScaleSheetLayoutView="90" workbookViewId="0">
      <selection activeCell="K7" sqref="K7:Q8"/>
    </sheetView>
  </sheetViews>
  <sheetFormatPr baseColWidth="10" defaultColWidth="9.1796875" defaultRowHeight="12.5" x14ac:dyDescent="0.25"/>
  <cols>
    <col min="1" max="1" width="5.26953125" customWidth="1"/>
    <col min="2" max="8" width="9.1796875" customWidth="1"/>
    <col min="9" max="9" width="5.7265625" customWidth="1"/>
    <col min="10" max="10" width="5.81640625" customWidth="1"/>
    <col min="11" max="11" width="9.1796875" customWidth="1"/>
    <col min="12" max="12" width="9.453125" customWidth="1"/>
  </cols>
  <sheetData>
    <row r="1" spans="1:17" ht="15.5" x14ac:dyDescent="0.35">
      <c r="A1" s="120" t="s">
        <v>199</v>
      </c>
      <c r="B1" s="42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8.25" customHeight="1" x14ac:dyDescent="0.3">
      <c r="A2" s="1"/>
      <c r="B2" s="42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ht="13.5" customHeight="1" x14ac:dyDescent="0.25">
      <c r="A3" s="162">
        <v>1.01</v>
      </c>
      <c r="B3" s="163" t="s">
        <v>162</v>
      </c>
      <c r="C3" s="163"/>
      <c r="D3" s="163"/>
      <c r="E3" s="163"/>
      <c r="F3" s="163"/>
      <c r="G3" s="163"/>
      <c r="H3" s="261"/>
      <c r="I3" s="262"/>
      <c r="J3" s="162">
        <f>A36+0.01</f>
        <v>1.07</v>
      </c>
      <c r="K3" s="440" t="s">
        <v>299</v>
      </c>
      <c r="L3" s="440"/>
      <c r="M3" s="440"/>
      <c r="N3" s="440"/>
      <c r="O3" s="440"/>
      <c r="P3" s="440"/>
      <c r="Q3" s="442"/>
    </row>
    <row r="4" spans="1:17" x14ac:dyDescent="0.25">
      <c r="A4" s="164"/>
      <c r="B4" s="165"/>
      <c r="C4" s="165"/>
      <c r="D4" s="165"/>
      <c r="E4" s="165"/>
      <c r="F4" s="263"/>
      <c r="G4" s="263"/>
      <c r="H4" s="444"/>
      <c r="I4" s="272"/>
      <c r="J4" s="164"/>
      <c r="K4" s="441"/>
      <c r="L4" s="441"/>
      <c r="M4" s="441"/>
      <c r="N4" s="441"/>
      <c r="O4" s="441"/>
      <c r="P4" s="441"/>
      <c r="Q4" s="443"/>
    </row>
    <row r="5" spans="1:17" x14ac:dyDescent="0.25">
      <c r="A5" s="317"/>
      <c r="B5" s="167"/>
      <c r="C5" s="167"/>
      <c r="D5" s="167"/>
      <c r="E5" s="167"/>
      <c r="F5" s="167"/>
      <c r="G5" s="167"/>
      <c r="H5" s="445"/>
      <c r="I5" s="272"/>
      <c r="J5" s="164"/>
      <c r="K5" s="165">
        <v>1</v>
      </c>
      <c r="L5" s="165" t="s">
        <v>184</v>
      </c>
      <c r="M5" s="165"/>
      <c r="N5" s="218"/>
      <c r="O5" s="165"/>
      <c r="P5" s="219"/>
      <c r="Q5" s="264"/>
    </row>
    <row r="6" spans="1:17" x14ac:dyDescent="0.25">
      <c r="A6" s="162">
        <f>A3+0.01</f>
        <v>1.02</v>
      </c>
      <c r="B6" s="319" t="s">
        <v>166</v>
      </c>
      <c r="C6" s="319"/>
      <c r="D6" s="319"/>
      <c r="E6" s="319"/>
      <c r="F6" s="319"/>
      <c r="G6" s="319"/>
      <c r="H6" s="319"/>
      <c r="I6" s="272"/>
      <c r="J6" s="166"/>
      <c r="K6" s="167">
        <v>2</v>
      </c>
      <c r="L6" s="167" t="str">
        <f>CONCATENATE("Non ►(",TEXT(J23,"0,00"),")")</f>
        <v>Non ►(1,11)</v>
      </c>
      <c r="M6" s="167"/>
      <c r="N6" s="167"/>
      <c r="O6" s="167"/>
      <c r="P6" s="221"/>
      <c r="Q6" s="222"/>
    </row>
    <row r="7" spans="1:17" ht="13.5" customHeight="1" x14ac:dyDescent="0.25">
      <c r="A7" s="164"/>
      <c r="B7" s="320"/>
      <c r="C7" s="320"/>
      <c r="D7" s="320"/>
      <c r="E7" s="320"/>
      <c r="F7" s="320"/>
      <c r="G7" s="320"/>
      <c r="H7" s="320"/>
      <c r="I7" s="272"/>
      <c r="J7" s="162">
        <f>J3+0.01</f>
        <v>1.08</v>
      </c>
      <c r="K7" s="440" t="s">
        <v>243</v>
      </c>
      <c r="L7" s="440"/>
      <c r="M7" s="440"/>
      <c r="N7" s="440"/>
      <c r="O7" s="440"/>
      <c r="P7" s="440"/>
      <c r="Q7" s="442"/>
    </row>
    <row r="8" spans="1:17" x14ac:dyDescent="0.25">
      <c r="A8" s="164"/>
      <c r="B8" s="320" t="s">
        <v>429</v>
      </c>
      <c r="C8" s="320"/>
      <c r="D8" s="320"/>
      <c r="E8" s="320" t="s">
        <v>163</v>
      </c>
      <c r="F8" s="320"/>
      <c r="G8" s="320"/>
      <c r="H8" s="320"/>
      <c r="I8" s="272"/>
      <c r="J8" s="164"/>
      <c r="K8" s="441"/>
      <c r="L8" s="441"/>
      <c r="M8" s="441"/>
      <c r="N8" s="441"/>
      <c r="O8" s="441"/>
      <c r="P8" s="441"/>
      <c r="Q8" s="443"/>
    </row>
    <row r="9" spans="1:17" x14ac:dyDescent="0.25">
      <c r="A9" s="164"/>
      <c r="B9" s="320"/>
      <c r="C9" s="320"/>
      <c r="D9" s="320"/>
      <c r="E9" s="320"/>
      <c r="F9" s="320"/>
      <c r="G9" s="320"/>
      <c r="H9" s="320"/>
      <c r="I9" s="272"/>
      <c r="J9" s="164"/>
      <c r="K9" s="165"/>
      <c r="L9" s="165"/>
      <c r="M9" s="165"/>
      <c r="N9" s="285"/>
      <c r="O9" s="285"/>
      <c r="P9" s="448" t="s">
        <v>293</v>
      </c>
      <c r="Q9" s="449"/>
    </row>
    <row r="10" spans="1:17" ht="13.9" customHeight="1" x14ac:dyDescent="0.25">
      <c r="A10" s="164"/>
      <c r="B10" s="320"/>
      <c r="C10" s="320"/>
      <c r="D10" s="320"/>
      <c r="E10" s="320"/>
      <c r="F10" s="321"/>
      <c r="G10" s="321"/>
      <c r="H10" s="322"/>
      <c r="I10" s="272"/>
      <c r="J10" s="164"/>
      <c r="K10" s="295" t="s">
        <v>53</v>
      </c>
      <c r="L10" s="165" t="s">
        <v>323</v>
      </c>
      <c r="M10" s="165"/>
      <c r="N10" s="165"/>
      <c r="O10" s="165"/>
      <c r="P10" s="220"/>
      <c r="Q10" s="264"/>
    </row>
    <row r="11" spans="1:17" ht="14.5" customHeight="1" x14ac:dyDescent="0.25">
      <c r="A11" s="164"/>
      <c r="B11" s="320"/>
      <c r="C11" s="320"/>
      <c r="D11" s="320"/>
      <c r="E11" s="320" t="s">
        <v>164</v>
      </c>
      <c r="F11" s="320"/>
      <c r="G11" s="320"/>
      <c r="H11" s="322"/>
      <c r="I11" s="272"/>
      <c r="J11" s="284"/>
      <c r="K11" s="296" t="s">
        <v>54</v>
      </c>
      <c r="L11" s="219" t="s">
        <v>245</v>
      </c>
      <c r="M11" s="219"/>
      <c r="N11" s="219"/>
      <c r="O11" s="219"/>
      <c r="P11" s="220"/>
      <c r="Q11" s="264"/>
    </row>
    <row r="12" spans="1:17" x14ac:dyDescent="0.25">
      <c r="A12" s="164"/>
      <c r="B12" s="320"/>
      <c r="C12" s="320"/>
      <c r="D12" s="320"/>
      <c r="E12" s="320"/>
      <c r="F12" s="320"/>
      <c r="G12" s="320"/>
      <c r="H12" s="320"/>
      <c r="I12" s="272"/>
      <c r="J12" s="284"/>
      <c r="K12" s="296" t="s">
        <v>55</v>
      </c>
      <c r="L12" s="219" t="s">
        <v>244</v>
      </c>
      <c r="M12" s="219"/>
      <c r="N12" s="219"/>
      <c r="O12" s="219"/>
      <c r="P12" s="220"/>
      <c r="Q12" s="264"/>
    </row>
    <row r="13" spans="1:17" x14ac:dyDescent="0.25">
      <c r="A13" s="164"/>
      <c r="B13" s="320"/>
      <c r="C13" s="320"/>
      <c r="D13" s="320"/>
      <c r="E13" s="320"/>
      <c r="F13" s="320"/>
      <c r="G13" s="320"/>
      <c r="H13" s="320"/>
      <c r="I13" s="272"/>
      <c r="J13" s="297"/>
      <c r="K13" s="298" t="s">
        <v>3</v>
      </c>
      <c r="L13" s="221" t="s">
        <v>246</v>
      </c>
      <c r="M13" s="221"/>
      <c r="N13" s="221"/>
      <c r="O13" s="221"/>
      <c r="P13" s="220"/>
      <c r="Q13" s="222"/>
    </row>
    <row r="14" spans="1:17" ht="13.5" customHeight="1" x14ac:dyDescent="0.25">
      <c r="A14" s="162">
        <f>A6+0.01</f>
        <v>1.03</v>
      </c>
      <c r="B14" s="163" t="s">
        <v>165</v>
      </c>
      <c r="C14" s="163"/>
      <c r="D14" s="163"/>
      <c r="E14" s="163"/>
      <c r="F14" s="163"/>
      <c r="G14" s="163"/>
      <c r="H14" s="163"/>
      <c r="I14" s="164"/>
      <c r="J14" s="168">
        <f>J7+0.01</f>
        <v>1.0900000000000001</v>
      </c>
      <c r="K14" s="446" t="s">
        <v>288</v>
      </c>
      <c r="L14" s="446"/>
      <c r="M14" s="446"/>
      <c r="N14" s="446"/>
      <c r="O14" s="446"/>
      <c r="P14" s="446"/>
      <c r="Q14" s="447"/>
    </row>
    <row r="15" spans="1:17" x14ac:dyDescent="0.25">
      <c r="A15" s="164"/>
      <c r="B15" s="285"/>
      <c r="C15" s="285"/>
      <c r="D15" s="165"/>
      <c r="E15" s="165"/>
      <c r="F15" s="165"/>
      <c r="G15" s="165"/>
      <c r="H15" s="165"/>
      <c r="I15" s="164"/>
      <c r="J15" s="287"/>
      <c r="K15" s="288"/>
      <c r="L15" s="288"/>
      <c r="M15" s="288"/>
      <c r="N15" s="288"/>
      <c r="O15" s="288"/>
      <c r="P15" s="288"/>
      <c r="Q15" s="289"/>
    </row>
    <row r="16" spans="1:17" x14ac:dyDescent="0.25">
      <c r="A16" s="164"/>
      <c r="B16" s="165" t="s">
        <v>174</v>
      </c>
      <c r="C16" s="285"/>
      <c r="D16" s="165" t="s">
        <v>175</v>
      </c>
      <c r="E16" s="165"/>
      <c r="F16" s="165"/>
      <c r="G16" s="165"/>
      <c r="H16" s="165"/>
      <c r="I16" s="164"/>
      <c r="J16" s="287"/>
      <c r="K16" s="165"/>
      <c r="L16" s="337" t="s">
        <v>327</v>
      </c>
      <c r="M16" s="219"/>
      <c r="N16" s="219" t="s">
        <v>325</v>
      </c>
      <c r="O16" s="285"/>
      <c r="P16" s="285"/>
      <c r="Q16" s="290"/>
    </row>
    <row r="17" spans="1:17" x14ac:dyDescent="0.25">
      <c r="A17" s="287"/>
      <c r="B17" s="285"/>
      <c r="C17" s="285"/>
      <c r="D17" s="165"/>
      <c r="E17" s="165"/>
      <c r="F17" s="165"/>
      <c r="G17" s="165"/>
      <c r="H17" s="165"/>
      <c r="I17" s="164"/>
      <c r="J17" s="282"/>
      <c r="K17" s="221"/>
      <c r="L17" s="221" t="s">
        <v>328</v>
      </c>
      <c r="M17" s="221"/>
      <c r="N17" s="221" t="s">
        <v>326</v>
      </c>
      <c r="O17" s="215"/>
      <c r="P17" s="215"/>
      <c r="Q17" s="283"/>
    </row>
    <row r="18" spans="1:17" x14ac:dyDescent="0.25">
      <c r="A18" s="164">
        <v>1</v>
      </c>
      <c r="B18" s="165" t="s">
        <v>167</v>
      </c>
      <c r="C18" s="165"/>
      <c r="D18" s="285"/>
      <c r="E18" s="165">
        <v>6</v>
      </c>
      <c r="F18" s="219" t="s">
        <v>298</v>
      </c>
      <c r="G18" s="165"/>
      <c r="H18" s="165"/>
      <c r="I18" s="272"/>
      <c r="J18" s="214">
        <f>J14+0.01</f>
        <v>1.1000000000000001</v>
      </c>
      <c r="K18" s="165" t="s">
        <v>282</v>
      </c>
      <c r="L18" s="165"/>
      <c r="M18" s="165"/>
      <c r="N18" s="165"/>
      <c r="O18" s="165"/>
      <c r="P18" s="219"/>
      <c r="Q18" s="264"/>
    </row>
    <row r="19" spans="1:17" x14ac:dyDescent="0.25">
      <c r="A19" s="164">
        <v>2</v>
      </c>
      <c r="B19" s="165" t="s">
        <v>168</v>
      </c>
      <c r="C19" s="285"/>
      <c r="D19" s="285"/>
      <c r="E19" s="165">
        <v>7</v>
      </c>
      <c r="F19" s="165" t="s">
        <v>171</v>
      </c>
      <c r="G19" s="285"/>
      <c r="H19" s="165"/>
      <c r="I19" s="272"/>
      <c r="J19" s="214"/>
      <c r="K19" s="165" t="s">
        <v>192</v>
      </c>
      <c r="L19" s="165"/>
      <c r="M19" s="165"/>
      <c r="N19" s="165" t="s">
        <v>195</v>
      </c>
      <c r="O19" s="165"/>
      <c r="P19" s="219" t="s">
        <v>247</v>
      </c>
      <c r="Q19" s="264"/>
    </row>
    <row r="20" spans="1:17" x14ac:dyDescent="0.25">
      <c r="A20" s="164">
        <v>3</v>
      </c>
      <c r="B20" s="219" t="s">
        <v>297</v>
      </c>
      <c r="C20" s="165"/>
      <c r="D20" s="285"/>
      <c r="E20" s="165">
        <v>8</v>
      </c>
      <c r="F20" s="165" t="s">
        <v>173</v>
      </c>
      <c r="G20" s="218"/>
      <c r="H20" s="165"/>
      <c r="I20" s="272"/>
      <c r="J20" s="165"/>
      <c r="K20" s="171" t="s">
        <v>193</v>
      </c>
      <c r="L20" s="170"/>
      <c r="M20" s="165"/>
      <c r="N20" s="165" t="s">
        <v>196</v>
      </c>
      <c r="O20" s="165"/>
      <c r="P20" s="219"/>
      <c r="Q20" s="264"/>
    </row>
    <row r="21" spans="1:17" x14ac:dyDescent="0.25">
      <c r="A21" s="164">
        <v>4</v>
      </c>
      <c r="B21" s="165" t="s">
        <v>169</v>
      </c>
      <c r="C21" s="165"/>
      <c r="D21" s="285"/>
      <c r="E21" s="165">
        <v>9</v>
      </c>
      <c r="F21" s="165" t="s">
        <v>229</v>
      </c>
      <c r="G21" s="165"/>
      <c r="H21" s="165"/>
      <c r="I21" s="272"/>
      <c r="J21" s="214"/>
      <c r="K21" s="171" t="s">
        <v>194</v>
      </c>
      <c r="L21" s="170"/>
      <c r="M21" s="170"/>
      <c r="N21" s="165" t="s">
        <v>197</v>
      </c>
      <c r="O21" s="170"/>
      <c r="P21" s="219"/>
      <c r="Q21" s="264"/>
    </row>
    <row r="22" spans="1:17" ht="13.5" customHeight="1" x14ac:dyDescent="0.25">
      <c r="A22" s="164">
        <v>5</v>
      </c>
      <c r="B22" s="165" t="s">
        <v>170</v>
      </c>
      <c r="C22" s="285"/>
      <c r="D22" s="165"/>
      <c r="E22" s="165">
        <v>10</v>
      </c>
      <c r="F22" s="165" t="s">
        <v>172</v>
      </c>
      <c r="G22" s="285"/>
      <c r="H22" s="165"/>
      <c r="I22" s="272"/>
      <c r="J22" s="165"/>
      <c r="K22" s="285"/>
      <c r="L22" s="165"/>
      <c r="M22" s="170"/>
      <c r="N22" s="165" t="s">
        <v>198</v>
      </c>
      <c r="O22" s="170"/>
      <c r="P22" s="219"/>
      <c r="Q22" s="264"/>
    </row>
    <row r="23" spans="1:17" x14ac:dyDescent="0.25">
      <c r="A23" s="162">
        <f>+A14+0.01</f>
        <v>1.04</v>
      </c>
      <c r="B23" s="163" t="s">
        <v>180</v>
      </c>
      <c r="C23" s="163"/>
      <c r="D23" s="163"/>
      <c r="E23" s="163"/>
      <c r="F23" s="163"/>
      <c r="G23" s="163"/>
      <c r="H23" s="163"/>
      <c r="I23" s="272"/>
      <c r="J23" s="271">
        <f>J18+0.01</f>
        <v>1.1100000000000001</v>
      </c>
      <c r="K23" s="216" t="s">
        <v>230</v>
      </c>
      <c r="L23" s="216"/>
      <c r="M23" s="216"/>
      <c r="N23" s="216"/>
      <c r="O23" s="216"/>
      <c r="P23" s="265"/>
      <c r="Q23" s="266"/>
    </row>
    <row r="24" spans="1:17" x14ac:dyDescent="0.25">
      <c r="A24" s="168"/>
      <c r="B24" s="169" t="s">
        <v>329</v>
      </c>
      <c r="C24" s="165"/>
      <c r="D24" s="165"/>
      <c r="E24" s="165"/>
      <c r="F24" s="165"/>
      <c r="G24" s="165"/>
      <c r="H24" s="270"/>
      <c r="I24" s="272"/>
      <c r="J24" s="165"/>
      <c r="K24" s="165">
        <v>1</v>
      </c>
      <c r="L24" s="165" t="s">
        <v>184</v>
      </c>
      <c r="M24" s="171"/>
      <c r="N24" s="171"/>
      <c r="O24" s="171"/>
      <c r="P24" s="219"/>
      <c r="Q24" s="264"/>
    </row>
    <row r="25" spans="1:17" x14ac:dyDescent="0.25">
      <c r="A25" s="164"/>
      <c r="B25" s="169" t="s">
        <v>176</v>
      </c>
      <c r="C25" s="165"/>
      <c r="D25" s="165"/>
      <c r="E25" s="165"/>
      <c r="F25" s="218"/>
      <c r="G25" s="218"/>
      <c r="H25" s="165"/>
      <c r="I25" s="272"/>
      <c r="J25" s="165"/>
      <c r="K25" s="165">
        <v>2</v>
      </c>
      <c r="L25" s="165" t="s">
        <v>185</v>
      </c>
      <c r="M25" s="165"/>
      <c r="N25" s="218"/>
      <c r="O25" s="165"/>
      <c r="P25" s="219"/>
      <c r="Q25" s="264"/>
    </row>
    <row r="26" spans="1:17" x14ac:dyDescent="0.25">
      <c r="A26" s="164"/>
      <c r="B26" s="169" t="s">
        <v>177</v>
      </c>
      <c r="C26" s="165"/>
      <c r="D26" s="165"/>
      <c r="E26" s="165"/>
      <c r="F26" s="218"/>
      <c r="G26" s="218"/>
      <c r="H26" s="165"/>
      <c r="I26" s="272"/>
      <c r="J26" s="271">
        <f>+J23+0.01</f>
        <v>1.1200000000000001</v>
      </c>
      <c r="K26" s="163" t="s">
        <v>182</v>
      </c>
      <c r="L26" s="163"/>
      <c r="M26" s="163"/>
      <c r="N26" s="163"/>
      <c r="O26" s="163"/>
      <c r="P26" s="265"/>
      <c r="Q26" s="266"/>
    </row>
    <row r="27" spans="1:17" x14ac:dyDescent="0.25">
      <c r="A27" s="164"/>
      <c r="B27" s="169" t="s">
        <v>178</v>
      </c>
      <c r="C27" s="165"/>
      <c r="D27" s="165"/>
      <c r="E27" s="165"/>
      <c r="F27" s="218"/>
      <c r="G27" s="218"/>
      <c r="H27" s="165"/>
      <c r="I27" s="272"/>
      <c r="J27" s="165"/>
      <c r="K27" s="165">
        <v>1</v>
      </c>
      <c r="L27" s="165" t="s">
        <v>184</v>
      </c>
      <c r="M27" s="165"/>
      <c r="N27" s="218"/>
      <c r="O27" s="165"/>
      <c r="P27" s="219"/>
      <c r="Q27" s="264"/>
    </row>
    <row r="28" spans="1:17" x14ac:dyDescent="0.25">
      <c r="A28" s="164"/>
      <c r="B28" s="169" t="s">
        <v>179</v>
      </c>
      <c r="C28" s="165"/>
      <c r="D28" s="165"/>
      <c r="E28" s="165"/>
      <c r="F28" s="218"/>
      <c r="G28" s="218"/>
      <c r="H28" s="165"/>
      <c r="I28" s="272"/>
      <c r="J28" s="167"/>
      <c r="K28" s="167">
        <v>2</v>
      </c>
      <c r="L28" s="167" t="s">
        <v>185</v>
      </c>
      <c r="M28" s="167"/>
      <c r="N28" s="267"/>
      <c r="O28" s="167"/>
      <c r="P28" s="221"/>
      <c r="Q28" s="222"/>
    </row>
    <row r="29" spans="1:17" ht="13.5" customHeight="1" x14ac:dyDescent="0.25">
      <c r="A29" s="164"/>
      <c r="B29" s="169" t="s">
        <v>296</v>
      </c>
      <c r="C29" s="165"/>
      <c r="D29" s="165"/>
      <c r="E29" s="165"/>
      <c r="F29" s="218"/>
      <c r="G29" s="218"/>
      <c r="H29" s="165"/>
      <c r="I29" s="272"/>
      <c r="J29" s="162">
        <f>+J26+0.01</f>
        <v>1.1300000000000001</v>
      </c>
      <c r="K29" s="440" t="s">
        <v>427</v>
      </c>
      <c r="L29" s="440"/>
      <c r="M29" s="440"/>
      <c r="N29" s="365">
        <f>J29</f>
        <v>1.1300000000000001</v>
      </c>
      <c r="O29" s="440" t="s">
        <v>428</v>
      </c>
      <c r="P29" s="440"/>
      <c r="Q29" s="442"/>
    </row>
    <row r="30" spans="1:17" x14ac:dyDescent="0.25">
      <c r="A30" s="164"/>
      <c r="B30" s="169" t="s">
        <v>198</v>
      </c>
      <c r="C30" s="165"/>
      <c r="D30" s="165"/>
      <c r="E30" s="165"/>
      <c r="F30" s="218"/>
      <c r="G30" s="218"/>
      <c r="H30" s="165"/>
      <c r="I30" s="272"/>
      <c r="J30" s="164"/>
      <c r="K30" s="441"/>
      <c r="L30" s="441"/>
      <c r="M30" s="441"/>
      <c r="N30" s="170"/>
      <c r="O30" s="441"/>
      <c r="P30" s="441"/>
      <c r="Q30" s="443"/>
    </row>
    <row r="31" spans="1:17" x14ac:dyDescent="0.25">
      <c r="A31" s="164"/>
      <c r="B31" s="169"/>
      <c r="C31" s="165"/>
      <c r="D31" s="165"/>
      <c r="E31" s="165"/>
      <c r="F31" s="218"/>
      <c r="G31" s="218"/>
      <c r="H31" s="165"/>
      <c r="I31" s="272"/>
      <c r="J31" s="164"/>
      <c r="K31" s="441"/>
      <c r="L31" s="441"/>
      <c r="M31" s="441"/>
      <c r="N31" s="170"/>
      <c r="O31" s="441"/>
      <c r="P31" s="441"/>
      <c r="Q31" s="443"/>
    </row>
    <row r="32" spans="1:17" x14ac:dyDescent="0.25">
      <c r="A32" s="162">
        <f>A23+0.01</f>
        <v>1.05</v>
      </c>
      <c r="B32" s="440" t="s">
        <v>183</v>
      </c>
      <c r="C32" s="440"/>
      <c r="D32" s="440"/>
      <c r="E32" s="440"/>
      <c r="F32" s="440"/>
      <c r="G32" s="212"/>
      <c r="H32" s="261"/>
      <c r="I32" s="272"/>
      <c r="J32" s="366" t="s">
        <v>352</v>
      </c>
      <c r="K32" s="344"/>
      <c r="L32" s="347" t="s">
        <v>354</v>
      </c>
      <c r="M32" s="345"/>
      <c r="N32" s="170"/>
      <c r="O32" s="450">
        <v>1</v>
      </c>
      <c r="P32" s="451"/>
      <c r="Q32" s="344"/>
    </row>
    <row r="33" spans="1:17" ht="13.5" customHeight="1" x14ac:dyDescent="0.25">
      <c r="A33" s="164"/>
      <c r="B33" s="441"/>
      <c r="C33" s="441"/>
      <c r="D33" s="441"/>
      <c r="E33" s="441"/>
      <c r="F33" s="441"/>
      <c r="G33" s="213"/>
      <c r="H33" s="264"/>
      <c r="I33" s="272"/>
      <c r="J33" s="367" t="s">
        <v>353</v>
      </c>
      <c r="K33" s="344"/>
      <c r="L33" s="368" t="s">
        <v>346</v>
      </c>
      <c r="M33" s="344"/>
      <c r="N33" s="369"/>
      <c r="O33" s="452">
        <v>2</v>
      </c>
      <c r="P33" s="453"/>
      <c r="Q33" s="344"/>
    </row>
    <row r="34" spans="1:17" x14ac:dyDescent="0.25">
      <c r="A34" s="164"/>
      <c r="B34" s="165" t="s">
        <v>181</v>
      </c>
      <c r="C34" s="165"/>
      <c r="D34" s="165"/>
      <c r="E34" s="218"/>
      <c r="F34" s="165"/>
      <c r="G34" s="165"/>
      <c r="H34" s="264"/>
      <c r="I34" s="272"/>
      <c r="J34" s="168">
        <f>J29+0.01</f>
        <v>1.1400000000000001</v>
      </c>
      <c r="K34" s="275" t="s">
        <v>347</v>
      </c>
      <c r="L34" s="275"/>
      <c r="M34" s="275"/>
      <c r="N34" s="275"/>
      <c r="O34" s="275"/>
      <c r="P34" s="219"/>
      <c r="Q34" s="264"/>
    </row>
    <row r="35" spans="1:17" x14ac:dyDescent="0.25">
      <c r="A35" s="164"/>
      <c r="B35" s="165"/>
      <c r="C35" s="165"/>
      <c r="D35" s="165"/>
      <c r="E35" s="165"/>
      <c r="F35" s="165"/>
      <c r="G35" s="165"/>
      <c r="H35" s="264"/>
      <c r="I35" s="272"/>
      <c r="J35" s="284"/>
      <c r="K35" s="275"/>
      <c r="L35" s="275"/>
      <c r="M35" s="275"/>
      <c r="N35" s="275"/>
      <c r="O35" s="275"/>
      <c r="P35" s="219" t="s">
        <v>294</v>
      </c>
      <c r="Q35" s="264"/>
    </row>
    <row r="36" spans="1:17" ht="13.5" customHeight="1" x14ac:dyDescent="0.25">
      <c r="A36" s="162">
        <f>A32+0.01</f>
        <v>1.06</v>
      </c>
      <c r="B36" s="163" t="s">
        <v>189</v>
      </c>
      <c r="C36" s="163"/>
      <c r="D36" s="163"/>
      <c r="E36" s="163"/>
      <c r="F36" s="163"/>
      <c r="G36" s="163"/>
      <c r="H36" s="266"/>
      <c r="I36" s="299"/>
      <c r="J36" s="293" t="s">
        <v>53</v>
      </c>
      <c r="K36" s="268" t="s">
        <v>120</v>
      </c>
      <c r="L36" s="285"/>
      <c r="M36" s="219"/>
      <c r="N36" s="219"/>
      <c r="O36" s="219"/>
      <c r="P36" s="220"/>
      <c r="Q36" s="264"/>
    </row>
    <row r="37" spans="1:17" x14ac:dyDescent="0.25">
      <c r="A37" s="168"/>
      <c r="B37" s="165" t="s">
        <v>186</v>
      </c>
      <c r="C37" s="165"/>
      <c r="D37" s="165"/>
      <c r="E37" s="165"/>
      <c r="F37" s="165"/>
      <c r="G37" s="165"/>
      <c r="H37" s="264"/>
      <c r="I37" s="299"/>
      <c r="J37" s="293" t="s">
        <v>54</v>
      </c>
      <c r="K37" s="268" t="s">
        <v>78</v>
      </c>
      <c r="L37" s="285"/>
      <c r="M37" s="219"/>
      <c r="N37" s="219"/>
      <c r="O37" s="219"/>
      <c r="P37" s="220"/>
      <c r="Q37" s="264"/>
    </row>
    <row r="38" spans="1:17" x14ac:dyDescent="0.25">
      <c r="A38" s="164"/>
      <c r="B38" s="171" t="s">
        <v>187</v>
      </c>
      <c r="C38" s="170"/>
      <c r="D38" s="165"/>
      <c r="E38" s="165"/>
      <c r="F38" s="165"/>
      <c r="G38" s="165"/>
      <c r="H38" s="264"/>
      <c r="I38" s="299"/>
      <c r="J38" s="293" t="s">
        <v>55</v>
      </c>
      <c r="K38" s="268" t="s">
        <v>79</v>
      </c>
      <c r="L38" s="285"/>
      <c r="M38" s="219"/>
      <c r="N38" s="219"/>
      <c r="O38" s="219"/>
      <c r="P38" s="220"/>
      <c r="Q38" s="264"/>
    </row>
    <row r="39" spans="1:17" x14ac:dyDescent="0.25">
      <c r="A39" s="168"/>
      <c r="B39" s="170" t="s">
        <v>188</v>
      </c>
      <c r="C39" s="170"/>
      <c r="D39" s="170"/>
      <c r="E39" s="170"/>
      <c r="F39" s="170"/>
      <c r="G39" s="170"/>
      <c r="H39" s="264"/>
      <c r="I39" s="299"/>
      <c r="J39" s="293" t="s">
        <v>3</v>
      </c>
      <c r="K39" s="268" t="s">
        <v>80</v>
      </c>
      <c r="L39" s="285"/>
      <c r="M39" s="219"/>
      <c r="N39" s="219"/>
      <c r="O39" s="219"/>
      <c r="P39" s="273"/>
      <c r="Q39" s="264"/>
    </row>
    <row r="40" spans="1:17" x14ac:dyDescent="0.25">
      <c r="A40" s="164"/>
      <c r="B40" s="165" t="s">
        <v>228</v>
      </c>
      <c r="C40" s="165"/>
      <c r="D40" s="170"/>
      <c r="E40" s="170"/>
      <c r="F40" s="170"/>
      <c r="G40" s="170"/>
      <c r="H40" s="264"/>
      <c r="I40" s="264"/>
      <c r="J40" s="293" t="s">
        <v>56</v>
      </c>
      <c r="K40" s="268" t="s">
        <v>81</v>
      </c>
      <c r="L40" s="285"/>
      <c r="M40" s="219"/>
      <c r="N40" s="219"/>
      <c r="O40" s="219"/>
      <c r="P40" s="220"/>
      <c r="Q40" s="264"/>
    </row>
    <row r="41" spans="1:17" x14ac:dyDescent="0.25">
      <c r="A41" s="164"/>
      <c r="B41" s="165" t="s">
        <v>190</v>
      </c>
      <c r="C41" s="165"/>
      <c r="D41" s="165"/>
      <c r="E41" s="218"/>
      <c r="F41" s="165"/>
      <c r="G41" s="165"/>
      <c r="H41" s="264"/>
      <c r="I41" s="264"/>
      <c r="J41" s="293" t="s">
        <v>57</v>
      </c>
      <c r="K41" s="268" t="s">
        <v>82</v>
      </c>
      <c r="L41" s="285"/>
      <c r="M41" s="219"/>
      <c r="N41" s="219"/>
      <c r="O41" s="219"/>
      <c r="P41" s="220"/>
      <c r="Q41" s="264"/>
    </row>
    <row r="42" spans="1:17" x14ac:dyDescent="0.25">
      <c r="A42" s="164"/>
      <c r="B42" s="165" t="s">
        <v>191</v>
      </c>
      <c r="C42" s="165"/>
      <c r="D42" s="165"/>
      <c r="E42" s="165"/>
      <c r="F42" s="165"/>
      <c r="G42" s="165"/>
      <c r="H42" s="264"/>
      <c r="I42" s="264"/>
      <c r="J42" s="293" t="s">
        <v>289</v>
      </c>
      <c r="K42" s="268" t="s">
        <v>283</v>
      </c>
      <c r="L42" s="285"/>
      <c r="M42" s="219"/>
      <c r="N42" s="219"/>
      <c r="O42" s="219"/>
      <c r="P42" s="220"/>
      <c r="Q42" s="264"/>
    </row>
    <row r="43" spans="1:17" x14ac:dyDescent="0.25">
      <c r="A43" s="287"/>
      <c r="B43" s="285"/>
      <c r="C43" s="285"/>
      <c r="D43" s="285"/>
      <c r="E43" s="285"/>
      <c r="F43" s="285"/>
      <c r="G43" s="285"/>
      <c r="H43" s="290"/>
      <c r="I43" s="264"/>
      <c r="J43" s="293" t="s">
        <v>290</v>
      </c>
      <c r="K43" s="268" t="s">
        <v>92</v>
      </c>
      <c r="L43" s="285"/>
      <c r="M43" s="219"/>
      <c r="N43" s="219"/>
      <c r="O43" s="219"/>
      <c r="P43" s="220"/>
      <c r="Q43" s="264"/>
    </row>
    <row r="44" spans="1:17" x14ac:dyDescent="0.25">
      <c r="A44" s="287"/>
      <c r="B44" s="285"/>
      <c r="C44" s="285"/>
      <c r="D44" s="285"/>
      <c r="E44" s="285"/>
      <c r="F44" s="285"/>
      <c r="G44" s="285"/>
      <c r="H44" s="290"/>
      <c r="I44" s="285"/>
      <c r="J44" s="293" t="s">
        <v>291</v>
      </c>
      <c r="K44" s="269" t="s">
        <v>94</v>
      </c>
      <c r="L44" s="285"/>
      <c r="M44" s="219"/>
      <c r="N44" s="219"/>
      <c r="O44" s="219"/>
      <c r="P44" s="316"/>
      <c r="Q44" s="264"/>
    </row>
    <row r="45" spans="1:17" x14ac:dyDescent="0.25">
      <c r="A45" s="282"/>
      <c r="B45" s="215"/>
      <c r="C45" s="215"/>
      <c r="D45" s="215"/>
      <c r="E45" s="215"/>
      <c r="F45" s="215"/>
      <c r="G45" s="215"/>
      <c r="H45" s="283"/>
      <c r="J45" s="294" t="s">
        <v>292</v>
      </c>
      <c r="K45" s="286" t="s">
        <v>276</v>
      </c>
      <c r="L45" s="215"/>
      <c r="M45" s="221"/>
      <c r="N45" s="215"/>
      <c r="O45" s="215"/>
      <c r="P45" s="217"/>
      <c r="Q45" s="283"/>
    </row>
  </sheetData>
  <mergeCells count="10">
    <mergeCell ref="K29:M31"/>
    <mergeCell ref="O29:Q31"/>
    <mergeCell ref="H4:H5"/>
    <mergeCell ref="B32:F33"/>
    <mergeCell ref="K3:Q4"/>
    <mergeCell ref="K7:Q8"/>
    <mergeCell ref="K14:Q14"/>
    <mergeCell ref="P9:Q9"/>
    <mergeCell ref="O32:P32"/>
    <mergeCell ref="O33:P33"/>
  </mergeCells>
  <pageMargins left="0.511811023622047" right="0.511811023622047" top="0.118110236220472" bottom="0.31496062992126" header="0" footer="0.118110236220472"/>
  <pageSetup paperSize="9" scale="95" firstPageNumber="3" orientation="landscape" r:id="rId1"/>
  <headerFooter scaleWithDoc="0" alignWithMargins="0">
    <oddFooter>&amp;C&amp;P</oddFooter>
  </headerFooter>
  <colBreaks count="1" manualBreakCount="1">
    <brk id="17" max="4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view="pageBreakPreview" zoomScale="130" zoomScaleNormal="140" zoomScaleSheetLayoutView="130" workbookViewId="0">
      <selection activeCell="AA37" sqref="AA37:AM37"/>
    </sheetView>
  </sheetViews>
  <sheetFormatPr baseColWidth="10" defaultColWidth="2.7265625" defaultRowHeight="10.5" x14ac:dyDescent="0.25"/>
  <cols>
    <col min="1" max="1" width="0.7265625" style="3" customWidth="1"/>
    <col min="2" max="2" width="3.453125" style="7" customWidth="1"/>
    <col min="3" max="3" width="0.7265625" style="3" customWidth="1"/>
    <col min="4" max="4" width="28.7265625" style="5" customWidth="1"/>
    <col min="5" max="5" width="2.7265625" style="6" customWidth="1"/>
    <col min="6" max="6" width="3.81640625" style="6" customWidth="1"/>
    <col min="7" max="7" width="2.453125" style="6" customWidth="1"/>
    <col min="8" max="8" width="2.7265625" style="6" customWidth="1"/>
    <col min="9" max="9" width="4.26953125" style="6" customWidth="1"/>
    <col min="10" max="10" width="13.7265625" style="3" customWidth="1"/>
    <col min="11" max="11" width="12.453125" style="3" customWidth="1"/>
    <col min="12" max="12" width="15.26953125" style="3" customWidth="1"/>
    <col min="13" max="13" width="15.453125" style="3" customWidth="1"/>
    <col min="14" max="16384" width="2.7265625" style="3"/>
  </cols>
  <sheetData>
    <row r="1" spans="2:13" ht="20.25" customHeight="1" x14ac:dyDescent="0.35">
      <c r="B1" s="4" t="s">
        <v>161</v>
      </c>
    </row>
    <row r="2" spans="2:13" ht="26.25" customHeight="1" x14ac:dyDescent="0.25"/>
    <row r="3" spans="2:13" ht="12.75" customHeight="1" x14ac:dyDescent="0.25">
      <c r="B3" s="406" t="s">
        <v>4</v>
      </c>
      <c r="D3" s="9"/>
      <c r="E3" s="456">
        <v>2.0099999999999998</v>
      </c>
      <c r="F3" s="463"/>
      <c r="G3" s="10"/>
      <c r="H3" s="325"/>
      <c r="I3" s="458">
        <f>E3+0.01</f>
        <v>2.0199999999999996</v>
      </c>
      <c r="J3" s="459"/>
      <c r="K3" s="50">
        <f>I3+0.01</f>
        <v>2.0299999999999994</v>
      </c>
      <c r="L3" s="456">
        <f>K3+0.01</f>
        <v>2.0399999999999991</v>
      </c>
      <c r="M3" s="457"/>
    </row>
    <row r="4" spans="2:13" ht="12.75" customHeight="1" x14ac:dyDescent="0.25">
      <c r="B4" s="407"/>
      <c r="D4" s="11" t="s">
        <v>5</v>
      </c>
      <c r="E4" s="412" t="s">
        <v>295</v>
      </c>
      <c r="F4" s="413"/>
      <c r="G4" s="413"/>
      <c r="H4" s="413"/>
      <c r="I4" s="454" t="s">
        <v>58</v>
      </c>
      <c r="J4" s="455"/>
      <c r="K4" s="434" t="s">
        <v>59</v>
      </c>
      <c r="L4" s="435" t="s">
        <v>114</v>
      </c>
      <c r="M4" s="434"/>
    </row>
    <row r="5" spans="2:13" ht="12.75" customHeight="1" x14ac:dyDescent="0.25">
      <c r="B5" s="407"/>
      <c r="D5" s="11"/>
      <c r="E5" s="415"/>
      <c r="F5" s="413"/>
      <c r="G5" s="413"/>
      <c r="H5" s="413"/>
      <c r="I5" s="435"/>
      <c r="J5" s="434"/>
      <c r="K5" s="434"/>
      <c r="L5" s="435"/>
      <c r="M5" s="434"/>
    </row>
    <row r="6" spans="2:13" ht="12.75" customHeight="1" x14ac:dyDescent="0.25">
      <c r="B6" s="407"/>
      <c r="D6" s="11"/>
      <c r="E6" s="415"/>
      <c r="F6" s="413"/>
      <c r="G6" s="413"/>
      <c r="H6" s="413"/>
      <c r="I6" s="435"/>
      <c r="J6" s="434"/>
      <c r="K6" s="434"/>
      <c r="L6" s="435"/>
      <c r="M6" s="434"/>
    </row>
    <row r="7" spans="2:13" ht="12.75" customHeight="1" x14ac:dyDescent="0.25">
      <c r="B7" s="407"/>
      <c r="D7" s="11"/>
      <c r="E7" s="415"/>
      <c r="F7" s="413"/>
      <c r="G7" s="413"/>
      <c r="H7" s="413"/>
      <c r="I7" s="435"/>
      <c r="J7" s="434"/>
      <c r="K7" s="434"/>
      <c r="L7" s="16" t="s">
        <v>135</v>
      </c>
      <c r="M7" s="53"/>
    </row>
    <row r="8" spans="2:13" ht="12.75" customHeight="1" x14ac:dyDescent="0.25">
      <c r="B8" s="407"/>
      <c r="D8" s="11"/>
      <c r="E8" s="415"/>
      <c r="F8" s="413"/>
      <c r="G8" s="413"/>
      <c r="H8" s="413"/>
      <c r="I8" s="43"/>
      <c r="J8" s="53"/>
      <c r="K8" s="434"/>
      <c r="L8" s="110" t="s">
        <v>122</v>
      </c>
      <c r="M8" s="111"/>
    </row>
    <row r="9" spans="2:13" ht="12.75" customHeight="1" x14ac:dyDescent="0.25">
      <c r="B9" s="407"/>
      <c r="D9" s="11"/>
      <c r="E9" s="415"/>
      <c r="F9" s="413"/>
      <c r="G9" s="413"/>
      <c r="H9" s="413"/>
      <c r="I9" s="108" t="s">
        <v>46</v>
      </c>
      <c r="J9" s="109"/>
      <c r="K9" s="434"/>
      <c r="L9" s="110" t="s">
        <v>123</v>
      </c>
      <c r="M9" s="111"/>
    </row>
    <row r="10" spans="2:13" ht="12.75" customHeight="1" x14ac:dyDescent="0.25">
      <c r="B10" s="407"/>
      <c r="D10" s="11"/>
      <c r="E10" s="27"/>
      <c r="F10" s="28"/>
      <c r="G10" s="28"/>
      <c r="H10" s="28"/>
      <c r="I10" s="108" t="s">
        <v>47</v>
      </c>
      <c r="J10" s="109"/>
      <c r="K10" s="434"/>
      <c r="L10" s="110" t="s">
        <v>124</v>
      </c>
      <c r="M10" s="111"/>
    </row>
    <row r="11" spans="2:13" ht="12.75" customHeight="1" x14ac:dyDescent="0.25">
      <c r="B11" s="407"/>
      <c r="D11" s="11"/>
      <c r="E11" s="13">
        <v>1</v>
      </c>
      <c r="F11" s="8" t="str">
        <f>CONCATENATE("OUI ►(",L3,")")</f>
        <v>OUI ►(2,04)</v>
      </c>
      <c r="G11" s="28"/>
      <c r="H11" s="28"/>
      <c r="I11" s="108" t="s">
        <v>324</v>
      </c>
      <c r="J11" s="109"/>
      <c r="K11" s="434"/>
      <c r="L11" s="40" t="s">
        <v>125</v>
      </c>
      <c r="M11" s="38"/>
    </row>
    <row r="12" spans="2:13" ht="12.75" customHeight="1" x14ac:dyDescent="0.25">
      <c r="B12" s="407"/>
      <c r="D12" s="11"/>
      <c r="E12" s="13">
        <v>2</v>
      </c>
      <c r="F12" s="8" t="s">
        <v>235</v>
      </c>
      <c r="G12" s="28"/>
      <c r="H12" s="28"/>
      <c r="I12" s="108" t="s">
        <v>319</v>
      </c>
      <c r="J12" s="109"/>
      <c r="K12" s="434"/>
      <c r="L12" s="112" t="s">
        <v>126</v>
      </c>
      <c r="M12" s="38"/>
    </row>
    <row r="13" spans="2:13" ht="12.75" customHeight="1" x14ac:dyDescent="0.3">
      <c r="B13" s="407"/>
      <c r="D13" s="11"/>
      <c r="E13" s="12"/>
      <c r="F13" s="2"/>
      <c r="G13" s="28"/>
      <c r="H13" s="28"/>
      <c r="I13" s="108" t="s">
        <v>48</v>
      </c>
      <c r="J13" s="109"/>
      <c r="K13" s="113"/>
      <c r="L13" s="40" t="s">
        <v>127</v>
      </c>
      <c r="M13" s="38"/>
    </row>
    <row r="14" spans="2:13" ht="12.75" customHeight="1" x14ac:dyDescent="0.3">
      <c r="B14" s="407"/>
      <c r="D14" s="15"/>
      <c r="E14" s="13"/>
      <c r="F14" s="8"/>
      <c r="G14" s="28"/>
      <c r="H14" s="28"/>
      <c r="I14" s="108" t="s">
        <v>49</v>
      </c>
      <c r="J14" s="109"/>
      <c r="K14" s="113"/>
      <c r="L14" s="40" t="s">
        <v>236</v>
      </c>
      <c r="M14" s="38"/>
    </row>
    <row r="15" spans="2:13" ht="12.75" customHeight="1" x14ac:dyDescent="0.3">
      <c r="B15" s="408"/>
      <c r="D15" s="15"/>
      <c r="E15" s="27"/>
      <c r="F15" s="28"/>
      <c r="G15" s="28"/>
      <c r="H15" s="28"/>
      <c r="I15" s="108" t="s">
        <v>50</v>
      </c>
      <c r="J15" s="109"/>
      <c r="K15" s="113"/>
      <c r="L15" s="40" t="s">
        <v>300</v>
      </c>
      <c r="M15" s="54"/>
    </row>
    <row r="16" spans="2:13" ht="13.5" customHeight="1" x14ac:dyDescent="0.3">
      <c r="B16" s="408"/>
      <c r="D16" s="11"/>
      <c r="E16" s="29"/>
      <c r="F16" s="30"/>
      <c r="G16" s="30"/>
      <c r="H16" s="30"/>
      <c r="I16" s="108" t="s">
        <v>117</v>
      </c>
      <c r="J16" s="109"/>
      <c r="K16" s="113"/>
      <c r="L16" s="40" t="s">
        <v>321</v>
      </c>
      <c r="M16" s="54"/>
    </row>
    <row r="17" spans="2:13" x14ac:dyDescent="0.25">
      <c r="B17" s="408"/>
      <c r="D17" s="11"/>
      <c r="E17" s="29"/>
      <c r="F17" s="30"/>
      <c r="G17" s="30"/>
      <c r="H17" s="30"/>
      <c r="I17" s="460"/>
      <c r="J17" s="461"/>
      <c r="K17" s="54"/>
      <c r="L17" s="40" t="s">
        <v>322</v>
      </c>
      <c r="M17" s="54"/>
    </row>
    <row r="18" spans="2:13" x14ac:dyDescent="0.25">
      <c r="B18" s="408"/>
      <c r="D18" s="11"/>
      <c r="E18" s="31"/>
      <c r="F18" s="32"/>
      <c r="G18" s="32"/>
      <c r="H18" s="32"/>
      <c r="I18" s="323"/>
      <c r="J18" s="324"/>
      <c r="K18" s="54"/>
      <c r="L18" s="326" t="s">
        <v>320</v>
      </c>
      <c r="M18" s="328"/>
    </row>
    <row r="19" spans="2:13" x14ac:dyDescent="0.25">
      <c r="B19" s="409"/>
      <c r="D19" s="18" t="s">
        <v>6</v>
      </c>
      <c r="E19" s="419" t="s">
        <v>7</v>
      </c>
      <c r="F19" s="420"/>
      <c r="G19" s="420"/>
      <c r="H19" s="420"/>
      <c r="I19" s="419" t="s">
        <v>7</v>
      </c>
      <c r="J19" s="421"/>
      <c r="K19" s="59" t="s">
        <v>51</v>
      </c>
      <c r="L19" s="115" t="s">
        <v>112</v>
      </c>
      <c r="M19" s="327" t="s">
        <v>113</v>
      </c>
    </row>
    <row r="20" spans="2:13" s="17" customFormat="1" ht="3.75" customHeight="1" x14ac:dyDescent="0.25">
      <c r="B20" s="19"/>
      <c r="D20" s="33"/>
      <c r="E20" s="20"/>
      <c r="F20" s="20"/>
      <c r="G20" s="20"/>
      <c r="H20" s="20"/>
      <c r="I20" s="422"/>
      <c r="J20" s="423"/>
      <c r="K20" s="54"/>
      <c r="L20" s="63"/>
      <c r="M20" s="63"/>
    </row>
    <row r="21" spans="2:13" ht="18" customHeight="1" x14ac:dyDescent="0.35">
      <c r="B21" s="21" t="s">
        <v>8</v>
      </c>
      <c r="D21" s="22" t="s">
        <v>156</v>
      </c>
      <c r="E21" s="23"/>
      <c r="F21" s="24"/>
      <c r="G21" s="24"/>
      <c r="H21" s="24"/>
      <c r="I21" s="404"/>
      <c r="J21" s="405"/>
      <c r="K21" s="63"/>
      <c r="L21" s="63"/>
      <c r="M21" s="63"/>
    </row>
    <row r="22" spans="2:13" ht="18" customHeight="1" x14ac:dyDescent="0.35">
      <c r="B22" s="21" t="s">
        <v>9</v>
      </c>
      <c r="D22" s="22" t="s">
        <v>153</v>
      </c>
      <c r="E22" s="23"/>
      <c r="F22" s="24"/>
      <c r="G22" s="24"/>
      <c r="H22" s="24"/>
      <c r="I22" s="404"/>
      <c r="J22" s="405"/>
      <c r="K22" s="63"/>
      <c r="L22" s="63"/>
      <c r="M22" s="63"/>
    </row>
    <row r="23" spans="2:13" ht="18" customHeight="1" x14ac:dyDescent="0.35">
      <c r="B23" s="21" t="s">
        <v>10</v>
      </c>
      <c r="D23" s="22" t="s">
        <v>154</v>
      </c>
      <c r="E23" s="23"/>
      <c r="F23" s="24"/>
      <c r="G23" s="24"/>
      <c r="H23" s="24"/>
      <c r="I23" s="404"/>
      <c r="J23" s="405"/>
      <c r="K23" s="63"/>
      <c r="L23" s="63"/>
      <c r="M23" s="63"/>
    </row>
    <row r="24" spans="2:13" ht="18" customHeight="1" x14ac:dyDescent="0.35">
      <c r="B24" s="21" t="s">
        <v>11</v>
      </c>
      <c r="D24" s="25" t="s">
        <v>155</v>
      </c>
      <c r="E24" s="23"/>
      <c r="F24" s="24"/>
      <c r="G24" s="24"/>
      <c r="H24" s="24"/>
      <c r="I24" s="404"/>
      <c r="J24" s="405"/>
      <c r="K24" s="63"/>
      <c r="L24" s="63"/>
      <c r="M24" s="63"/>
    </row>
    <row r="25" spans="2:13" ht="18" customHeight="1" x14ac:dyDescent="0.35">
      <c r="B25" s="21" t="s">
        <v>12</v>
      </c>
      <c r="D25" s="25" t="s">
        <v>158</v>
      </c>
      <c r="E25" s="23"/>
      <c r="F25" s="24"/>
      <c r="G25" s="24"/>
      <c r="H25" s="24"/>
      <c r="I25" s="404"/>
      <c r="J25" s="405"/>
      <c r="K25" s="63"/>
      <c r="L25" s="63"/>
      <c r="M25" s="63"/>
    </row>
    <row r="26" spans="2:13" ht="18" customHeight="1" x14ac:dyDescent="0.35">
      <c r="B26" s="21" t="s">
        <v>13</v>
      </c>
      <c r="D26" s="25" t="s">
        <v>159</v>
      </c>
      <c r="E26" s="23"/>
      <c r="F26" s="24"/>
      <c r="G26" s="24"/>
      <c r="H26" s="24"/>
      <c r="I26" s="404"/>
      <c r="J26" s="405"/>
      <c r="K26" s="63"/>
      <c r="L26" s="63"/>
      <c r="M26" s="63"/>
    </row>
    <row r="27" spans="2:13" ht="18" customHeight="1" x14ac:dyDescent="0.35">
      <c r="B27" s="21" t="s">
        <v>14</v>
      </c>
      <c r="D27" s="25" t="s">
        <v>160</v>
      </c>
      <c r="E27" s="23"/>
      <c r="F27" s="24"/>
      <c r="G27" s="24"/>
      <c r="H27" s="24"/>
      <c r="I27" s="404"/>
      <c r="J27" s="405"/>
      <c r="K27" s="63"/>
      <c r="L27" s="63"/>
      <c r="M27" s="63"/>
    </row>
    <row r="28" spans="2:13" ht="18" customHeight="1" x14ac:dyDescent="0.35">
      <c r="B28" s="21" t="s">
        <v>15</v>
      </c>
      <c r="D28" s="25" t="s">
        <v>43</v>
      </c>
      <c r="E28" s="23"/>
      <c r="F28" s="24"/>
      <c r="G28" s="24"/>
      <c r="H28" s="24"/>
      <c r="I28" s="404"/>
      <c r="J28" s="405"/>
      <c r="K28" s="63"/>
      <c r="L28" s="63"/>
      <c r="M28" s="63"/>
    </row>
    <row r="29" spans="2:13" ht="18" customHeight="1" x14ac:dyDescent="0.35">
      <c r="B29" s="21" t="s">
        <v>16</v>
      </c>
      <c r="D29" s="25" t="s">
        <v>22</v>
      </c>
      <c r="E29" s="23"/>
      <c r="F29" s="24"/>
      <c r="G29" s="24"/>
      <c r="H29" s="24"/>
      <c r="I29" s="404"/>
      <c r="J29" s="405"/>
      <c r="K29" s="63"/>
      <c r="L29" s="63"/>
      <c r="M29" s="63"/>
    </row>
    <row r="30" spans="2:13" ht="18" customHeight="1" x14ac:dyDescent="0.35">
      <c r="B30" s="21" t="s">
        <v>17</v>
      </c>
      <c r="D30" s="36" t="s">
        <v>137</v>
      </c>
      <c r="E30" s="23"/>
      <c r="F30" s="24"/>
      <c r="G30" s="24"/>
      <c r="H30" s="24"/>
      <c r="I30" s="66"/>
      <c r="J30" s="67"/>
      <c r="K30" s="63"/>
      <c r="L30" s="63"/>
      <c r="M30" s="63"/>
    </row>
    <row r="31" spans="2:13" ht="18" customHeight="1" x14ac:dyDescent="0.35">
      <c r="B31" s="21" t="s">
        <v>248</v>
      </c>
      <c r="D31" s="25" t="s">
        <v>157</v>
      </c>
      <c r="E31" s="23"/>
      <c r="F31" s="24"/>
      <c r="G31" s="24"/>
      <c r="H31" s="24"/>
      <c r="I31" s="66"/>
      <c r="J31" s="67"/>
      <c r="K31" s="63"/>
      <c r="L31" s="63"/>
      <c r="M31" s="63"/>
    </row>
    <row r="32" spans="2:13" ht="18" customHeight="1" x14ac:dyDescent="0.35">
      <c r="B32" s="21" t="s">
        <v>249</v>
      </c>
      <c r="D32" s="25" t="s">
        <v>111</v>
      </c>
      <c r="E32" s="23"/>
      <c r="F32" s="24"/>
      <c r="G32" s="24"/>
      <c r="H32" s="24"/>
      <c r="I32" s="66"/>
      <c r="J32" s="67"/>
      <c r="K32" s="63"/>
      <c r="L32" s="63"/>
      <c r="M32" s="63"/>
    </row>
    <row r="33" spans="2:13" ht="18" customHeight="1" x14ac:dyDescent="0.35">
      <c r="B33" s="21" t="s">
        <v>250</v>
      </c>
      <c r="D33" s="25" t="s">
        <v>44</v>
      </c>
      <c r="E33" s="23"/>
      <c r="F33" s="24"/>
      <c r="G33" s="24"/>
      <c r="H33" s="24"/>
      <c r="I33" s="404"/>
      <c r="J33" s="405"/>
      <c r="K33" s="63"/>
      <c r="L33" s="63"/>
      <c r="M33" s="63"/>
    </row>
    <row r="34" spans="2:13" ht="18" customHeight="1" x14ac:dyDescent="0.35">
      <c r="B34" s="21" t="s">
        <v>251</v>
      </c>
      <c r="D34" s="25" t="s">
        <v>23</v>
      </c>
      <c r="E34" s="23"/>
      <c r="F34" s="24"/>
      <c r="G34" s="24"/>
      <c r="H34" s="24"/>
      <c r="I34" s="404"/>
      <c r="J34" s="405"/>
      <c r="K34" s="63"/>
      <c r="L34" s="63"/>
      <c r="M34" s="63"/>
    </row>
    <row r="35" spans="2:13" ht="18" customHeight="1" x14ac:dyDescent="0.35">
      <c r="B35" s="21" t="s">
        <v>252</v>
      </c>
      <c r="D35" s="26" t="s">
        <v>18</v>
      </c>
      <c r="E35" s="23"/>
      <c r="F35" s="24"/>
      <c r="G35" s="24"/>
      <c r="H35" s="24"/>
      <c r="I35" s="404"/>
      <c r="J35" s="405"/>
      <c r="K35" s="63"/>
      <c r="L35" s="63"/>
      <c r="M35" s="63"/>
    </row>
    <row r="36" spans="2:13" ht="18" customHeight="1" x14ac:dyDescent="0.35">
      <c r="B36" s="21" t="s">
        <v>253</v>
      </c>
      <c r="D36" s="26" t="s">
        <v>20</v>
      </c>
      <c r="E36" s="23"/>
      <c r="F36" s="24"/>
      <c r="G36" s="24"/>
      <c r="H36" s="24"/>
      <c r="I36" s="404"/>
      <c r="J36" s="405"/>
      <c r="K36" s="63"/>
      <c r="L36" s="63"/>
      <c r="M36" s="63"/>
    </row>
    <row r="37" spans="2:13" ht="18" customHeight="1" x14ac:dyDescent="0.35">
      <c r="B37" s="21" t="s">
        <v>254</v>
      </c>
      <c r="D37" s="26" t="s">
        <v>45</v>
      </c>
      <c r="E37" s="23"/>
      <c r="F37" s="24"/>
      <c r="G37" s="24"/>
      <c r="H37" s="24"/>
      <c r="I37" s="66"/>
      <c r="J37" s="67"/>
      <c r="K37" s="63"/>
      <c r="L37" s="63"/>
      <c r="M37" s="63"/>
    </row>
    <row r="38" spans="2:13" ht="18" customHeight="1" x14ac:dyDescent="0.35">
      <c r="B38" s="21" t="s">
        <v>255</v>
      </c>
      <c r="D38" s="41" t="s">
        <v>136</v>
      </c>
      <c r="E38" s="23"/>
      <c r="F38" s="24"/>
      <c r="G38" s="24"/>
      <c r="H38" s="24"/>
      <c r="I38" s="404"/>
      <c r="J38" s="405"/>
      <c r="K38" s="63"/>
      <c r="L38" s="63"/>
      <c r="M38" s="63"/>
    </row>
    <row r="39" spans="2:13" ht="18" customHeight="1" x14ac:dyDescent="0.35">
      <c r="B39" s="21" t="s">
        <v>256</v>
      </c>
      <c r="D39" s="25" t="s">
        <v>19</v>
      </c>
      <c r="E39" s="23"/>
      <c r="F39" s="24"/>
      <c r="G39" s="24"/>
      <c r="H39" s="24"/>
      <c r="I39" s="404"/>
      <c r="J39" s="405"/>
      <c r="K39" s="63"/>
      <c r="L39" s="63"/>
      <c r="M39" s="63"/>
    </row>
    <row r="40" spans="2:13" ht="18" customHeight="1" x14ac:dyDescent="0.35">
      <c r="B40" s="21" t="s">
        <v>257</v>
      </c>
      <c r="D40" s="25" t="s">
        <v>60</v>
      </c>
      <c r="E40" s="23"/>
      <c r="F40" s="24"/>
      <c r="G40" s="24"/>
      <c r="H40" s="24"/>
      <c r="I40" s="66"/>
      <c r="J40" s="67"/>
      <c r="K40" s="63"/>
      <c r="L40" s="63"/>
      <c r="M40" s="63"/>
    </row>
    <row r="41" spans="2:13" s="17" customFormat="1" ht="18" customHeight="1" x14ac:dyDescent="0.35">
      <c r="B41" s="21" t="s">
        <v>258</v>
      </c>
      <c r="D41" s="64" t="s">
        <v>21</v>
      </c>
      <c r="E41" s="404"/>
      <c r="F41" s="462"/>
      <c r="G41" s="462"/>
      <c r="H41" s="462"/>
      <c r="I41" s="404"/>
      <c r="J41" s="405"/>
      <c r="K41" s="63"/>
      <c r="L41" s="63"/>
      <c r="M41" s="63"/>
    </row>
    <row r="42" spans="2:13" s="17" customFormat="1" ht="18" customHeight="1" x14ac:dyDescent="0.35">
      <c r="B42" s="21" t="s">
        <v>259</v>
      </c>
      <c r="D42" s="64" t="s">
        <v>231</v>
      </c>
      <c r="E42" s="66"/>
      <c r="F42" s="211"/>
      <c r="G42" s="211"/>
      <c r="H42" s="211"/>
      <c r="I42" s="66"/>
      <c r="J42" s="67"/>
      <c r="K42" s="63"/>
      <c r="L42" s="63"/>
      <c r="M42" s="63"/>
    </row>
    <row r="43" spans="2:13" s="17" customFormat="1" ht="18" customHeight="1" x14ac:dyDescent="0.35">
      <c r="B43" s="21" t="s">
        <v>260</v>
      </c>
      <c r="D43" s="64" t="s">
        <v>234</v>
      </c>
      <c r="E43" s="66"/>
      <c r="F43" s="211"/>
      <c r="G43" s="211"/>
      <c r="H43" s="211"/>
      <c r="I43" s="66"/>
      <c r="J43" s="67"/>
      <c r="K43" s="63"/>
      <c r="L43" s="63"/>
      <c r="M43" s="63"/>
    </row>
    <row r="44" spans="2:13" s="17" customFormat="1" ht="18" customHeight="1" x14ac:dyDescent="0.35">
      <c r="B44" s="21" t="s">
        <v>261</v>
      </c>
      <c r="D44" s="64" t="s">
        <v>233</v>
      </c>
      <c r="E44" s="66"/>
      <c r="F44" s="211"/>
      <c r="G44" s="211"/>
      <c r="H44" s="211"/>
      <c r="I44" s="66"/>
      <c r="J44" s="67"/>
      <c r="K44" s="63"/>
      <c r="L44" s="63"/>
      <c r="M44" s="63"/>
    </row>
    <row r="45" spans="2:13" s="17" customFormat="1" ht="18" customHeight="1" x14ac:dyDescent="0.35">
      <c r="B45" s="21" t="s">
        <v>262</v>
      </c>
      <c r="D45" s="64" t="s">
        <v>232</v>
      </c>
      <c r="E45" s="66"/>
      <c r="F45" s="211"/>
      <c r="G45" s="211"/>
      <c r="H45" s="211"/>
      <c r="I45" s="66"/>
      <c r="J45" s="67"/>
      <c r="K45" s="63"/>
      <c r="L45" s="63"/>
      <c r="M45" s="63"/>
    </row>
    <row r="46" spans="2:13" s="17" customFormat="1" ht="18" customHeight="1" x14ac:dyDescent="0.35">
      <c r="B46" s="21" t="s">
        <v>263</v>
      </c>
      <c r="C46" s="63"/>
      <c r="D46" s="63" t="s">
        <v>110</v>
      </c>
      <c r="E46" s="404"/>
      <c r="F46" s="462"/>
      <c r="G46" s="462"/>
      <c r="H46" s="462"/>
      <c r="I46" s="404"/>
      <c r="J46" s="405"/>
      <c r="K46" s="63"/>
      <c r="L46" s="63"/>
      <c r="M46" s="63"/>
    </row>
  </sheetData>
  <mergeCells count="31">
    <mergeCell ref="E46:H46"/>
    <mergeCell ref="B3:B19"/>
    <mergeCell ref="E3:F3"/>
    <mergeCell ref="E19:H19"/>
    <mergeCell ref="E4:H9"/>
    <mergeCell ref="E41:H41"/>
    <mergeCell ref="I46:J46"/>
    <mergeCell ref="I34:J34"/>
    <mergeCell ref="I35:J35"/>
    <mergeCell ref="I36:J36"/>
    <mergeCell ref="I38:J38"/>
    <mergeCell ref="I17:J17"/>
    <mergeCell ref="I39:J39"/>
    <mergeCell ref="I41:J41"/>
    <mergeCell ref="I27:J27"/>
    <mergeCell ref="I29:J29"/>
    <mergeCell ref="I33:J33"/>
    <mergeCell ref="I22:J22"/>
    <mergeCell ref="I23:J23"/>
    <mergeCell ref="I20:J20"/>
    <mergeCell ref="I25:J25"/>
    <mergeCell ref="I26:J26"/>
    <mergeCell ref="I28:J28"/>
    <mergeCell ref="I24:J24"/>
    <mergeCell ref="I21:J21"/>
    <mergeCell ref="I19:J19"/>
    <mergeCell ref="L4:M6"/>
    <mergeCell ref="I4:J7"/>
    <mergeCell ref="L3:M3"/>
    <mergeCell ref="I3:J3"/>
    <mergeCell ref="K4:K12"/>
  </mergeCells>
  <phoneticPr fontId="5" type="noConversion"/>
  <pageMargins left="0.511811023622047" right="0.511811023622047" top="0.118110236220472" bottom="0.31496062992126" header="0" footer="0.118110236220472"/>
  <pageSetup paperSize="9" scale="99" firstPageNumber="4" orientation="landscape" r:id="rId1"/>
  <headerFooter scaleWithDoc="0" alignWithMargins="0"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5"/>
  <sheetViews>
    <sheetView view="pageBreakPreview" zoomScale="120" zoomScaleNormal="140" zoomScaleSheetLayoutView="120" workbookViewId="0">
      <selection activeCell="B17" sqref="B17"/>
    </sheetView>
  </sheetViews>
  <sheetFormatPr baseColWidth="10" defaultColWidth="9.1796875" defaultRowHeight="10.5" x14ac:dyDescent="0.25"/>
  <cols>
    <col min="1" max="1" width="4.7265625" style="225" customWidth="1"/>
    <col min="2" max="6" width="9.1796875" style="225" customWidth="1"/>
    <col min="7" max="7" width="11.453125" style="225" customWidth="1"/>
    <col min="8" max="8" width="2.81640625" style="225" customWidth="1"/>
    <col min="9" max="9" width="5.26953125" style="225" customWidth="1"/>
    <col min="10" max="16384" width="9.1796875" style="225"/>
  </cols>
  <sheetData>
    <row r="1" spans="1:28" ht="15.5" x14ac:dyDescent="0.35">
      <c r="A1" s="223" t="s">
        <v>202</v>
      </c>
      <c r="B1" s="224"/>
    </row>
    <row r="2" spans="1:28" ht="16.899999999999999" customHeight="1" x14ac:dyDescent="0.3">
      <c r="A2" s="226"/>
      <c r="B2" s="224"/>
      <c r="S2" s="471"/>
      <c r="T2" s="471"/>
      <c r="U2" s="471"/>
      <c r="V2" s="471"/>
      <c r="W2" s="471"/>
      <c r="X2" s="471"/>
      <c r="Y2" s="471"/>
      <c r="Z2" s="471"/>
      <c r="AA2" s="471"/>
      <c r="AB2" s="471"/>
    </row>
    <row r="3" spans="1:28" ht="10.15" customHeight="1" x14ac:dyDescent="0.25">
      <c r="A3" s="227">
        <v>3.01</v>
      </c>
      <c r="B3" s="228" t="s">
        <v>317</v>
      </c>
      <c r="C3" s="228"/>
      <c r="D3" s="228"/>
      <c r="E3" s="228"/>
      <c r="F3" s="228"/>
      <c r="G3" s="229"/>
      <c r="I3" s="227">
        <f>A37+0.01</f>
        <v>3.0799999999999983</v>
      </c>
      <c r="J3" s="466" t="s">
        <v>284</v>
      </c>
      <c r="K3" s="466"/>
      <c r="L3" s="466"/>
      <c r="M3" s="466"/>
      <c r="N3" s="467"/>
      <c r="W3" s="230"/>
      <c r="X3" s="230"/>
      <c r="Y3" s="230"/>
      <c r="Z3" s="230"/>
      <c r="AA3" s="230"/>
      <c r="AB3" s="230"/>
    </row>
    <row r="4" spans="1:28" x14ac:dyDescent="0.25">
      <c r="A4" s="231"/>
      <c r="B4" s="232" t="s">
        <v>200</v>
      </c>
      <c r="C4" s="232"/>
      <c r="D4" s="232"/>
      <c r="E4" s="232"/>
      <c r="F4" s="233" t="s">
        <v>34</v>
      </c>
      <c r="G4" s="472"/>
      <c r="I4" s="231"/>
      <c r="J4" s="464"/>
      <c r="K4" s="464"/>
      <c r="L4" s="464"/>
      <c r="M4" s="464"/>
      <c r="N4" s="465"/>
    </row>
    <row r="5" spans="1:28" x14ac:dyDescent="0.25">
      <c r="A5" s="235"/>
      <c r="B5" s="232" t="str">
        <f>CONCATENATE("2. Non  ►",Sect4_ParticipCommunautaire!E3,"")</f>
        <v>2. Non  ►4,01</v>
      </c>
      <c r="C5" s="232"/>
      <c r="D5" s="232"/>
      <c r="E5" s="232"/>
      <c r="F5" s="232"/>
      <c r="G5" s="472"/>
      <c r="I5" s="231"/>
      <c r="J5" s="232"/>
      <c r="K5" s="232" t="s">
        <v>200</v>
      </c>
      <c r="L5" s="232"/>
      <c r="M5" s="236" t="s">
        <v>34</v>
      </c>
      <c r="N5" s="237"/>
    </row>
    <row r="6" spans="1:28" x14ac:dyDescent="0.25">
      <c r="A6" s="235"/>
      <c r="B6" s="232"/>
      <c r="C6" s="232"/>
      <c r="D6" s="232"/>
      <c r="E6" s="232"/>
      <c r="F6" s="232"/>
      <c r="G6" s="234"/>
      <c r="I6" s="231"/>
      <c r="J6" s="232"/>
      <c r="K6" s="232" t="str">
        <f>CONCATENATE("2. Non  ►(",TEXT(I14,"0,00)"))</f>
        <v>2. Non  ►(3,10)</v>
      </c>
      <c r="L6" s="232"/>
      <c r="M6" s="232"/>
      <c r="N6" s="237"/>
    </row>
    <row r="7" spans="1:28" x14ac:dyDescent="0.25">
      <c r="A7" s="227">
        <f>A3+0.01</f>
        <v>3.0199999999999996</v>
      </c>
      <c r="B7" s="228" t="s">
        <v>331</v>
      </c>
      <c r="C7" s="228"/>
      <c r="D7" s="228"/>
      <c r="E7" s="228"/>
      <c r="F7" s="228"/>
      <c r="G7" s="229"/>
      <c r="I7" s="231"/>
      <c r="J7" s="232"/>
      <c r="K7" s="232"/>
      <c r="L7" s="232"/>
      <c r="M7" s="232"/>
      <c r="N7" s="237"/>
    </row>
    <row r="8" spans="1:28" x14ac:dyDescent="0.25">
      <c r="A8" s="231"/>
      <c r="E8" s="232"/>
      <c r="F8" s="232"/>
      <c r="G8" s="237"/>
      <c r="I8" s="227">
        <f>+I3+0.01</f>
        <v>3.0899999999999981</v>
      </c>
      <c r="J8" s="466" t="s">
        <v>336</v>
      </c>
      <c r="K8" s="466"/>
      <c r="L8" s="466"/>
      <c r="M8" s="466"/>
      <c r="N8" s="467"/>
      <c r="O8" s="238"/>
    </row>
    <row r="9" spans="1:28" x14ac:dyDescent="0.25">
      <c r="A9" s="231"/>
      <c r="B9" s="232" t="s">
        <v>264</v>
      </c>
      <c r="C9" s="232"/>
      <c r="D9" s="232" t="s">
        <v>265</v>
      </c>
      <c r="E9" s="232"/>
      <c r="F9" s="233" t="s">
        <v>34</v>
      </c>
      <c r="G9" s="237"/>
      <c r="I9" s="231"/>
      <c r="J9" s="464"/>
      <c r="K9" s="464"/>
      <c r="L9" s="464"/>
      <c r="M9" s="464"/>
      <c r="N9" s="465"/>
      <c r="O9" s="238"/>
    </row>
    <row r="10" spans="1:28" x14ac:dyDescent="0.25">
      <c r="A10" s="231"/>
      <c r="B10" s="232" t="s">
        <v>266</v>
      </c>
      <c r="C10" s="232"/>
      <c r="D10" s="232" t="s">
        <v>267</v>
      </c>
      <c r="E10" s="232"/>
      <c r="F10" s="233"/>
      <c r="G10" s="237"/>
      <c r="I10" s="231"/>
      <c r="J10" s="291"/>
      <c r="K10" s="291"/>
      <c r="L10" s="291"/>
      <c r="M10" s="291"/>
      <c r="N10" s="292"/>
      <c r="O10" s="238"/>
    </row>
    <row r="11" spans="1:28" x14ac:dyDescent="0.25">
      <c r="A11" s="231"/>
      <c r="B11" s="232" t="s">
        <v>268</v>
      </c>
      <c r="C11" s="232"/>
      <c r="D11" s="232" t="s">
        <v>269</v>
      </c>
      <c r="E11" s="232"/>
      <c r="F11" s="233"/>
      <c r="G11" s="237"/>
      <c r="I11" s="231"/>
      <c r="J11" s="291"/>
      <c r="K11" s="291"/>
      <c r="L11" s="291"/>
      <c r="M11" s="291"/>
      <c r="N11" s="292"/>
      <c r="O11" s="238"/>
    </row>
    <row r="12" spans="1:28" x14ac:dyDescent="0.25">
      <c r="A12" s="231"/>
      <c r="B12" s="232"/>
      <c r="C12" s="232"/>
      <c r="D12" s="232"/>
      <c r="E12" s="232"/>
      <c r="F12" s="233"/>
      <c r="G12" s="237"/>
      <c r="I12" s="231"/>
      <c r="J12" s="232"/>
      <c r="K12" s="232"/>
      <c r="L12" s="232"/>
      <c r="M12" s="232"/>
      <c r="N12" s="237"/>
      <c r="O12" s="232"/>
    </row>
    <row r="13" spans="1:28" ht="13.5" customHeight="1" x14ac:dyDescent="0.25">
      <c r="A13" s="231"/>
      <c r="E13" s="232"/>
      <c r="F13" s="232"/>
      <c r="G13" s="237"/>
      <c r="I13" s="231"/>
      <c r="J13" s="232"/>
      <c r="K13" s="232"/>
      <c r="L13" s="232"/>
      <c r="M13" s="232"/>
      <c r="N13" s="237"/>
    </row>
    <row r="14" spans="1:28" ht="13.5" customHeight="1" x14ac:dyDescent="0.25">
      <c r="A14" s="227">
        <f>A7+0.01</f>
        <v>3.0299999999999994</v>
      </c>
      <c r="B14" s="228" t="s">
        <v>278</v>
      </c>
      <c r="C14" s="228"/>
      <c r="D14" s="228"/>
      <c r="E14" s="228"/>
      <c r="F14" s="228"/>
      <c r="G14" s="229"/>
      <c r="I14" s="227">
        <f>I8+0.01</f>
        <v>3.0999999999999979</v>
      </c>
      <c r="J14" s="228" t="s">
        <v>211</v>
      </c>
      <c r="K14" s="239"/>
      <c r="L14" s="239"/>
      <c r="M14" s="239"/>
      <c r="N14" s="240"/>
    </row>
    <row r="15" spans="1:28" ht="13.5" customHeight="1" x14ac:dyDescent="0.25">
      <c r="A15" s="231"/>
      <c r="B15" s="232" t="s">
        <v>205</v>
      </c>
      <c r="C15" s="232"/>
      <c r="D15" s="232"/>
      <c r="E15" s="232"/>
      <c r="F15" s="232"/>
      <c r="G15" s="237"/>
      <c r="I15" s="231"/>
      <c r="J15" s="241"/>
      <c r="K15" s="241"/>
      <c r="L15" s="241"/>
      <c r="M15" s="241"/>
      <c r="N15" s="242"/>
    </row>
    <row r="16" spans="1:28" ht="13.5" customHeight="1" x14ac:dyDescent="0.25">
      <c r="A16" s="231"/>
      <c r="B16" s="232" t="str">
        <f>CONCATENATE("2. Non  ►(",TEXT(A27,"0,00)"))</f>
        <v>2. Non  ►(3,05)</v>
      </c>
      <c r="C16" s="232"/>
      <c r="D16" s="232"/>
      <c r="E16" s="232"/>
      <c r="F16" s="233" t="s">
        <v>34</v>
      </c>
      <c r="G16" s="237"/>
      <c r="I16" s="231"/>
      <c r="J16" s="232"/>
      <c r="K16" s="232" t="s">
        <v>200</v>
      </c>
      <c r="L16" s="232"/>
      <c r="M16" s="236" t="s">
        <v>34</v>
      </c>
      <c r="N16" s="237"/>
    </row>
    <row r="17" spans="1:14" ht="13.5" customHeight="1" x14ac:dyDescent="0.25">
      <c r="A17" s="231"/>
      <c r="B17" s="232"/>
      <c r="C17" s="232"/>
      <c r="D17" s="232"/>
      <c r="E17" s="232"/>
      <c r="F17" s="232"/>
      <c r="G17" s="237"/>
      <c r="I17" s="231"/>
      <c r="J17" s="232"/>
      <c r="K17" s="232" t="str">
        <f>CONCATENATE("2. Non  ►(",TEXT(I22,"0,00)"))</f>
        <v>2. Non  ►(3,12)</v>
      </c>
      <c r="L17" s="232"/>
      <c r="M17" s="232"/>
      <c r="N17" s="237"/>
    </row>
    <row r="18" spans="1:14" ht="13.5" customHeight="1" x14ac:dyDescent="0.25">
      <c r="A18" s="227">
        <f>A14+0.01</f>
        <v>3.0399999999999991</v>
      </c>
      <c r="B18" s="228" t="s">
        <v>270</v>
      </c>
      <c r="C18" s="228"/>
      <c r="D18" s="228"/>
      <c r="E18" s="228"/>
      <c r="F18" s="228"/>
      <c r="G18" s="229"/>
      <c r="I18" s="227">
        <f>+I14+0.01</f>
        <v>3.1099999999999977</v>
      </c>
      <c r="J18" s="466" t="s">
        <v>337</v>
      </c>
      <c r="K18" s="466"/>
      <c r="L18" s="466"/>
      <c r="M18" s="466"/>
      <c r="N18" s="467"/>
    </row>
    <row r="19" spans="1:14" ht="13.5" customHeight="1" x14ac:dyDescent="0.25">
      <c r="A19" s="243"/>
      <c r="B19" s="232"/>
      <c r="C19" s="232"/>
      <c r="D19" s="232"/>
      <c r="E19" s="232"/>
      <c r="F19" s="232"/>
      <c r="G19" s="244" t="s">
        <v>212</v>
      </c>
      <c r="I19" s="246"/>
      <c r="J19" s="464"/>
      <c r="K19" s="464"/>
      <c r="L19" s="464"/>
      <c r="M19" s="464"/>
      <c r="N19" s="465"/>
    </row>
    <row r="20" spans="1:14" ht="13.5" customHeight="1" x14ac:dyDescent="0.25">
      <c r="A20" s="301" t="s">
        <v>53</v>
      </c>
      <c r="B20" s="232" t="s">
        <v>301</v>
      </c>
      <c r="C20" s="232"/>
      <c r="D20" s="232"/>
      <c r="E20" s="232"/>
      <c r="F20" s="236" t="s">
        <v>34</v>
      </c>
      <c r="G20" s="245"/>
      <c r="I20" s="246"/>
      <c r="J20" s="247"/>
      <c r="K20" s="247"/>
      <c r="L20" s="247"/>
      <c r="M20" s="247"/>
      <c r="N20" s="248"/>
    </row>
    <row r="21" spans="1:14" ht="13.5" customHeight="1" x14ac:dyDescent="0.25">
      <c r="A21" s="302" t="s">
        <v>54</v>
      </c>
      <c r="B21" s="232" t="s">
        <v>302</v>
      </c>
      <c r="C21" s="232"/>
      <c r="D21" s="232"/>
      <c r="E21" s="232"/>
      <c r="F21" s="236" t="s">
        <v>34</v>
      </c>
      <c r="G21" s="245"/>
      <c r="I21" s="231"/>
      <c r="J21" s="232"/>
      <c r="K21" s="232"/>
      <c r="L21" s="232"/>
      <c r="M21" s="232"/>
      <c r="N21" s="237"/>
    </row>
    <row r="22" spans="1:14" ht="13.5" customHeight="1" x14ac:dyDescent="0.25">
      <c r="A22" s="302" t="s">
        <v>55</v>
      </c>
      <c r="B22" s="232" t="s">
        <v>303</v>
      </c>
      <c r="C22" s="232"/>
      <c r="D22" s="232"/>
      <c r="E22" s="232"/>
      <c r="F22" s="236" t="s">
        <v>34</v>
      </c>
      <c r="G22" s="245"/>
      <c r="I22" s="227">
        <f>I18+0.01</f>
        <v>3.1199999999999974</v>
      </c>
      <c r="J22" s="228" t="s">
        <v>210</v>
      </c>
      <c r="K22" s="239"/>
      <c r="L22" s="239"/>
      <c r="M22" s="239"/>
      <c r="N22" s="240"/>
    </row>
    <row r="23" spans="1:14" ht="13.5" customHeight="1" x14ac:dyDescent="0.25">
      <c r="A23" s="302" t="s">
        <v>3</v>
      </c>
      <c r="B23" s="232" t="s">
        <v>304</v>
      </c>
      <c r="C23" s="232"/>
      <c r="D23" s="232"/>
      <c r="E23" s="232"/>
      <c r="F23" s="236" t="s">
        <v>34</v>
      </c>
      <c r="G23" s="245"/>
      <c r="I23" s="231"/>
      <c r="J23" s="241"/>
      <c r="K23" s="241"/>
      <c r="L23" s="241"/>
      <c r="M23" s="241"/>
      <c r="N23" s="242"/>
    </row>
    <row r="24" spans="1:14" ht="13.5" customHeight="1" x14ac:dyDescent="0.25">
      <c r="A24" s="302" t="s">
        <v>56</v>
      </c>
      <c r="B24" s="232" t="s">
        <v>305</v>
      </c>
      <c r="C24" s="232"/>
      <c r="D24" s="232"/>
      <c r="E24" s="232"/>
      <c r="F24" s="236" t="s">
        <v>34</v>
      </c>
      <c r="G24" s="245"/>
      <c r="I24" s="231"/>
      <c r="J24" s="232"/>
      <c r="K24" s="232" t="s">
        <v>200</v>
      </c>
      <c r="L24" s="232"/>
      <c r="M24" s="236" t="s">
        <v>34</v>
      </c>
      <c r="N24" s="237"/>
    </row>
    <row r="25" spans="1:14" ht="13.5" customHeight="1" x14ac:dyDescent="0.25">
      <c r="A25" s="302" t="s">
        <v>57</v>
      </c>
      <c r="B25" s="232" t="s">
        <v>306</v>
      </c>
      <c r="C25" s="232"/>
      <c r="D25" s="232"/>
      <c r="E25" s="232"/>
      <c r="F25" s="236" t="s">
        <v>34</v>
      </c>
      <c r="G25" s="249"/>
      <c r="I25" s="231"/>
      <c r="J25" s="232"/>
      <c r="K25" s="232" t="str">
        <f>CONCATENATE("2. Non  ►(",TEXT(I31,"0,00)"))</f>
        <v>2. Non  ►(3,14)</v>
      </c>
      <c r="L25" s="232"/>
      <c r="M25" s="232"/>
      <c r="N25" s="237"/>
    </row>
    <row r="26" spans="1:14" ht="13.5" customHeight="1" x14ac:dyDescent="0.25">
      <c r="A26" s="231"/>
      <c r="B26" s="232"/>
      <c r="C26" s="232"/>
      <c r="D26" s="232"/>
      <c r="E26" s="232"/>
      <c r="F26" s="236"/>
      <c r="G26" s="237"/>
      <c r="I26" s="231"/>
      <c r="J26" s="232"/>
      <c r="K26" s="232"/>
      <c r="L26" s="232"/>
      <c r="M26" s="232"/>
      <c r="N26" s="237"/>
    </row>
    <row r="27" spans="1:14" ht="13.5" customHeight="1" x14ac:dyDescent="0.25">
      <c r="A27" s="227">
        <f>+A18+0.01</f>
        <v>3.0499999999999989</v>
      </c>
      <c r="B27" s="228" t="s">
        <v>213</v>
      </c>
      <c r="C27" s="228"/>
      <c r="D27" s="228"/>
      <c r="E27" s="228"/>
      <c r="F27" s="228"/>
      <c r="G27" s="229"/>
      <c r="I27" s="227">
        <f>+I22+0.01</f>
        <v>3.1299999999999972</v>
      </c>
      <c r="J27" s="466" t="s">
        <v>338</v>
      </c>
      <c r="K27" s="466"/>
      <c r="L27" s="466"/>
      <c r="M27" s="466"/>
      <c r="N27" s="467"/>
    </row>
    <row r="28" spans="1:14" ht="13.5" customHeight="1" x14ac:dyDescent="0.25">
      <c r="A28" s="243"/>
      <c r="B28" s="232" t="s">
        <v>200</v>
      </c>
      <c r="C28" s="232"/>
      <c r="D28" s="232"/>
      <c r="E28" s="232"/>
      <c r="F28" s="233" t="s">
        <v>34</v>
      </c>
      <c r="G28" s="237"/>
      <c r="I28" s="231"/>
      <c r="J28" s="464"/>
      <c r="K28" s="464"/>
      <c r="L28" s="464"/>
      <c r="M28" s="464"/>
      <c r="N28" s="465"/>
    </row>
    <row r="29" spans="1:14" ht="13.5" customHeight="1" x14ac:dyDescent="0.25">
      <c r="A29" s="231"/>
      <c r="B29" s="232" t="s">
        <v>201</v>
      </c>
      <c r="C29" s="232"/>
      <c r="D29" s="232"/>
      <c r="E29" s="232"/>
      <c r="F29" s="232"/>
      <c r="G29" s="237"/>
      <c r="I29" s="231"/>
      <c r="J29" s="232"/>
      <c r="K29" s="232"/>
      <c r="L29" s="232"/>
      <c r="M29" s="232"/>
      <c r="N29" s="237"/>
    </row>
    <row r="30" spans="1:14" ht="13.5" customHeight="1" x14ac:dyDescent="0.25">
      <c r="A30" s="227">
        <f>+A27+0.01</f>
        <v>3.0599999999999987</v>
      </c>
      <c r="B30" s="228" t="s">
        <v>209</v>
      </c>
      <c r="C30" s="228"/>
      <c r="D30" s="228"/>
      <c r="E30" s="228"/>
      <c r="F30" s="228"/>
      <c r="G30" s="229"/>
      <c r="I30" s="231"/>
      <c r="J30" s="232"/>
      <c r="K30" s="232"/>
      <c r="L30" s="232"/>
      <c r="M30" s="232"/>
      <c r="N30" s="237"/>
    </row>
    <row r="31" spans="1:14" ht="13.5" customHeight="1" x14ac:dyDescent="0.25">
      <c r="A31" s="243"/>
      <c r="B31" s="232" t="s">
        <v>200</v>
      </c>
      <c r="C31" s="232"/>
      <c r="D31" s="232"/>
      <c r="E31" s="232"/>
      <c r="F31" s="233" t="s">
        <v>34</v>
      </c>
      <c r="G31" s="237"/>
      <c r="I31" s="227">
        <f>I27+0.01</f>
        <v>3.139999999999997</v>
      </c>
      <c r="J31" s="228" t="s">
        <v>214</v>
      </c>
      <c r="K31" s="239"/>
      <c r="L31" s="239"/>
      <c r="M31" s="239"/>
      <c r="N31" s="240"/>
    </row>
    <row r="32" spans="1:14" ht="13.5" customHeight="1" x14ac:dyDescent="0.25">
      <c r="A32" s="231"/>
      <c r="B32" s="232" t="str">
        <f>CONCATENATE("2. Non  ►(",I3,")")</f>
        <v>2. Non  ►(3,08)</v>
      </c>
      <c r="C32" s="232"/>
      <c r="D32" s="232"/>
      <c r="E32" s="232"/>
      <c r="F32" s="232"/>
      <c r="G32" s="237"/>
      <c r="I32" s="231"/>
      <c r="J32" s="241"/>
      <c r="K32" s="241"/>
      <c r="L32" s="241"/>
      <c r="M32" s="241"/>
      <c r="N32" s="242"/>
    </row>
    <row r="33" spans="1:14" ht="13.5" customHeight="1" x14ac:dyDescent="0.25">
      <c r="A33" s="232"/>
      <c r="B33" s="232"/>
      <c r="C33" s="232"/>
      <c r="D33" s="232"/>
      <c r="E33" s="232"/>
      <c r="F33" s="232"/>
      <c r="G33" s="237"/>
      <c r="I33" s="231"/>
      <c r="J33" s="232"/>
      <c r="K33" s="232" t="s">
        <v>200</v>
      </c>
      <c r="L33" s="232"/>
      <c r="M33" s="236" t="s">
        <v>34</v>
      </c>
      <c r="N33" s="237"/>
    </row>
    <row r="34" spans="1:14" ht="13.5" customHeight="1" x14ac:dyDescent="0.25">
      <c r="A34" s="232"/>
      <c r="B34" s="232"/>
      <c r="C34" s="232"/>
      <c r="D34" s="232"/>
      <c r="E34" s="232"/>
      <c r="F34" s="232"/>
      <c r="G34" s="237"/>
      <c r="I34" s="231"/>
      <c r="J34" s="232"/>
      <c r="K34" s="232" t="str">
        <f>CONCATENATE("2. Non  ►(",TEXT(I40,"0,00)"))</f>
        <v>2. Non  ►(3,16)</v>
      </c>
      <c r="L34" s="232"/>
      <c r="M34" s="232"/>
      <c r="N34" s="237"/>
    </row>
    <row r="35" spans="1:14" ht="14.5" customHeight="1" x14ac:dyDescent="0.25">
      <c r="A35" s="232"/>
      <c r="B35" s="232"/>
      <c r="C35" s="232"/>
      <c r="D35" s="232"/>
      <c r="E35" s="232"/>
      <c r="F35" s="232"/>
      <c r="G35" s="237"/>
      <c r="I35" s="231"/>
      <c r="J35" s="232"/>
      <c r="K35" s="232"/>
      <c r="L35" s="232"/>
      <c r="M35" s="232"/>
      <c r="N35" s="237"/>
    </row>
    <row r="36" spans="1:14" ht="14.5" customHeight="1" x14ac:dyDescent="0.25">
      <c r="A36" s="250"/>
      <c r="B36" s="251"/>
      <c r="C36" s="251"/>
      <c r="D36" s="251"/>
      <c r="E36" s="251"/>
      <c r="F36" s="251"/>
      <c r="G36" s="252"/>
      <c r="I36" s="227">
        <f>+I31+0.01</f>
        <v>3.1499999999999968</v>
      </c>
      <c r="J36" s="466" t="s">
        <v>339</v>
      </c>
      <c r="K36" s="466"/>
      <c r="L36" s="466"/>
      <c r="M36" s="466"/>
      <c r="N36" s="467"/>
    </row>
    <row r="37" spans="1:14" ht="14.5" customHeight="1" x14ac:dyDescent="0.25">
      <c r="A37" s="227">
        <f>+A30+0.01</f>
        <v>3.0699999999999985</v>
      </c>
      <c r="B37" s="466" t="s">
        <v>340</v>
      </c>
      <c r="C37" s="466"/>
      <c r="D37" s="466"/>
      <c r="E37" s="466"/>
      <c r="F37" s="466"/>
      <c r="G37" s="467"/>
      <c r="I37" s="231"/>
      <c r="J37" s="464"/>
      <c r="K37" s="464"/>
      <c r="L37" s="464"/>
      <c r="M37" s="464"/>
      <c r="N37" s="465"/>
    </row>
    <row r="38" spans="1:14" ht="14.5" customHeight="1" x14ac:dyDescent="0.25">
      <c r="A38" s="231"/>
      <c r="B38" s="464"/>
      <c r="C38" s="464"/>
      <c r="D38" s="464"/>
      <c r="E38" s="464"/>
      <c r="F38" s="464"/>
      <c r="G38" s="465"/>
      <c r="I38" s="231"/>
      <c r="J38" s="232"/>
      <c r="K38" s="232"/>
      <c r="L38" s="232"/>
      <c r="M38" s="232"/>
      <c r="N38" s="237"/>
    </row>
    <row r="39" spans="1:14" ht="14.5" customHeight="1" x14ac:dyDescent="0.25">
      <c r="A39" s="231"/>
      <c r="B39" s="232"/>
      <c r="C39" s="232"/>
      <c r="D39" s="232"/>
      <c r="E39" s="232"/>
      <c r="F39" s="232"/>
      <c r="G39" s="237"/>
      <c r="I39" s="231"/>
      <c r="J39" s="232"/>
      <c r="K39" s="232"/>
      <c r="L39" s="232"/>
      <c r="M39" s="232"/>
      <c r="N39" s="237"/>
    </row>
    <row r="40" spans="1:14" ht="13.5" customHeight="1" x14ac:dyDescent="0.25">
      <c r="A40" s="231"/>
      <c r="B40" s="232"/>
      <c r="C40" s="232"/>
      <c r="D40" s="232"/>
      <c r="E40" s="232"/>
      <c r="F40" s="232"/>
      <c r="G40" s="237"/>
      <c r="I40" s="227">
        <f>I36+0.01</f>
        <v>3.1599999999999966</v>
      </c>
      <c r="J40" s="466" t="s">
        <v>215</v>
      </c>
      <c r="K40" s="466"/>
      <c r="L40" s="466"/>
      <c r="M40" s="466"/>
      <c r="N40" s="467"/>
    </row>
    <row r="41" spans="1:14" ht="13.5" customHeight="1" x14ac:dyDescent="0.25">
      <c r="A41" s="231"/>
      <c r="B41" s="232"/>
      <c r="C41" s="232"/>
      <c r="D41" s="232"/>
      <c r="E41" s="232"/>
      <c r="F41" s="232"/>
      <c r="G41" s="237"/>
      <c r="I41" s="231"/>
      <c r="J41" s="464"/>
      <c r="K41" s="464"/>
      <c r="L41" s="464"/>
      <c r="M41" s="464"/>
      <c r="N41" s="465"/>
    </row>
    <row r="42" spans="1:14" ht="13.5" customHeight="1" x14ac:dyDescent="0.25">
      <c r="A42" s="231"/>
      <c r="B42" s="232"/>
      <c r="C42" s="232"/>
      <c r="D42" s="232"/>
      <c r="E42" s="232"/>
      <c r="F42" s="232"/>
      <c r="G42" s="237"/>
      <c r="I42" s="231"/>
      <c r="J42" s="232"/>
      <c r="K42" s="232" t="s">
        <v>200</v>
      </c>
      <c r="L42" s="232"/>
      <c r="M42" s="236" t="s">
        <v>34</v>
      </c>
      <c r="N42" s="237"/>
    </row>
    <row r="43" spans="1:14" ht="13.5" customHeight="1" x14ac:dyDescent="0.25">
      <c r="A43" s="250"/>
      <c r="B43" s="251"/>
      <c r="C43" s="251"/>
      <c r="D43" s="251"/>
      <c r="E43" s="251"/>
      <c r="F43" s="251"/>
      <c r="G43" s="252"/>
      <c r="I43" s="250"/>
      <c r="J43" s="251"/>
      <c r="K43" s="251" t="s">
        <v>201</v>
      </c>
      <c r="L43" s="251"/>
      <c r="M43" s="251"/>
      <c r="N43" s="252"/>
    </row>
    <row r="44" spans="1:14" ht="13.5" customHeight="1" x14ac:dyDescent="0.25">
      <c r="A44" s="232"/>
      <c r="B44" s="232"/>
      <c r="C44" s="232"/>
      <c r="D44" s="232"/>
      <c r="E44" s="232"/>
      <c r="F44" s="232"/>
      <c r="G44" s="232"/>
      <c r="I44" s="232"/>
      <c r="J44" s="232"/>
      <c r="K44" s="232"/>
      <c r="L44" s="232"/>
      <c r="M44" s="232"/>
      <c r="N44" s="232"/>
    </row>
    <row r="45" spans="1:14" ht="13.5" customHeight="1" x14ac:dyDescent="0.25">
      <c r="A45" s="232"/>
      <c r="B45" s="232"/>
      <c r="C45" s="232"/>
      <c r="D45" s="232"/>
      <c r="E45" s="232"/>
      <c r="F45" s="232"/>
      <c r="G45" s="232"/>
      <c r="I45" s="232"/>
      <c r="J45" s="232"/>
      <c r="K45" s="232"/>
      <c r="L45" s="232"/>
      <c r="M45" s="232"/>
      <c r="N45" s="232"/>
    </row>
    <row r="46" spans="1:14" ht="13.5" customHeight="1" x14ac:dyDescent="0.25">
      <c r="A46" s="227">
        <f>I40+0.01</f>
        <v>3.1699999999999964</v>
      </c>
      <c r="B46" s="228" t="s">
        <v>342</v>
      </c>
      <c r="C46" s="228"/>
      <c r="D46" s="228"/>
      <c r="E46" s="228"/>
      <c r="F46" s="228"/>
      <c r="G46" s="229"/>
      <c r="I46" s="227">
        <f>A84+0.01</f>
        <v>3.2599999999999945</v>
      </c>
      <c r="J46" s="466" t="s">
        <v>307</v>
      </c>
      <c r="K46" s="466"/>
      <c r="L46" s="466"/>
      <c r="M46" s="466"/>
      <c r="N46" s="467"/>
    </row>
    <row r="47" spans="1:14" ht="13.5" customHeight="1" x14ac:dyDescent="0.25">
      <c r="A47" s="231"/>
      <c r="B47" s="232"/>
      <c r="C47" s="232"/>
      <c r="D47" s="232"/>
      <c r="E47" s="232"/>
      <c r="F47" s="232"/>
      <c r="G47" s="237"/>
      <c r="I47" s="243"/>
      <c r="J47" s="464"/>
      <c r="K47" s="464"/>
      <c r="L47" s="464"/>
      <c r="M47" s="464"/>
      <c r="N47" s="465"/>
    </row>
    <row r="48" spans="1:14" ht="13.5" customHeight="1" x14ac:dyDescent="0.25">
      <c r="A48" s="231"/>
      <c r="B48" s="232"/>
      <c r="C48" s="232" t="s">
        <v>200</v>
      </c>
      <c r="D48" s="232"/>
      <c r="F48" s="236" t="s">
        <v>34</v>
      </c>
      <c r="G48" s="237"/>
      <c r="I48" s="243"/>
      <c r="J48" s="232" t="s">
        <v>271</v>
      </c>
      <c r="K48" s="232"/>
      <c r="L48" s="232"/>
      <c r="M48" s="278"/>
      <c r="N48" s="279"/>
    </row>
    <row r="49" spans="1:14" ht="13.5" customHeight="1" x14ac:dyDescent="0.25">
      <c r="A49" s="250"/>
      <c r="B49" s="251"/>
      <c r="C49" s="251" t="str">
        <f>CONCATENATE("2. Non  ►(",TEXT(A81,"0,00)"))</f>
        <v>2. Non  ►(3,24)</v>
      </c>
      <c r="D49" s="251"/>
      <c r="E49" s="251"/>
      <c r="F49" s="251"/>
      <c r="G49" s="252"/>
      <c r="I49" s="243"/>
      <c r="J49" s="232" t="s">
        <v>272</v>
      </c>
      <c r="K49" s="232"/>
      <c r="L49" s="232"/>
      <c r="M49" s="280"/>
      <c r="N49" s="281"/>
    </row>
    <row r="50" spans="1:14" ht="13.5" customHeight="1" x14ac:dyDescent="0.25">
      <c r="A50" s="227">
        <f>A46+0.01</f>
        <v>3.1799999999999962</v>
      </c>
      <c r="B50" s="228" t="s">
        <v>216</v>
      </c>
      <c r="C50" s="228"/>
      <c r="D50" s="228"/>
      <c r="E50" s="228"/>
      <c r="F50" s="228"/>
      <c r="G50" s="229"/>
      <c r="I50" s="231"/>
      <c r="J50" s="232" t="s">
        <v>273</v>
      </c>
      <c r="K50" s="232"/>
      <c r="L50" s="232"/>
      <c r="M50" s="280"/>
      <c r="N50" s="281"/>
    </row>
    <row r="51" spans="1:14" ht="13.5" customHeight="1" x14ac:dyDescent="0.25">
      <c r="A51" s="254"/>
      <c r="B51" s="232" t="s">
        <v>61</v>
      </c>
      <c r="C51" s="232"/>
      <c r="D51" s="232"/>
      <c r="E51" s="232"/>
      <c r="F51" s="232"/>
      <c r="G51" s="237"/>
      <c r="I51" s="231"/>
      <c r="J51" s="232" t="s">
        <v>274</v>
      </c>
      <c r="K51" s="232"/>
      <c r="L51" s="232"/>
      <c r="M51" s="280"/>
      <c r="N51" s="281"/>
    </row>
    <row r="52" spans="1:14" ht="13.5" customHeight="1" x14ac:dyDescent="0.25">
      <c r="A52" s="254"/>
      <c r="B52" s="232" t="s">
        <v>62</v>
      </c>
      <c r="C52" s="232"/>
      <c r="D52" s="232" t="s">
        <v>333</v>
      </c>
      <c r="E52" s="232"/>
      <c r="F52" s="236" t="s">
        <v>34</v>
      </c>
      <c r="G52" s="237"/>
      <c r="I52" s="231"/>
      <c r="J52" s="232"/>
      <c r="K52" s="232"/>
      <c r="L52" s="232"/>
      <c r="M52" s="232"/>
      <c r="N52" s="237"/>
    </row>
    <row r="53" spans="1:14" ht="13.5" customHeight="1" x14ac:dyDescent="0.25">
      <c r="A53" s="254"/>
      <c r="B53" s="232" t="s">
        <v>63</v>
      </c>
      <c r="C53" s="232"/>
      <c r="D53" s="232"/>
      <c r="E53" s="232"/>
      <c r="F53" s="232"/>
      <c r="G53" s="237"/>
      <c r="I53" s="250"/>
      <c r="J53" s="300" t="s">
        <v>335</v>
      </c>
      <c r="K53" s="251"/>
      <c r="L53" s="251"/>
      <c r="M53" s="251"/>
      <c r="N53" s="252"/>
    </row>
    <row r="54" spans="1:14" ht="13.5" customHeight="1" x14ac:dyDescent="0.25">
      <c r="A54" s="254"/>
      <c r="B54" s="232" t="s">
        <v>128</v>
      </c>
      <c r="C54" s="232"/>
      <c r="D54" s="232"/>
      <c r="E54" s="232"/>
      <c r="F54" s="232"/>
      <c r="G54" s="237"/>
      <c r="I54" s="227">
        <f>I46+0.01</f>
        <v>3.2699999999999942</v>
      </c>
      <c r="J54" s="468" t="s">
        <v>285</v>
      </c>
      <c r="K54" s="468"/>
      <c r="L54" s="468"/>
      <c r="M54" s="468"/>
      <c r="N54" s="469"/>
    </row>
    <row r="55" spans="1:14" ht="13.5" customHeight="1" x14ac:dyDescent="0.25">
      <c r="A55" s="255"/>
      <c r="B55" s="225" t="s">
        <v>332</v>
      </c>
      <c r="D55" s="251"/>
      <c r="E55" s="251"/>
      <c r="F55" s="251"/>
      <c r="G55" s="252"/>
      <c r="I55" s="243"/>
      <c r="J55" s="232"/>
      <c r="K55" s="232"/>
      <c r="L55" s="232"/>
      <c r="M55" s="232"/>
      <c r="N55" s="253"/>
    </row>
    <row r="56" spans="1:14" ht="13.5" customHeight="1" x14ac:dyDescent="0.25">
      <c r="A56" s="227">
        <f>A50+0.01</f>
        <v>3.1899999999999959</v>
      </c>
      <c r="B56" s="228" t="s">
        <v>129</v>
      </c>
      <c r="C56" s="228"/>
      <c r="D56" s="228"/>
      <c r="E56" s="228"/>
      <c r="F56" s="228"/>
      <c r="G56" s="229"/>
      <c r="I56" s="243"/>
      <c r="J56" s="277" t="s">
        <v>275</v>
      </c>
      <c r="K56" s="238"/>
      <c r="L56" s="238"/>
      <c r="M56" s="278"/>
      <c r="N56" s="279"/>
    </row>
    <row r="57" spans="1:14" ht="12.75" customHeight="1" x14ac:dyDescent="0.25">
      <c r="A57" s="243"/>
      <c r="B57" s="232"/>
      <c r="C57" s="232"/>
      <c r="D57" s="232"/>
      <c r="E57" s="232"/>
      <c r="F57" s="232"/>
      <c r="G57" s="237"/>
      <c r="H57" s="232"/>
      <c r="I57" s="243"/>
      <c r="J57" s="232"/>
      <c r="K57" s="238"/>
      <c r="L57" s="238"/>
      <c r="M57" s="238"/>
      <c r="N57" s="253"/>
    </row>
    <row r="58" spans="1:14" x14ac:dyDescent="0.25">
      <c r="A58" s="254"/>
      <c r="B58" s="232"/>
      <c r="C58" s="232" t="str">
        <f>CONCATENATE("1. Oui  ►(",TEXT(A74,"0,00)"))</f>
        <v>1. Oui  ►(3,22)</v>
      </c>
      <c r="D58" s="232"/>
      <c r="E58" s="232"/>
      <c r="F58" s="232"/>
      <c r="G58" s="237"/>
      <c r="I58" s="243"/>
      <c r="J58" s="346" t="s">
        <v>341</v>
      </c>
      <c r="K58" s="238"/>
      <c r="L58" s="238"/>
      <c r="M58" s="238"/>
      <c r="N58" s="253"/>
    </row>
    <row r="59" spans="1:14" ht="10.15" customHeight="1" x14ac:dyDescent="0.25">
      <c r="A59" s="254"/>
      <c r="B59" s="232"/>
      <c r="C59" s="232" t="str">
        <f>CONCATENATE("2. Non")</f>
        <v>2. Non</v>
      </c>
      <c r="D59" s="232"/>
      <c r="E59" s="232"/>
      <c r="F59" s="236" t="s">
        <v>34</v>
      </c>
      <c r="G59" s="237"/>
      <c r="I59" s="227">
        <f>I54+0.01</f>
        <v>3.279999999999994</v>
      </c>
      <c r="J59" s="466" t="s">
        <v>308</v>
      </c>
      <c r="K59" s="466"/>
      <c r="L59" s="466"/>
      <c r="M59" s="466"/>
      <c r="N59" s="467"/>
    </row>
    <row r="60" spans="1:14" x14ac:dyDescent="0.25">
      <c r="A60" s="254"/>
      <c r="B60" s="232"/>
      <c r="C60" s="232"/>
      <c r="D60" s="232"/>
      <c r="E60" s="232"/>
      <c r="F60" s="232"/>
      <c r="G60" s="237"/>
      <c r="I60" s="243"/>
      <c r="J60" s="464"/>
      <c r="K60" s="464"/>
      <c r="L60" s="464"/>
      <c r="M60" s="464"/>
      <c r="N60" s="465"/>
    </row>
    <row r="61" spans="1:14" ht="12.75" customHeight="1" x14ac:dyDescent="0.25">
      <c r="A61" s="227">
        <f>A56+0.01</f>
        <v>3.1999999999999957</v>
      </c>
      <c r="B61" s="228" t="s">
        <v>343</v>
      </c>
      <c r="C61" s="228"/>
      <c r="D61" s="228"/>
      <c r="E61" s="228"/>
      <c r="F61" s="228"/>
      <c r="G61" s="229"/>
      <c r="I61" s="243"/>
      <c r="J61" s="232" t="s">
        <v>271</v>
      </c>
      <c r="K61" s="232"/>
      <c r="L61" s="232"/>
      <c r="M61" s="278"/>
      <c r="N61" s="279"/>
    </row>
    <row r="62" spans="1:14" x14ac:dyDescent="0.25">
      <c r="A62" s="243"/>
      <c r="B62" s="232"/>
      <c r="C62" s="232"/>
      <c r="D62" s="232"/>
      <c r="E62" s="232"/>
      <c r="F62" s="232"/>
      <c r="G62" s="237"/>
      <c r="I62" s="243"/>
      <c r="J62" s="232" t="s">
        <v>272</v>
      </c>
      <c r="K62" s="232"/>
      <c r="L62" s="232"/>
      <c r="M62" s="280"/>
      <c r="N62" s="281"/>
    </row>
    <row r="63" spans="1:14" x14ac:dyDescent="0.25">
      <c r="A63" s="254"/>
      <c r="B63" s="232" t="s">
        <v>64</v>
      </c>
      <c r="C63" s="245"/>
      <c r="D63" s="232" t="s">
        <v>68</v>
      </c>
      <c r="E63" s="245"/>
      <c r="F63" s="232" t="s">
        <v>72</v>
      </c>
      <c r="G63" s="245"/>
      <c r="I63" s="231"/>
      <c r="J63" s="232" t="s">
        <v>273</v>
      </c>
      <c r="K63" s="232"/>
      <c r="L63" s="232"/>
      <c r="M63" s="280"/>
      <c r="N63" s="281"/>
    </row>
    <row r="64" spans="1:14" x14ac:dyDescent="0.25">
      <c r="A64" s="254"/>
      <c r="B64" s="232" t="s">
        <v>65</v>
      </c>
      <c r="C64" s="245"/>
      <c r="D64" s="232" t="s">
        <v>69</v>
      </c>
      <c r="E64" s="245"/>
      <c r="F64" s="232" t="s">
        <v>73</v>
      </c>
      <c r="G64" s="245"/>
      <c r="I64" s="231"/>
      <c r="J64" s="232" t="s">
        <v>274</v>
      </c>
      <c r="K64" s="232"/>
      <c r="L64" s="232"/>
      <c r="M64" s="280"/>
      <c r="N64" s="281"/>
    </row>
    <row r="65" spans="1:14" ht="12.75" customHeight="1" x14ac:dyDescent="0.25">
      <c r="A65" s="254"/>
      <c r="B65" s="232" t="s">
        <v>66</v>
      </c>
      <c r="C65" s="245"/>
      <c r="D65" s="232" t="s">
        <v>70</v>
      </c>
      <c r="E65" s="245"/>
      <c r="F65" s="232" t="s">
        <v>74</v>
      </c>
      <c r="G65" s="245"/>
      <c r="I65" s="231"/>
      <c r="J65" s="232"/>
      <c r="K65" s="232"/>
      <c r="L65" s="232"/>
      <c r="M65" s="232"/>
      <c r="N65" s="237"/>
    </row>
    <row r="66" spans="1:14" x14ac:dyDescent="0.25">
      <c r="A66" s="254"/>
      <c r="B66" s="232" t="s">
        <v>67</v>
      </c>
      <c r="C66" s="245"/>
      <c r="D66" s="232" t="s">
        <v>71</v>
      </c>
      <c r="E66" s="245"/>
      <c r="F66" s="232" t="s">
        <v>75</v>
      </c>
      <c r="G66" s="245"/>
      <c r="I66" s="231"/>
      <c r="J66" s="276" t="s">
        <v>335</v>
      </c>
      <c r="K66" s="232"/>
      <c r="L66" s="232"/>
      <c r="M66" s="232"/>
      <c r="N66" s="237"/>
    </row>
    <row r="67" spans="1:14" x14ac:dyDescent="0.25">
      <c r="A67" s="254"/>
      <c r="B67" s="232"/>
      <c r="C67" s="232"/>
      <c r="D67" s="232"/>
      <c r="E67" s="232"/>
      <c r="F67" s="232"/>
      <c r="G67" s="237"/>
      <c r="I67" s="256">
        <f>I59+0.01</f>
        <v>3.2899999999999938</v>
      </c>
      <c r="J67" s="466" t="s">
        <v>286</v>
      </c>
      <c r="K67" s="466"/>
      <c r="L67" s="466"/>
      <c r="M67" s="466"/>
      <c r="N67" s="467"/>
    </row>
    <row r="68" spans="1:14" ht="12.75" customHeight="1" x14ac:dyDescent="0.25">
      <c r="A68" s="227">
        <f>A61+0.01</f>
        <v>3.2099999999999955</v>
      </c>
      <c r="B68" s="228" t="s">
        <v>344</v>
      </c>
      <c r="C68" s="228"/>
      <c r="D68" s="228"/>
      <c r="E68" s="228"/>
      <c r="F68" s="228"/>
      <c r="G68" s="229"/>
      <c r="I68" s="243"/>
      <c r="J68" s="232"/>
      <c r="K68" s="238"/>
      <c r="L68" s="238"/>
      <c r="M68" s="238"/>
      <c r="N68" s="253"/>
    </row>
    <row r="69" spans="1:14" ht="18" customHeight="1" x14ac:dyDescent="0.25">
      <c r="A69" s="254"/>
      <c r="B69" s="232" t="s">
        <v>64</v>
      </c>
      <c r="C69" s="245"/>
      <c r="D69" s="232" t="s">
        <v>68</v>
      </c>
      <c r="E69" s="245"/>
      <c r="F69" s="232" t="s">
        <v>72</v>
      </c>
      <c r="G69" s="245"/>
      <c r="I69" s="243"/>
      <c r="J69" s="232" t="s">
        <v>217</v>
      </c>
      <c r="K69" s="238"/>
      <c r="L69" s="238"/>
      <c r="M69" s="278"/>
      <c r="N69" s="279"/>
    </row>
    <row r="70" spans="1:14" x14ac:dyDescent="0.25">
      <c r="A70" s="254"/>
      <c r="B70" s="232" t="s">
        <v>65</v>
      </c>
      <c r="C70" s="245"/>
      <c r="D70" s="232" t="s">
        <v>69</v>
      </c>
      <c r="E70" s="245"/>
      <c r="F70" s="232" t="s">
        <v>73</v>
      </c>
      <c r="G70" s="245"/>
      <c r="I70" s="243"/>
      <c r="J70" s="232"/>
      <c r="K70" s="238"/>
      <c r="L70" s="238"/>
      <c r="M70" s="238"/>
      <c r="N70" s="253"/>
    </row>
    <row r="71" spans="1:14" ht="13.5" customHeight="1" x14ac:dyDescent="0.25">
      <c r="A71" s="254"/>
      <c r="B71" s="232" t="s">
        <v>66</v>
      </c>
      <c r="C71" s="245"/>
      <c r="D71" s="232" t="s">
        <v>70</v>
      </c>
      <c r="E71" s="245"/>
      <c r="F71" s="232" t="s">
        <v>74</v>
      </c>
      <c r="G71" s="245"/>
      <c r="I71" s="257"/>
      <c r="J71" s="346" t="s">
        <v>341</v>
      </c>
      <c r="K71" s="258"/>
      <c r="L71" s="258"/>
      <c r="M71" s="258"/>
      <c r="N71" s="259"/>
    </row>
    <row r="72" spans="1:14" x14ac:dyDescent="0.25">
      <c r="A72" s="254"/>
      <c r="B72" s="232" t="s">
        <v>67</v>
      </c>
      <c r="C72" s="245"/>
      <c r="D72" s="232" t="s">
        <v>71</v>
      </c>
      <c r="E72" s="245"/>
      <c r="F72" s="232" t="s">
        <v>75</v>
      </c>
      <c r="G72" s="245"/>
      <c r="I72" s="227">
        <f>I67+0.01</f>
        <v>3.2999999999999936</v>
      </c>
      <c r="J72" s="466" t="s">
        <v>309</v>
      </c>
      <c r="K72" s="466"/>
      <c r="L72" s="466"/>
      <c r="M72" s="466"/>
      <c r="N72" s="467"/>
    </row>
    <row r="73" spans="1:14" ht="12.75" customHeight="1" x14ac:dyDescent="0.25">
      <c r="A73" s="254"/>
      <c r="B73" s="232"/>
      <c r="C73" s="232"/>
      <c r="D73" s="232"/>
      <c r="E73" s="232"/>
      <c r="F73" s="232"/>
      <c r="G73" s="237"/>
      <c r="I73" s="243"/>
      <c r="J73" s="464"/>
      <c r="K73" s="464"/>
      <c r="L73" s="464"/>
      <c r="M73" s="464"/>
      <c r="N73" s="465"/>
    </row>
    <row r="74" spans="1:14" x14ac:dyDescent="0.25">
      <c r="A74" s="227">
        <f>+A68+0.01</f>
        <v>3.2199999999999953</v>
      </c>
      <c r="B74" s="228" t="s">
        <v>238</v>
      </c>
      <c r="C74" s="228"/>
      <c r="D74" s="228"/>
      <c r="E74" s="228"/>
      <c r="F74" s="228"/>
      <c r="G74" s="229"/>
      <c r="I74" s="243"/>
      <c r="J74" s="232"/>
      <c r="K74" s="232"/>
      <c r="L74" s="232"/>
      <c r="M74" s="238"/>
      <c r="N74" s="253"/>
    </row>
    <row r="75" spans="1:14" x14ac:dyDescent="0.25">
      <c r="A75" s="254"/>
      <c r="B75" s="232" t="s">
        <v>200</v>
      </c>
      <c r="C75" s="232"/>
      <c r="D75" s="232"/>
      <c r="E75" s="232"/>
      <c r="F75" s="232"/>
      <c r="G75" s="237"/>
      <c r="I75" s="243"/>
      <c r="J75" s="232" t="s">
        <v>271</v>
      </c>
      <c r="K75" s="232"/>
      <c r="L75" s="232"/>
      <c r="M75" s="278"/>
      <c r="N75" s="279"/>
    </row>
    <row r="76" spans="1:14" x14ac:dyDescent="0.25">
      <c r="A76" s="257"/>
      <c r="B76" s="251" t="str">
        <f>CONCATENATE("2. Non ► (", TEXT(A81,"0,00"),")")</f>
        <v>2. Non ► (3,24)</v>
      </c>
      <c r="C76" s="251"/>
      <c r="D76" s="251"/>
      <c r="E76" s="251"/>
      <c r="F76" s="251"/>
      <c r="G76" s="252"/>
      <c r="I76" s="243"/>
      <c r="J76" s="232" t="s">
        <v>272</v>
      </c>
      <c r="K76" s="232"/>
      <c r="L76" s="232"/>
      <c r="M76" s="280"/>
      <c r="N76" s="281"/>
    </row>
    <row r="77" spans="1:14" ht="12.75" customHeight="1" x14ac:dyDescent="0.25">
      <c r="A77" s="227">
        <f>A74+0.01</f>
        <v>3.2299999999999951</v>
      </c>
      <c r="B77" s="228" t="s">
        <v>318</v>
      </c>
      <c r="C77" s="228"/>
      <c r="D77" s="228"/>
      <c r="E77" s="228"/>
      <c r="F77" s="228"/>
      <c r="G77" s="229"/>
      <c r="I77" s="231"/>
      <c r="J77" s="232" t="s">
        <v>273</v>
      </c>
      <c r="K77" s="232"/>
      <c r="L77" s="232"/>
      <c r="M77" s="280"/>
      <c r="N77" s="281"/>
    </row>
    <row r="78" spans="1:14" x14ac:dyDescent="0.25">
      <c r="A78" s="231"/>
      <c r="B78" s="470" t="s">
        <v>275</v>
      </c>
      <c r="C78" s="470"/>
      <c r="D78" s="232"/>
      <c r="E78" s="232"/>
      <c r="F78" s="232"/>
      <c r="G78" s="237"/>
      <c r="I78" s="231"/>
      <c r="J78" s="232" t="s">
        <v>274</v>
      </c>
      <c r="K78" s="232"/>
      <c r="L78" s="232"/>
      <c r="M78" s="280"/>
      <c r="N78" s="281"/>
    </row>
    <row r="79" spans="1:14" x14ac:dyDescent="0.25">
      <c r="A79" s="231"/>
      <c r="B79" s="470"/>
      <c r="C79" s="470"/>
      <c r="D79" s="232"/>
      <c r="E79" s="232"/>
      <c r="F79" s="232"/>
      <c r="G79" s="237"/>
      <c r="I79" s="231"/>
      <c r="J79" s="232"/>
      <c r="K79" s="232"/>
      <c r="L79" s="232"/>
      <c r="M79" s="232"/>
      <c r="N79" s="237"/>
    </row>
    <row r="80" spans="1:14" x14ac:dyDescent="0.25">
      <c r="A80" s="250"/>
      <c r="B80" s="251"/>
      <c r="C80" s="251"/>
      <c r="D80" s="251"/>
      <c r="E80" s="251"/>
      <c r="F80" s="251"/>
      <c r="G80" s="252"/>
      <c r="I80" s="231"/>
      <c r="J80" s="276" t="s">
        <v>335</v>
      </c>
      <c r="K80" s="232"/>
      <c r="L80" s="232"/>
      <c r="M80" s="232"/>
      <c r="N80" s="237"/>
    </row>
    <row r="81" spans="1:14" ht="12.75" customHeight="1" x14ac:dyDescent="0.25">
      <c r="A81" s="227">
        <f>A77+0.01</f>
        <v>3.2399999999999949</v>
      </c>
      <c r="B81" s="228" t="s">
        <v>237</v>
      </c>
      <c r="C81" s="228"/>
      <c r="D81" s="228"/>
      <c r="E81" s="228"/>
      <c r="F81" s="228"/>
      <c r="G81" s="229"/>
      <c r="I81" s="227">
        <f>I72+0.01</f>
        <v>3.3099999999999934</v>
      </c>
      <c r="J81" s="466" t="s">
        <v>287</v>
      </c>
      <c r="K81" s="466"/>
      <c r="L81" s="466"/>
      <c r="M81" s="466"/>
      <c r="N81" s="467"/>
    </row>
    <row r="82" spans="1:14" x14ac:dyDescent="0.25">
      <c r="A82" s="254"/>
      <c r="B82" s="232" t="s">
        <v>200</v>
      </c>
      <c r="C82" s="232"/>
      <c r="D82" s="232"/>
      <c r="E82" s="232"/>
      <c r="F82" s="232"/>
      <c r="G82" s="237"/>
      <c r="I82" s="243"/>
      <c r="J82" s="232"/>
      <c r="K82" s="238"/>
      <c r="L82" s="238"/>
      <c r="M82" s="238"/>
      <c r="N82" s="253"/>
    </row>
    <row r="83" spans="1:14" x14ac:dyDescent="0.25">
      <c r="A83" s="243"/>
      <c r="B83" s="251" t="str">
        <f>CONCATENATE("2. Non ► (", TEXT(I46,"0,00"),")")</f>
        <v>2. Non ► (3,26)</v>
      </c>
      <c r="C83" s="232"/>
      <c r="D83" s="232"/>
      <c r="E83" s="232"/>
      <c r="F83" s="232"/>
      <c r="G83" s="237"/>
      <c r="I83" s="243"/>
      <c r="J83" s="241" t="s">
        <v>217</v>
      </c>
      <c r="K83" s="238"/>
      <c r="L83" s="238"/>
      <c r="M83" s="278"/>
      <c r="N83" s="279"/>
    </row>
    <row r="84" spans="1:14" x14ac:dyDescent="0.25">
      <c r="A84" s="227">
        <f>A81+0.01</f>
        <v>3.2499999999999947</v>
      </c>
      <c r="B84" s="228" t="s">
        <v>345</v>
      </c>
      <c r="C84" s="228"/>
      <c r="D84" s="228"/>
      <c r="E84" s="228"/>
      <c r="F84" s="228"/>
      <c r="G84" s="229"/>
      <c r="I84" s="231"/>
      <c r="J84" s="232"/>
      <c r="K84" s="232"/>
      <c r="L84" s="232"/>
      <c r="M84" s="232"/>
      <c r="N84" s="237"/>
    </row>
    <row r="85" spans="1:14" x14ac:dyDescent="0.25">
      <c r="A85" s="231"/>
      <c r="B85" s="470" t="s">
        <v>275</v>
      </c>
      <c r="C85" s="470"/>
      <c r="D85" s="232"/>
      <c r="E85" s="232"/>
      <c r="F85" s="232"/>
      <c r="G85" s="237"/>
      <c r="I85" s="243"/>
      <c r="J85" s="464"/>
      <c r="K85" s="464"/>
      <c r="L85" s="464"/>
      <c r="M85" s="464"/>
      <c r="N85" s="465"/>
    </row>
    <row r="86" spans="1:14" ht="12.75" customHeight="1" x14ac:dyDescent="0.25">
      <c r="A86" s="231"/>
      <c r="B86" s="470"/>
      <c r="C86" s="470"/>
      <c r="D86" s="232"/>
      <c r="E86" s="232"/>
      <c r="F86" s="232"/>
      <c r="G86" s="237"/>
      <c r="I86" s="243"/>
      <c r="J86" s="346" t="s">
        <v>341</v>
      </c>
      <c r="K86" s="238"/>
      <c r="L86" s="238"/>
      <c r="M86" s="238"/>
      <c r="N86" s="253"/>
    </row>
    <row r="87" spans="1:14" x14ac:dyDescent="0.25">
      <c r="A87" s="255"/>
      <c r="B87" s="251"/>
      <c r="C87" s="251"/>
      <c r="D87" s="251"/>
      <c r="E87" s="251"/>
      <c r="F87" s="318"/>
      <c r="G87" s="252"/>
      <c r="I87" s="257"/>
      <c r="J87" s="251"/>
      <c r="K87" s="258"/>
      <c r="L87" s="258"/>
      <c r="M87" s="258"/>
      <c r="N87" s="259"/>
    </row>
    <row r="88" spans="1:14" x14ac:dyDescent="0.25">
      <c r="A88" s="260"/>
      <c r="B88" s="232"/>
      <c r="C88" s="232"/>
      <c r="D88" s="232"/>
      <c r="E88" s="232"/>
      <c r="F88" s="232"/>
      <c r="G88" s="232"/>
      <c r="I88" s="232"/>
      <c r="J88" s="232"/>
      <c r="K88" s="232"/>
      <c r="L88" s="232"/>
      <c r="M88" s="232"/>
      <c r="N88" s="232"/>
    </row>
    <row r="89" spans="1:14" x14ac:dyDescent="0.25">
      <c r="A89" s="260"/>
      <c r="B89" s="232"/>
      <c r="C89" s="232"/>
      <c r="D89" s="232"/>
      <c r="E89" s="232"/>
      <c r="F89" s="232"/>
      <c r="G89" s="232"/>
      <c r="I89" s="232"/>
      <c r="J89" s="232"/>
      <c r="K89" s="232"/>
      <c r="L89" s="232"/>
      <c r="M89" s="232"/>
      <c r="N89" s="232"/>
    </row>
    <row r="90" spans="1:14" x14ac:dyDescent="0.25">
      <c r="A90" s="260"/>
      <c r="B90" s="232"/>
      <c r="C90" s="232"/>
      <c r="D90" s="232"/>
      <c r="E90" s="232"/>
      <c r="F90" s="232"/>
      <c r="G90" s="232"/>
      <c r="I90" s="232"/>
      <c r="J90" s="232"/>
      <c r="K90" s="232"/>
      <c r="L90" s="232"/>
      <c r="M90" s="232"/>
      <c r="N90" s="232"/>
    </row>
    <row r="91" spans="1:14" x14ac:dyDescent="0.25">
      <c r="I91" s="232"/>
      <c r="J91" s="232"/>
      <c r="K91" s="232"/>
      <c r="L91" s="232"/>
      <c r="M91" s="232"/>
      <c r="N91" s="232"/>
    </row>
    <row r="92" spans="1:14" x14ac:dyDescent="0.25">
      <c r="I92" s="232"/>
      <c r="J92" s="232"/>
      <c r="K92" s="232"/>
      <c r="L92" s="232"/>
      <c r="M92" s="232"/>
      <c r="N92" s="232"/>
    </row>
    <row r="93" spans="1:14" x14ac:dyDescent="0.25">
      <c r="I93" s="232"/>
      <c r="J93" s="232"/>
      <c r="K93" s="232"/>
      <c r="L93" s="232"/>
      <c r="M93" s="232"/>
      <c r="N93" s="232"/>
    </row>
    <row r="95" spans="1:14" x14ac:dyDescent="0.25">
      <c r="H95" s="232"/>
    </row>
  </sheetData>
  <mergeCells count="18">
    <mergeCell ref="J27:N28"/>
    <mergeCell ref="S2:AB2"/>
    <mergeCell ref="J3:N4"/>
    <mergeCell ref="G4:G5"/>
    <mergeCell ref="J8:N9"/>
    <mergeCell ref="J18:N19"/>
    <mergeCell ref="J85:N85"/>
    <mergeCell ref="J72:N73"/>
    <mergeCell ref="B37:G38"/>
    <mergeCell ref="J36:N37"/>
    <mergeCell ref="J40:N41"/>
    <mergeCell ref="J54:N54"/>
    <mergeCell ref="J59:N60"/>
    <mergeCell ref="J46:N47"/>
    <mergeCell ref="B78:C79"/>
    <mergeCell ref="B85:C86"/>
    <mergeCell ref="J67:N67"/>
    <mergeCell ref="J81:N81"/>
  </mergeCells>
  <pageMargins left="0.511811023622047" right="0.511811023622047" top="0.118110236220472" bottom="0.31496062992126" header="0" footer="0.118110236220472"/>
  <pageSetup paperSize="9" scale="95" firstPageNumber="6" orientation="landscape" r:id="rId1"/>
  <headerFooter scaleWithDoc="0" alignWithMargins="0">
    <oddFooter>&amp;C&amp;P</oddFooter>
  </headerFooter>
  <rowBreaks count="1" manualBreakCount="1">
    <brk id="44" max="1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tabSelected="1" view="pageBreakPreview" topLeftCell="J2" zoomScale="120" zoomScaleNormal="120" zoomScaleSheetLayoutView="120" workbookViewId="0">
      <selection activeCell="F16" sqref="F16"/>
    </sheetView>
  </sheetViews>
  <sheetFormatPr baseColWidth="10" defaultColWidth="9.1796875" defaultRowHeight="10" x14ac:dyDescent="0.2"/>
  <cols>
    <col min="1" max="1" width="0.7265625" style="74" customWidth="1"/>
    <col min="2" max="2" width="3.453125" style="74" customWidth="1"/>
    <col min="3" max="3" width="0.7265625" style="74" customWidth="1"/>
    <col min="4" max="4" width="32.453125" style="74" customWidth="1"/>
    <col min="5" max="5" width="11.7265625" style="74" customWidth="1"/>
    <col min="6" max="6" width="11.26953125" style="73" customWidth="1"/>
    <col min="7" max="7" width="2.54296875" style="73" customWidth="1"/>
    <col min="8" max="8" width="27.1796875" style="73" customWidth="1"/>
    <col min="9" max="9" width="10.81640625" style="73" customWidth="1"/>
    <col min="10" max="10" width="5.81640625" style="73" customWidth="1"/>
    <col min="11" max="11" width="5.453125" style="73" customWidth="1"/>
    <col min="12" max="13" width="5.81640625" style="73" customWidth="1"/>
    <col min="14" max="14" width="9" style="73" customWidth="1"/>
    <col min="15" max="15" width="9.54296875" style="73" customWidth="1"/>
    <col min="16" max="16" width="7.453125" style="74" customWidth="1"/>
    <col min="17" max="17" width="7.7265625" style="74" customWidth="1"/>
    <col min="18" max="18" width="7" style="74" customWidth="1"/>
    <col min="19" max="19" width="7.7265625" style="74" customWidth="1"/>
    <col min="20" max="20" width="8" style="74" customWidth="1"/>
    <col min="21" max="21" width="8.7265625" style="74" customWidth="1"/>
    <col min="22" max="22" width="7.7265625" style="74" customWidth="1"/>
    <col min="23" max="23" width="6.7265625" style="74" customWidth="1"/>
    <col min="24" max="24" width="8.54296875" style="74" customWidth="1"/>
    <col min="25" max="25" width="6" style="74" customWidth="1"/>
    <col min="26" max="26" width="6.453125" style="74" customWidth="1"/>
    <col min="27" max="27" width="5.81640625" style="74" customWidth="1"/>
    <col min="28" max="28" width="7.1796875" style="74" customWidth="1"/>
    <col min="29" max="29" width="6.26953125" style="74" customWidth="1"/>
    <col min="30" max="30" width="7" style="74" customWidth="1"/>
    <col min="31" max="16384" width="9.1796875" style="74"/>
  </cols>
  <sheetData>
    <row r="1" spans="1:30" ht="15.5" x14ac:dyDescent="0.35">
      <c r="A1" s="274" t="s">
        <v>242</v>
      </c>
      <c r="B1" s="121"/>
      <c r="C1" s="76"/>
      <c r="D1" s="76"/>
      <c r="E1" s="76"/>
      <c r="F1" s="76"/>
      <c r="G1" s="76"/>
      <c r="H1" s="76"/>
      <c r="I1" s="76"/>
      <c r="J1" s="76"/>
      <c r="K1" s="76"/>
      <c r="L1" s="76"/>
      <c r="M1" s="68"/>
      <c r="N1" s="68"/>
    </row>
    <row r="2" spans="1:30" ht="7.5" customHeight="1" x14ac:dyDescent="0.25">
      <c r="A2" s="77"/>
      <c r="B2" s="68"/>
      <c r="C2" s="75"/>
      <c r="D2" s="76"/>
      <c r="E2" s="76"/>
      <c r="F2" s="76"/>
      <c r="G2" s="76"/>
      <c r="H2" s="76"/>
      <c r="I2" s="76"/>
      <c r="J2" s="76"/>
      <c r="K2" s="76"/>
      <c r="L2" s="76"/>
      <c r="M2" s="68"/>
      <c r="N2" s="68"/>
      <c r="S2" s="473"/>
      <c r="T2" s="473"/>
      <c r="U2" s="473"/>
      <c r="V2" s="473"/>
      <c r="W2" s="473"/>
      <c r="X2" s="473"/>
      <c r="Y2" s="473"/>
      <c r="Z2" s="473"/>
      <c r="AA2" s="473"/>
      <c r="AB2" s="473"/>
      <c r="AC2" s="473"/>
      <c r="AD2" s="473"/>
    </row>
    <row r="3" spans="1:30" s="68" customFormat="1" ht="12.75" customHeight="1" x14ac:dyDescent="0.25">
      <c r="B3" s="494" t="s">
        <v>4</v>
      </c>
      <c r="D3" s="69"/>
      <c r="E3" s="78">
        <v>4.01</v>
      </c>
      <c r="F3" s="79">
        <f>E3+0.01</f>
        <v>4.0199999999999996</v>
      </c>
      <c r="G3" s="491">
        <f>F3+0.01</f>
        <v>4.0299999999999994</v>
      </c>
      <c r="H3" s="493"/>
      <c r="I3" s="79">
        <f>G3+0.01</f>
        <v>4.0399999999999991</v>
      </c>
      <c r="J3" s="491">
        <f>I3+0.01</f>
        <v>4.0499999999999989</v>
      </c>
      <c r="K3" s="492"/>
      <c r="L3" s="104"/>
      <c r="M3" s="81"/>
      <c r="N3" s="105"/>
      <c r="O3" s="78">
        <f>J3+0.01</f>
        <v>4.0599999999999987</v>
      </c>
      <c r="P3" s="79">
        <f>O3+0.01</f>
        <v>4.0699999999999985</v>
      </c>
      <c r="Q3" s="83"/>
      <c r="R3" s="83"/>
      <c r="S3" s="83"/>
      <c r="T3" s="83"/>
      <c r="U3" s="83"/>
      <c r="V3" s="83"/>
      <c r="W3" s="84"/>
      <c r="X3" s="78">
        <f>P3+0.01</f>
        <v>4.0799999999999983</v>
      </c>
      <c r="Y3" s="79">
        <f>X3+0.01</f>
        <v>4.0899999999999981</v>
      </c>
      <c r="Z3" s="149"/>
      <c r="AA3" s="149"/>
      <c r="AB3" s="149"/>
      <c r="AC3" s="149"/>
      <c r="AD3" s="150"/>
    </row>
    <row r="4" spans="1:30" s="68" customFormat="1" ht="12.75" customHeight="1" x14ac:dyDescent="0.25">
      <c r="B4" s="495"/>
      <c r="D4" s="70" t="s">
        <v>5</v>
      </c>
      <c r="E4" s="489" t="s">
        <v>139</v>
      </c>
      <c r="F4" s="482" t="s">
        <v>138</v>
      </c>
      <c r="G4" s="502" t="s">
        <v>91</v>
      </c>
      <c r="H4" s="503"/>
      <c r="I4" s="496" t="s">
        <v>119</v>
      </c>
      <c r="J4" s="502" t="s">
        <v>85</v>
      </c>
      <c r="K4" s="506"/>
      <c r="L4" s="506"/>
      <c r="M4" s="506"/>
      <c r="N4" s="503"/>
      <c r="O4" s="489" t="s">
        <v>121</v>
      </c>
      <c r="P4" s="482" t="s">
        <v>133</v>
      </c>
      <c r="Q4" s="483"/>
      <c r="R4" s="483"/>
      <c r="S4" s="483"/>
      <c r="T4" s="483"/>
      <c r="U4" s="483"/>
      <c r="V4" s="483"/>
      <c r="W4" s="484"/>
      <c r="X4" s="481" t="s">
        <v>208</v>
      </c>
      <c r="Y4" s="474" t="s">
        <v>89</v>
      </c>
      <c r="Z4" s="475"/>
      <c r="AA4" s="475"/>
      <c r="AB4" s="475"/>
      <c r="AC4" s="475"/>
      <c r="AD4" s="476"/>
    </row>
    <row r="5" spans="1:30" s="68" customFormat="1" ht="12.75" customHeight="1" x14ac:dyDescent="0.25">
      <c r="B5" s="495"/>
      <c r="D5" s="70"/>
      <c r="E5" s="489"/>
      <c r="F5" s="482"/>
      <c r="G5" s="502"/>
      <c r="H5" s="503"/>
      <c r="I5" s="497"/>
      <c r="J5" s="502"/>
      <c r="K5" s="506"/>
      <c r="L5" s="506"/>
      <c r="M5" s="506"/>
      <c r="N5" s="503"/>
      <c r="O5" s="489"/>
      <c r="P5" s="482"/>
      <c r="Q5" s="483"/>
      <c r="R5" s="483"/>
      <c r="S5" s="483"/>
      <c r="T5" s="483"/>
      <c r="U5" s="483"/>
      <c r="V5" s="483"/>
      <c r="W5" s="484"/>
      <c r="X5" s="481"/>
      <c r="Y5" s="474"/>
      <c r="Z5" s="475"/>
      <c r="AA5" s="475"/>
      <c r="AB5" s="475"/>
      <c r="AC5" s="475"/>
      <c r="AD5" s="476"/>
    </row>
    <row r="6" spans="1:30" s="68" customFormat="1" ht="12.75" customHeight="1" x14ac:dyDescent="0.25">
      <c r="B6" s="495"/>
      <c r="D6" s="70"/>
      <c r="E6" s="489"/>
      <c r="F6" s="482"/>
      <c r="G6" s="86">
        <v>1</v>
      </c>
      <c r="H6" s="329" t="s">
        <v>77</v>
      </c>
      <c r="I6" s="497"/>
      <c r="J6" s="338">
        <v>1</v>
      </c>
      <c r="K6" s="330" t="s">
        <v>120</v>
      </c>
      <c r="L6" s="330"/>
      <c r="M6" s="330"/>
      <c r="N6" s="331"/>
      <c r="O6" s="489"/>
      <c r="P6" s="482"/>
      <c r="Q6" s="483"/>
      <c r="R6" s="483"/>
      <c r="S6" s="483"/>
      <c r="T6" s="483"/>
      <c r="U6" s="483"/>
      <c r="V6" s="483"/>
      <c r="W6" s="484"/>
      <c r="X6" s="481"/>
      <c r="Y6" s="97"/>
      <c r="Z6" s="71"/>
      <c r="AA6" s="71"/>
      <c r="AB6" s="71"/>
      <c r="AC6" s="71"/>
      <c r="AD6" s="80"/>
    </row>
    <row r="7" spans="1:30" s="68" customFormat="1" ht="12.75" customHeight="1" x14ac:dyDescent="0.25">
      <c r="B7" s="495"/>
      <c r="D7" s="70"/>
      <c r="E7" s="489"/>
      <c r="F7" s="482"/>
      <c r="G7" s="86">
        <v>2</v>
      </c>
      <c r="H7" s="329" t="s">
        <v>120</v>
      </c>
      <c r="I7" s="497"/>
      <c r="J7" s="338">
        <v>2</v>
      </c>
      <c r="K7" s="330" t="s">
        <v>78</v>
      </c>
      <c r="L7" s="330"/>
      <c r="M7" s="330"/>
      <c r="N7" s="331"/>
      <c r="O7" s="489"/>
      <c r="P7" s="85"/>
      <c r="Q7" s="71"/>
      <c r="R7" s="71"/>
      <c r="S7" s="71"/>
      <c r="T7" s="71"/>
      <c r="U7" s="71"/>
      <c r="V7" s="71"/>
      <c r="W7" s="80"/>
      <c r="X7" s="481"/>
      <c r="Y7" s="97"/>
      <c r="Z7" s="71"/>
      <c r="AA7" s="71"/>
      <c r="AB7" s="71"/>
      <c r="AC7" s="71"/>
      <c r="AD7" s="80"/>
    </row>
    <row r="8" spans="1:30" s="68" customFormat="1" ht="12.75" customHeight="1" x14ac:dyDescent="0.25">
      <c r="B8" s="495"/>
      <c r="D8" s="70"/>
      <c r="E8" s="489"/>
      <c r="F8" s="482"/>
      <c r="G8" s="86">
        <v>3</v>
      </c>
      <c r="H8" s="329" t="s">
        <v>78</v>
      </c>
      <c r="I8" s="497"/>
      <c r="J8" s="338">
        <v>3</v>
      </c>
      <c r="K8" s="330" t="s">
        <v>79</v>
      </c>
      <c r="L8" s="330"/>
      <c r="M8" s="330"/>
      <c r="N8" s="331"/>
      <c r="O8" s="489"/>
      <c r="P8" s="85"/>
      <c r="Q8" s="71"/>
      <c r="R8" s="71" t="s">
        <v>206</v>
      </c>
      <c r="S8" s="71"/>
      <c r="T8" s="71"/>
      <c r="U8" s="71"/>
      <c r="V8" s="71"/>
      <c r="W8" s="80"/>
      <c r="X8" s="481"/>
      <c r="Y8" s="97"/>
      <c r="Z8" s="71"/>
      <c r="AA8" s="71" t="s">
        <v>206</v>
      </c>
      <c r="AB8" s="71"/>
      <c r="AC8" s="71"/>
      <c r="AD8" s="80"/>
    </row>
    <row r="9" spans="1:30" s="68" customFormat="1" ht="12.75" customHeight="1" x14ac:dyDescent="0.25">
      <c r="B9" s="495"/>
      <c r="D9" s="70"/>
      <c r="E9" s="489"/>
      <c r="F9" s="482"/>
      <c r="G9" s="86">
        <v>4</v>
      </c>
      <c r="H9" s="329" t="s">
        <v>79</v>
      </c>
      <c r="I9" s="497"/>
      <c r="J9" s="339">
        <v>4</v>
      </c>
      <c r="K9" s="330" t="s">
        <v>80</v>
      </c>
      <c r="L9" s="330"/>
      <c r="M9" s="330"/>
      <c r="N9" s="331"/>
      <c r="O9" s="489"/>
      <c r="P9" s="85"/>
      <c r="Q9" s="71"/>
      <c r="R9" s="71" t="s">
        <v>207</v>
      </c>
      <c r="S9" s="71"/>
      <c r="T9" s="71"/>
      <c r="U9" s="71"/>
      <c r="V9" s="71"/>
      <c r="W9" s="80"/>
      <c r="X9" s="481"/>
      <c r="Y9" s="97"/>
      <c r="Z9" s="71"/>
      <c r="AA9" s="71" t="s">
        <v>207</v>
      </c>
      <c r="AB9" s="71"/>
      <c r="AC9" s="71"/>
      <c r="AD9" s="80"/>
    </row>
    <row r="10" spans="1:30" s="68" customFormat="1" ht="12.75" customHeight="1" x14ac:dyDescent="0.25">
      <c r="B10" s="495"/>
      <c r="D10" s="70"/>
      <c r="E10" s="489"/>
      <c r="F10" s="482"/>
      <c r="G10" s="86">
        <v>5</v>
      </c>
      <c r="H10" s="329" t="s">
        <v>80</v>
      </c>
      <c r="I10" s="497"/>
      <c r="J10" s="339">
        <v>5</v>
      </c>
      <c r="K10" s="71" t="s">
        <v>334</v>
      </c>
      <c r="L10" s="330"/>
      <c r="M10" s="330"/>
      <c r="N10" s="331"/>
      <c r="O10" s="489"/>
      <c r="P10" s="86"/>
      <c r="Q10" s="71"/>
      <c r="R10" s="71"/>
      <c r="S10" s="71"/>
      <c r="T10" s="71"/>
      <c r="U10" s="71"/>
      <c r="V10" s="71"/>
      <c r="W10" s="80"/>
      <c r="X10" s="481"/>
      <c r="Y10" s="97"/>
      <c r="Z10" s="71"/>
      <c r="AA10" s="71"/>
      <c r="AB10" s="71"/>
      <c r="AC10" s="71"/>
      <c r="AD10" s="80"/>
    </row>
    <row r="11" spans="1:30" s="68" customFormat="1" ht="12.75" customHeight="1" x14ac:dyDescent="0.25">
      <c r="B11" s="495"/>
      <c r="D11" s="70"/>
      <c r="E11" s="489"/>
      <c r="F11" s="482"/>
      <c r="G11" s="86">
        <v>6</v>
      </c>
      <c r="H11" s="340" t="s">
        <v>334</v>
      </c>
      <c r="I11" s="497"/>
      <c r="J11" s="339">
        <v>6</v>
      </c>
      <c r="K11" s="330" t="s">
        <v>81</v>
      </c>
      <c r="L11" s="330"/>
      <c r="M11" s="330"/>
      <c r="N11" s="331"/>
      <c r="O11" s="489"/>
      <c r="P11" s="86"/>
      <c r="Q11" s="71"/>
      <c r="R11" s="71"/>
      <c r="S11" s="71"/>
      <c r="T11" s="71"/>
      <c r="U11" s="71"/>
      <c r="V11" s="71"/>
      <c r="W11" s="80"/>
      <c r="X11" s="481"/>
      <c r="Y11" s="85"/>
      <c r="Z11" s="71"/>
      <c r="AA11" s="71"/>
      <c r="AB11" s="71"/>
      <c r="AC11" s="71"/>
      <c r="AD11" s="80"/>
    </row>
    <row r="12" spans="1:30" s="68" customFormat="1" ht="12.75" customHeight="1" x14ac:dyDescent="0.25">
      <c r="B12" s="495"/>
      <c r="D12" s="70"/>
      <c r="E12" s="489"/>
      <c r="F12" s="482"/>
      <c r="G12" s="86">
        <v>7</v>
      </c>
      <c r="H12" s="329" t="s">
        <v>81</v>
      </c>
      <c r="I12" s="106"/>
      <c r="J12" s="341">
        <v>7</v>
      </c>
      <c r="K12" s="330" t="s">
        <v>82</v>
      </c>
      <c r="L12" s="330"/>
      <c r="M12" s="330"/>
      <c r="N12" s="331"/>
      <c r="O12" s="489"/>
      <c r="P12" s="86"/>
      <c r="Q12" s="71"/>
      <c r="R12" s="71"/>
      <c r="S12" s="71"/>
      <c r="T12" s="71"/>
      <c r="U12" s="71"/>
      <c r="V12" s="71"/>
      <c r="W12" s="80"/>
      <c r="X12" s="481"/>
      <c r="Y12" s="85"/>
      <c r="Z12" s="71"/>
      <c r="AA12" s="71"/>
      <c r="AB12" s="71"/>
      <c r="AC12" s="71"/>
      <c r="AD12" s="80"/>
    </row>
    <row r="13" spans="1:30" s="68" customFormat="1" ht="12.75" customHeight="1" x14ac:dyDescent="0.25">
      <c r="B13" s="495"/>
      <c r="D13" s="70"/>
      <c r="E13" s="70"/>
      <c r="F13" s="482"/>
      <c r="G13" s="86">
        <v>8</v>
      </c>
      <c r="H13" s="329" t="s">
        <v>82</v>
      </c>
      <c r="I13" s="106"/>
      <c r="J13" s="341">
        <v>8</v>
      </c>
      <c r="K13" s="330" t="s">
        <v>132</v>
      </c>
      <c r="L13" s="330"/>
      <c r="M13" s="330"/>
      <c r="N13" s="331"/>
      <c r="O13" s="489"/>
      <c r="P13" s="485" t="s">
        <v>86</v>
      </c>
      <c r="Q13" s="486"/>
      <c r="R13" s="486"/>
      <c r="S13" s="486"/>
      <c r="T13" s="486"/>
      <c r="U13" s="486"/>
      <c r="V13" s="486"/>
      <c r="W13" s="487"/>
      <c r="X13" s="481"/>
      <c r="Y13" s="89"/>
      <c r="Z13" s="88"/>
      <c r="AA13" s="88"/>
      <c r="AB13" s="88"/>
      <c r="AC13" s="88"/>
      <c r="AD13" s="90"/>
    </row>
    <row r="14" spans="1:30" s="68" customFormat="1" ht="12.75" customHeight="1" x14ac:dyDescent="0.25">
      <c r="B14" s="495"/>
      <c r="D14" s="72"/>
      <c r="E14" s="72"/>
      <c r="F14" s="97"/>
      <c r="G14" s="86">
        <v>9</v>
      </c>
      <c r="H14" s="329" t="s">
        <v>132</v>
      </c>
      <c r="I14" s="106"/>
      <c r="J14" s="341">
        <v>9</v>
      </c>
      <c r="K14" s="330" t="s">
        <v>92</v>
      </c>
      <c r="L14" s="330"/>
      <c r="M14" s="330"/>
      <c r="N14" s="331"/>
      <c r="O14" s="87"/>
      <c r="P14" s="477" t="s">
        <v>279</v>
      </c>
      <c r="Q14" s="477" t="s">
        <v>106</v>
      </c>
      <c r="R14" s="477" t="s">
        <v>330</v>
      </c>
      <c r="S14" s="477" t="s">
        <v>90</v>
      </c>
      <c r="T14" s="478" t="s">
        <v>314</v>
      </c>
      <c r="U14" s="478" t="s">
        <v>315</v>
      </c>
      <c r="V14" s="477" t="s">
        <v>280</v>
      </c>
      <c r="W14" s="488" t="s">
        <v>38</v>
      </c>
      <c r="X14" s="481"/>
      <c r="Y14" s="477" t="s">
        <v>100</v>
      </c>
      <c r="Z14" s="477" t="s">
        <v>103</v>
      </c>
      <c r="AA14" s="477" t="s">
        <v>101</v>
      </c>
      <c r="AB14" s="477" t="s">
        <v>102</v>
      </c>
      <c r="AC14" s="477" t="s">
        <v>104</v>
      </c>
      <c r="AD14" s="477" t="s">
        <v>105</v>
      </c>
    </row>
    <row r="15" spans="1:30" s="68" customFormat="1" ht="12.75" customHeight="1" x14ac:dyDescent="0.25">
      <c r="B15" s="495"/>
      <c r="D15" s="72"/>
      <c r="E15" s="98" t="s">
        <v>205</v>
      </c>
      <c r="F15" s="98" t="s">
        <v>205</v>
      </c>
      <c r="G15" s="86">
        <v>10</v>
      </c>
      <c r="H15" s="329" t="s">
        <v>92</v>
      </c>
      <c r="I15" s="106" t="s">
        <v>205</v>
      </c>
      <c r="J15" s="341">
        <v>10</v>
      </c>
      <c r="K15" s="475" t="s">
        <v>94</v>
      </c>
      <c r="L15" s="475"/>
      <c r="M15" s="475"/>
      <c r="N15" s="476"/>
      <c r="O15" s="106" t="s">
        <v>205</v>
      </c>
      <c r="P15" s="477"/>
      <c r="Q15" s="477"/>
      <c r="R15" s="477"/>
      <c r="S15" s="477"/>
      <c r="T15" s="479"/>
      <c r="U15" s="479"/>
      <c r="V15" s="477"/>
      <c r="W15" s="489"/>
      <c r="X15" s="82" t="s">
        <v>87</v>
      </c>
      <c r="Y15" s="477"/>
      <c r="Z15" s="477"/>
      <c r="AA15" s="477"/>
      <c r="AB15" s="477"/>
      <c r="AC15" s="477"/>
      <c r="AD15" s="477"/>
    </row>
    <row r="16" spans="1:30" s="68" customFormat="1" ht="13.5" customHeight="1" x14ac:dyDescent="0.25">
      <c r="B16" s="495"/>
      <c r="D16" s="70"/>
      <c r="E16" s="489" t="s">
        <v>241</v>
      </c>
      <c r="F16" s="97" t="str">
        <f>CONCATENATE("2 Non  ►(",I3,")")</f>
        <v>2 Non  ►(4,04)</v>
      </c>
      <c r="G16" s="505">
        <v>11</v>
      </c>
      <c r="H16" s="504" t="s">
        <v>94</v>
      </c>
      <c r="I16" s="106" t="str">
        <f>CONCATENATE("2 Non  ►(",Y3,")")</f>
        <v>2 Non  ►(4,09)</v>
      </c>
      <c r="J16" s="341"/>
      <c r="K16" s="475"/>
      <c r="L16" s="475"/>
      <c r="M16" s="475"/>
      <c r="N16" s="476"/>
      <c r="O16" s="490" t="str">
        <f>CONCATENATE("2 Non  ►(",Y3,")")</f>
        <v>2 Non  ►(4,09)</v>
      </c>
      <c r="P16" s="477"/>
      <c r="Q16" s="477"/>
      <c r="R16" s="477"/>
      <c r="S16" s="477"/>
      <c r="T16" s="479"/>
      <c r="U16" s="479"/>
      <c r="V16" s="477"/>
      <c r="W16" s="489"/>
      <c r="X16" s="82" t="s">
        <v>88</v>
      </c>
      <c r="Y16" s="477"/>
      <c r="Z16" s="477"/>
      <c r="AA16" s="477"/>
      <c r="AB16" s="477"/>
      <c r="AC16" s="477"/>
      <c r="AD16" s="477"/>
    </row>
    <row r="17" spans="2:30" s="68" customFormat="1" ht="12.75" customHeight="1" x14ac:dyDescent="0.25">
      <c r="B17" s="495"/>
      <c r="D17" s="70"/>
      <c r="E17" s="489"/>
      <c r="F17" s="97"/>
      <c r="G17" s="505"/>
      <c r="H17" s="504"/>
      <c r="I17" s="106"/>
      <c r="J17" s="85">
        <v>11</v>
      </c>
      <c r="K17" s="333" t="s">
        <v>276</v>
      </c>
      <c r="L17" s="334"/>
      <c r="M17" s="334"/>
      <c r="N17" s="332"/>
      <c r="O17" s="490"/>
      <c r="P17" s="477"/>
      <c r="Q17" s="477"/>
      <c r="R17" s="477"/>
      <c r="S17" s="477"/>
      <c r="T17" s="479"/>
      <c r="U17" s="479"/>
      <c r="V17" s="477"/>
      <c r="W17" s="489"/>
      <c r="X17" s="82"/>
      <c r="Y17" s="477"/>
      <c r="Z17" s="477"/>
      <c r="AA17" s="477"/>
      <c r="AB17" s="477"/>
      <c r="AC17" s="477"/>
      <c r="AD17" s="477"/>
    </row>
    <row r="18" spans="2:30" s="68" customFormat="1" ht="10.5" x14ac:dyDescent="0.25">
      <c r="B18" s="495"/>
      <c r="D18" s="70"/>
      <c r="E18" s="489"/>
      <c r="F18" s="97"/>
      <c r="G18" s="86">
        <v>12</v>
      </c>
      <c r="H18" s="329" t="s">
        <v>276</v>
      </c>
      <c r="I18" s="106"/>
      <c r="J18" s="342">
        <v>12</v>
      </c>
      <c r="K18" s="500" t="s">
        <v>38</v>
      </c>
      <c r="L18" s="500"/>
      <c r="M18" s="500"/>
      <c r="N18" s="501"/>
      <c r="O18" s="118"/>
      <c r="P18" s="477"/>
      <c r="Q18" s="477"/>
      <c r="R18" s="477"/>
      <c r="S18" s="477"/>
      <c r="T18" s="479"/>
      <c r="U18" s="479"/>
      <c r="V18" s="477"/>
      <c r="W18" s="489"/>
      <c r="X18" s="82"/>
      <c r="Y18" s="477"/>
      <c r="Z18" s="477"/>
      <c r="AA18" s="477"/>
      <c r="AB18" s="477"/>
      <c r="AC18" s="477"/>
      <c r="AD18" s="477"/>
    </row>
    <row r="19" spans="2:30" s="68" customFormat="1" ht="19.5" customHeight="1" x14ac:dyDescent="0.25">
      <c r="B19" s="495"/>
      <c r="D19" s="70"/>
      <c r="E19" s="70"/>
      <c r="F19" s="98"/>
      <c r="G19" s="343">
        <v>13</v>
      </c>
      <c r="H19" s="336" t="s">
        <v>38</v>
      </c>
      <c r="I19" s="335"/>
      <c r="J19" s="89"/>
      <c r="K19" s="88"/>
      <c r="L19" s="88"/>
      <c r="M19" s="88"/>
      <c r="N19" s="90"/>
      <c r="O19" s="106"/>
      <c r="P19" s="477"/>
      <c r="Q19" s="477"/>
      <c r="R19" s="477"/>
      <c r="S19" s="477"/>
      <c r="T19" s="480"/>
      <c r="U19" s="480"/>
      <c r="V19" s="477"/>
      <c r="W19" s="489"/>
      <c r="X19" s="82"/>
      <c r="Y19" s="477"/>
      <c r="Z19" s="477"/>
      <c r="AA19" s="477"/>
      <c r="AB19" s="477"/>
      <c r="AC19" s="477"/>
      <c r="AD19" s="477"/>
    </row>
    <row r="20" spans="2:30" s="68" customFormat="1" ht="10.5" x14ac:dyDescent="0.25">
      <c r="B20" s="495"/>
      <c r="D20" s="116" t="s">
        <v>84</v>
      </c>
      <c r="E20" s="91"/>
      <c r="F20" s="92" t="s">
        <v>7</v>
      </c>
      <c r="G20" s="498" t="s">
        <v>7</v>
      </c>
      <c r="H20" s="499"/>
      <c r="I20" s="92" t="s">
        <v>7</v>
      </c>
      <c r="J20" s="92">
        <v>1</v>
      </c>
      <c r="K20" s="92">
        <v>2</v>
      </c>
      <c r="L20" s="92">
        <v>3</v>
      </c>
      <c r="M20" s="92">
        <v>4</v>
      </c>
      <c r="N20" s="92">
        <v>5</v>
      </c>
      <c r="O20" s="92" t="s">
        <v>7</v>
      </c>
      <c r="P20" s="92" t="s">
        <v>53</v>
      </c>
      <c r="Q20" s="92" t="s">
        <v>54</v>
      </c>
      <c r="R20" s="92" t="s">
        <v>55</v>
      </c>
      <c r="S20" s="92" t="s">
        <v>3</v>
      </c>
      <c r="T20" s="92" t="s">
        <v>56</v>
      </c>
      <c r="U20" s="92" t="s">
        <v>57</v>
      </c>
      <c r="V20" s="92" t="s">
        <v>289</v>
      </c>
      <c r="W20" s="92" t="s">
        <v>290</v>
      </c>
      <c r="X20" s="92" t="s">
        <v>7</v>
      </c>
      <c r="Y20" s="92" t="s">
        <v>53</v>
      </c>
      <c r="Z20" s="92" t="s">
        <v>54</v>
      </c>
      <c r="AA20" s="92" t="s">
        <v>55</v>
      </c>
      <c r="AB20" s="92" t="s">
        <v>3</v>
      </c>
      <c r="AC20" s="92" t="s">
        <v>56</v>
      </c>
      <c r="AD20" s="92" t="s">
        <v>57</v>
      </c>
    </row>
    <row r="21" spans="2:30" s="96" customFormat="1" ht="16.5" customHeight="1" x14ac:dyDescent="0.25">
      <c r="B21" s="99">
        <v>1</v>
      </c>
      <c r="C21" s="100"/>
      <c r="D21" s="101" t="s">
        <v>95</v>
      </c>
      <c r="E21" s="99"/>
      <c r="F21" s="93"/>
      <c r="G21" s="94"/>
      <c r="H21" s="95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</row>
    <row r="22" spans="2:30" s="96" customFormat="1" ht="16.5" customHeight="1" x14ac:dyDescent="0.25">
      <c r="B22" s="99">
        <v>2</v>
      </c>
      <c r="C22" s="100"/>
      <c r="D22" s="101" t="s">
        <v>96</v>
      </c>
      <c r="E22" s="99"/>
      <c r="F22" s="93"/>
      <c r="G22" s="94"/>
      <c r="H22" s="95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</row>
    <row r="23" spans="2:30" s="96" customFormat="1" ht="16.5" customHeight="1" x14ac:dyDescent="0.25">
      <c r="B23" s="99">
        <v>3</v>
      </c>
      <c r="C23" s="100"/>
      <c r="D23" s="101" t="s">
        <v>83</v>
      </c>
      <c r="E23" s="99"/>
      <c r="F23" s="93"/>
      <c r="G23" s="94"/>
      <c r="H23" s="95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</row>
    <row r="24" spans="2:30" s="96" customFormat="1" ht="16.5" customHeight="1" x14ac:dyDescent="0.25">
      <c r="B24" s="99">
        <v>4</v>
      </c>
      <c r="C24" s="99"/>
      <c r="D24" s="101" t="s">
        <v>97</v>
      </c>
      <c r="E24" s="99"/>
      <c r="F24" s="93"/>
      <c r="G24" s="94"/>
      <c r="H24" s="95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</row>
    <row r="25" spans="2:30" s="96" customFormat="1" ht="16.5" customHeight="1" x14ac:dyDescent="0.25">
      <c r="B25" s="99">
        <v>5</v>
      </c>
      <c r="C25" s="102"/>
      <c r="D25" s="103" t="s">
        <v>203</v>
      </c>
      <c r="E25" s="117"/>
      <c r="F25" s="93"/>
      <c r="G25" s="94"/>
      <c r="H25" s="95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</row>
    <row r="26" spans="2:30" s="96" customFormat="1" ht="16.5" customHeight="1" x14ac:dyDescent="0.25">
      <c r="B26" s="99">
        <v>6</v>
      </c>
      <c r="C26" s="99"/>
      <c r="D26" s="103" t="s">
        <v>204</v>
      </c>
      <c r="E26" s="117"/>
      <c r="F26" s="93"/>
      <c r="G26" s="94"/>
      <c r="H26" s="95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</row>
    <row r="27" spans="2:30" s="96" customFormat="1" ht="16.5" customHeight="1" x14ac:dyDescent="0.25">
      <c r="B27" s="99">
        <v>7</v>
      </c>
      <c r="C27" s="99"/>
      <c r="D27" s="101" t="s">
        <v>76</v>
      </c>
      <c r="E27" s="99"/>
      <c r="F27" s="93"/>
      <c r="G27" s="94"/>
      <c r="H27" s="95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</row>
    <row r="28" spans="2:30" s="96" customFormat="1" ht="16.5" customHeight="1" x14ac:dyDescent="0.25">
      <c r="B28" s="99">
        <v>8</v>
      </c>
      <c r="C28" s="99"/>
      <c r="D28" s="101" t="s">
        <v>98</v>
      </c>
      <c r="E28" s="99"/>
      <c r="F28" s="93"/>
      <c r="G28" s="94"/>
      <c r="H28" s="95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</row>
    <row r="29" spans="2:30" s="96" customFormat="1" ht="16.5" customHeight="1" x14ac:dyDescent="0.25">
      <c r="B29" s="99">
        <v>9</v>
      </c>
      <c r="C29" s="99"/>
      <c r="D29" s="103" t="s">
        <v>107</v>
      </c>
      <c r="E29" s="117"/>
      <c r="F29" s="93"/>
      <c r="G29" s="94"/>
      <c r="H29" s="95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</row>
    <row r="30" spans="2:30" s="96" customFormat="1" ht="16.5" customHeight="1" x14ac:dyDescent="0.25">
      <c r="B30" s="99">
        <v>10</v>
      </c>
      <c r="C30" s="99"/>
      <c r="D30" s="103" t="s">
        <v>108</v>
      </c>
      <c r="E30" s="117"/>
      <c r="F30" s="93"/>
      <c r="G30" s="94"/>
      <c r="H30" s="95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</row>
    <row r="31" spans="2:30" s="96" customFormat="1" ht="16.5" customHeight="1" x14ac:dyDescent="0.25">
      <c r="B31" s="99">
        <v>11</v>
      </c>
      <c r="C31" s="99"/>
      <c r="D31" s="103" t="s">
        <v>93</v>
      </c>
      <c r="E31" s="117"/>
      <c r="F31" s="93"/>
      <c r="G31" s="94"/>
      <c r="H31" s="95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</row>
    <row r="32" spans="2:30" s="96" customFormat="1" ht="16.5" customHeight="1" x14ac:dyDescent="0.25">
      <c r="B32" s="99">
        <v>12</v>
      </c>
      <c r="C32" s="99"/>
      <c r="D32" s="103" t="s">
        <v>99</v>
      </c>
      <c r="E32" s="117"/>
      <c r="F32" s="93"/>
      <c r="G32" s="94"/>
      <c r="H32" s="95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</row>
    <row r="33" spans="2:30" s="96" customFormat="1" ht="16.5" customHeight="1" x14ac:dyDescent="0.25">
      <c r="B33" s="99">
        <v>13</v>
      </c>
      <c r="C33" s="99"/>
      <c r="D33" s="103" t="s">
        <v>239</v>
      </c>
      <c r="E33" s="117"/>
      <c r="F33" s="93"/>
      <c r="G33" s="94"/>
      <c r="H33" s="95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</row>
    <row r="34" spans="2:30" s="96" customFormat="1" ht="16.5" customHeight="1" x14ac:dyDescent="0.25">
      <c r="B34" s="99">
        <v>14</v>
      </c>
      <c r="C34" s="99"/>
      <c r="D34" s="103" t="s">
        <v>313</v>
      </c>
      <c r="E34" s="117"/>
      <c r="F34" s="93"/>
      <c r="G34" s="94"/>
      <c r="H34" s="95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</row>
    <row r="35" spans="2:30" s="96" customFormat="1" ht="16.5" customHeight="1" x14ac:dyDescent="0.25">
      <c r="B35" s="99">
        <v>15</v>
      </c>
      <c r="C35" s="99"/>
      <c r="D35" s="103" t="s">
        <v>240</v>
      </c>
      <c r="E35" s="117"/>
      <c r="F35" s="93"/>
      <c r="G35" s="94"/>
      <c r="H35" s="95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</row>
    <row r="36" spans="2:30" s="96" customFormat="1" ht="16.5" customHeight="1" x14ac:dyDescent="0.25">
      <c r="B36" s="99">
        <v>16</v>
      </c>
      <c r="C36" s="99"/>
      <c r="D36" s="103" t="s">
        <v>19</v>
      </c>
      <c r="E36" s="117"/>
      <c r="F36" s="93"/>
      <c r="G36" s="94"/>
      <c r="H36" s="95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</row>
    <row r="37" spans="2:30" s="96" customFormat="1" ht="16.5" customHeight="1" x14ac:dyDescent="0.25">
      <c r="B37" s="99">
        <v>17</v>
      </c>
      <c r="C37" s="99"/>
      <c r="D37" s="103" t="s">
        <v>277</v>
      </c>
      <c r="E37" s="117"/>
      <c r="F37" s="93"/>
      <c r="G37" s="94"/>
      <c r="H37" s="95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</row>
    <row r="38" spans="2:30" s="96" customFormat="1" ht="16.5" customHeight="1" x14ac:dyDescent="0.25">
      <c r="B38" s="99">
        <v>18</v>
      </c>
      <c r="C38" s="99"/>
      <c r="D38" s="101" t="s">
        <v>52</v>
      </c>
      <c r="E38" s="99"/>
      <c r="F38" s="93"/>
      <c r="G38" s="94"/>
      <c r="H38" s="95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</row>
  </sheetData>
  <mergeCells count="35">
    <mergeCell ref="O4:O13"/>
    <mergeCell ref="K15:N16"/>
    <mergeCell ref="J3:K3"/>
    <mergeCell ref="G3:H3"/>
    <mergeCell ref="B3:B20"/>
    <mergeCell ref="I4:I11"/>
    <mergeCell ref="G20:H20"/>
    <mergeCell ref="K18:N18"/>
    <mergeCell ref="G4:H5"/>
    <mergeCell ref="H16:H17"/>
    <mergeCell ref="G16:G17"/>
    <mergeCell ref="J4:N5"/>
    <mergeCell ref="F4:F13"/>
    <mergeCell ref="E4:E12"/>
    <mergeCell ref="R14:R19"/>
    <mergeCell ref="W14:W19"/>
    <mergeCell ref="V14:V19"/>
    <mergeCell ref="E16:E18"/>
    <mergeCell ref="O16:O17"/>
    <mergeCell ref="S2:AD2"/>
    <mergeCell ref="Y4:AD5"/>
    <mergeCell ref="Y14:Y19"/>
    <mergeCell ref="Z14:Z19"/>
    <mergeCell ref="AA14:AA19"/>
    <mergeCell ref="AB14:AB19"/>
    <mergeCell ref="T14:T19"/>
    <mergeCell ref="U14:U19"/>
    <mergeCell ref="AC14:AC19"/>
    <mergeCell ref="AD14:AD19"/>
    <mergeCell ref="X4:X14"/>
    <mergeCell ref="P4:W6"/>
    <mergeCell ref="S14:S19"/>
    <mergeCell ref="P13:W13"/>
    <mergeCell ref="P14:P19"/>
    <mergeCell ref="Q14:Q19"/>
  </mergeCells>
  <pageMargins left="0.511811023622047" right="0.511811023622047" top="0.118110236220472" bottom="0.31496062992126" header="0" footer="0.118110236220472"/>
  <pageSetup paperSize="9" scale="89" firstPageNumber="8" orientation="landscape" r:id="rId1"/>
  <headerFooter scaleWithDoc="0" alignWithMargins="0">
    <oddFooter>&amp;C&amp;P</oddFooter>
  </headerFooter>
  <colBreaks count="1" manualBreakCount="1">
    <brk id="14" max="38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view="pageLayout" topLeftCell="A16" zoomScaleNormal="150" zoomScaleSheetLayoutView="100" workbookViewId="0">
      <selection activeCell="G8" sqref="G8"/>
    </sheetView>
  </sheetViews>
  <sheetFormatPr baseColWidth="10" defaultColWidth="9.1796875" defaultRowHeight="15.5" x14ac:dyDescent="0.35"/>
  <cols>
    <col min="1" max="1" width="7.453125" style="172" customWidth="1"/>
    <col min="2" max="2" width="15.453125" style="172" customWidth="1"/>
    <col min="3" max="3" width="17.7265625" style="172" customWidth="1"/>
    <col min="4" max="4" width="29.54296875" style="172" bestFit="1" customWidth="1"/>
    <col min="5" max="5" width="6.1796875" style="172" bestFit="1" customWidth="1"/>
    <col min="6" max="6" width="15.81640625" style="172" customWidth="1"/>
    <col min="7" max="7" width="17.54296875" style="172" bestFit="1" customWidth="1"/>
    <col min="8" max="8" width="6.1796875" style="172" bestFit="1" customWidth="1"/>
    <col min="9" max="12" width="15.453125" style="172" customWidth="1"/>
  </cols>
  <sheetData>
    <row r="1" spans="1:8" ht="15.75" customHeight="1" x14ac:dyDescent="0.35"/>
    <row r="4" spans="1:8" x14ac:dyDescent="0.35">
      <c r="A4" s="348"/>
      <c r="B4" s="349"/>
      <c r="C4" s="350"/>
      <c r="D4" s="350" t="s">
        <v>355</v>
      </c>
      <c r="E4" s="351"/>
      <c r="F4" s="352"/>
      <c r="G4" s="348"/>
      <c r="H4" s="353"/>
    </row>
    <row r="5" spans="1:8" ht="15" customHeight="1" x14ac:dyDescent="0.35">
      <c r="A5" s="348"/>
      <c r="B5" s="354"/>
      <c r="C5" s="350"/>
      <c r="D5" s="352"/>
      <c r="E5" s="351"/>
      <c r="F5" s="352"/>
      <c r="G5" s="355"/>
      <c r="H5" s="356"/>
    </row>
    <row r="6" spans="1:8" ht="15" customHeight="1" x14ac:dyDescent="0.35">
      <c r="A6" s="357" t="s">
        <v>84</v>
      </c>
      <c r="B6" s="358" t="s">
        <v>34</v>
      </c>
      <c r="C6" s="355"/>
      <c r="D6" s="357" t="s">
        <v>84</v>
      </c>
      <c r="E6" s="359" t="s">
        <v>34</v>
      </c>
      <c r="F6" s="350"/>
      <c r="G6" s="357" t="s">
        <v>84</v>
      </c>
      <c r="H6" s="359" t="s">
        <v>34</v>
      </c>
    </row>
    <row r="7" spans="1:8" ht="15" customHeight="1" x14ac:dyDescent="0.35">
      <c r="A7" s="360" t="s">
        <v>356</v>
      </c>
      <c r="B7" s="361" t="s">
        <v>8</v>
      </c>
      <c r="C7" s="362"/>
      <c r="D7" s="360" t="s">
        <v>357</v>
      </c>
      <c r="E7" s="363">
        <v>31</v>
      </c>
      <c r="F7" s="360"/>
      <c r="G7" s="360" t="s">
        <v>358</v>
      </c>
      <c r="H7" s="363">
        <v>61</v>
      </c>
    </row>
    <row r="8" spans="1:8" ht="15" customHeight="1" x14ac:dyDescent="0.35">
      <c r="A8" s="360" t="s">
        <v>359</v>
      </c>
      <c r="B8" s="361" t="s">
        <v>9</v>
      </c>
      <c r="C8" s="362"/>
      <c r="D8" s="360" t="s">
        <v>360</v>
      </c>
      <c r="E8" s="363">
        <v>32</v>
      </c>
      <c r="F8" s="360"/>
      <c r="G8" s="360" t="s">
        <v>361</v>
      </c>
      <c r="H8" s="363">
        <v>62</v>
      </c>
    </row>
    <row r="9" spans="1:8" ht="15" customHeight="1" x14ac:dyDescent="0.35">
      <c r="A9" s="360" t="s">
        <v>362</v>
      </c>
      <c r="B9" s="361" t="s">
        <v>10</v>
      </c>
      <c r="C9" s="362"/>
      <c r="D9" s="360" t="s">
        <v>363</v>
      </c>
      <c r="E9" s="363">
        <v>33</v>
      </c>
      <c r="F9" s="360"/>
      <c r="G9" s="360" t="s">
        <v>364</v>
      </c>
      <c r="H9" s="363">
        <v>63</v>
      </c>
    </row>
    <row r="10" spans="1:8" ht="15" customHeight="1" x14ac:dyDescent="0.35">
      <c r="A10" s="360" t="s">
        <v>365</v>
      </c>
      <c r="B10" s="361" t="s">
        <v>11</v>
      </c>
      <c r="C10" s="362"/>
      <c r="D10" s="360" t="s">
        <v>366</v>
      </c>
      <c r="E10" s="363">
        <v>34</v>
      </c>
      <c r="F10" s="360"/>
      <c r="G10" s="360" t="s">
        <v>367</v>
      </c>
      <c r="H10" s="363">
        <v>64</v>
      </c>
    </row>
    <row r="11" spans="1:8" ht="15" customHeight="1" x14ac:dyDescent="0.35">
      <c r="A11" s="360" t="s">
        <v>368</v>
      </c>
      <c r="B11" s="361" t="s">
        <v>12</v>
      </c>
      <c r="C11" s="362"/>
      <c r="D11" s="360" t="s">
        <v>369</v>
      </c>
      <c r="E11" s="363">
        <v>35</v>
      </c>
      <c r="F11" s="360"/>
      <c r="G11" s="360" t="s">
        <v>370</v>
      </c>
      <c r="H11" s="363">
        <v>65</v>
      </c>
    </row>
    <row r="12" spans="1:8" ht="15" customHeight="1" x14ac:dyDescent="0.35">
      <c r="A12" s="360" t="s">
        <v>371</v>
      </c>
      <c r="B12" s="361" t="s">
        <v>13</v>
      </c>
      <c r="C12" s="362"/>
      <c r="D12" s="360" t="s">
        <v>372</v>
      </c>
      <c r="E12" s="363">
        <v>36</v>
      </c>
      <c r="F12" s="360"/>
      <c r="G12" s="360" t="s">
        <v>373</v>
      </c>
      <c r="H12" s="363">
        <v>66</v>
      </c>
    </row>
    <row r="13" spans="1:8" ht="15" customHeight="1" x14ac:dyDescent="0.35">
      <c r="A13" s="360" t="s">
        <v>374</v>
      </c>
      <c r="B13" s="361" t="s">
        <v>14</v>
      </c>
      <c r="C13" s="362"/>
      <c r="D13" s="360" t="s">
        <v>375</v>
      </c>
      <c r="E13" s="363">
        <v>37</v>
      </c>
      <c r="F13" s="360"/>
      <c r="G13" s="360" t="s">
        <v>376</v>
      </c>
      <c r="H13" s="363">
        <v>67</v>
      </c>
    </row>
    <row r="14" spans="1:8" ht="15" customHeight="1" x14ac:dyDescent="0.35">
      <c r="A14" s="360" t="s">
        <v>377</v>
      </c>
      <c r="B14" s="361" t="s">
        <v>15</v>
      </c>
      <c r="C14" s="362"/>
      <c r="D14" s="360" t="s">
        <v>378</v>
      </c>
      <c r="E14" s="363">
        <v>38</v>
      </c>
      <c r="F14" s="360"/>
      <c r="G14" s="360" t="s">
        <v>379</v>
      </c>
      <c r="H14" s="363">
        <v>68</v>
      </c>
    </row>
    <row r="15" spans="1:8" ht="15" customHeight="1" x14ac:dyDescent="0.35">
      <c r="A15" s="360" t="s">
        <v>380</v>
      </c>
      <c r="B15" s="361" t="s">
        <v>16</v>
      </c>
      <c r="C15" s="362"/>
      <c r="D15" s="360" t="s">
        <v>381</v>
      </c>
      <c r="E15" s="363">
        <v>39</v>
      </c>
      <c r="F15" s="360"/>
      <c r="G15" s="360" t="s">
        <v>382</v>
      </c>
      <c r="H15" s="363">
        <v>69</v>
      </c>
    </row>
    <row r="16" spans="1:8" ht="15" customHeight="1" x14ac:dyDescent="0.35">
      <c r="A16" s="360" t="s">
        <v>383</v>
      </c>
      <c r="B16" s="361" t="s">
        <v>17</v>
      </c>
      <c r="C16" s="362"/>
      <c r="D16" s="360" t="s">
        <v>384</v>
      </c>
      <c r="E16" s="363">
        <v>40</v>
      </c>
      <c r="F16" s="360"/>
      <c r="G16" s="360" t="s">
        <v>385</v>
      </c>
      <c r="H16" s="363">
        <v>70</v>
      </c>
    </row>
    <row r="17" spans="1:8" ht="15" customHeight="1" x14ac:dyDescent="0.35">
      <c r="A17" s="360" t="s">
        <v>386</v>
      </c>
      <c r="B17" s="361" t="s">
        <v>248</v>
      </c>
      <c r="C17" s="362"/>
      <c r="D17" s="360" t="s">
        <v>387</v>
      </c>
      <c r="E17" s="363">
        <v>41</v>
      </c>
      <c r="F17" s="360"/>
      <c r="G17" s="360" t="s">
        <v>388</v>
      </c>
      <c r="H17" s="363">
        <v>71</v>
      </c>
    </row>
    <row r="18" spans="1:8" ht="15" customHeight="1" x14ac:dyDescent="0.35">
      <c r="A18" s="360" t="s">
        <v>389</v>
      </c>
      <c r="B18" s="361" t="s">
        <v>249</v>
      </c>
      <c r="C18" s="362"/>
      <c r="D18" s="360" t="s">
        <v>390</v>
      </c>
      <c r="E18" s="363">
        <v>42</v>
      </c>
      <c r="F18" s="360"/>
      <c r="G18" s="348"/>
      <c r="H18" s="353"/>
    </row>
    <row r="19" spans="1:8" ht="15" customHeight="1" x14ac:dyDescent="0.35">
      <c r="A19" s="360" t="s">
        <v>391</v>
      </c>
      <c r="B19" s="361" t="s">
        <v>250</v>
      </c>
      <c r="C19" s="362"/>
      <c r="D19" s="360" t="s">
        <v>392</v>
      </c>
      <c r="E19" s="363">
        <v>43</v>
      </c>
      <c r="F19" s="360"/>
      <c r="G19" s="348"/>
      <c r="H19" s="353"/>
    </row>
    <row r="20" spans="1:8" ht="15" customHeight="1" x14ac:dyDescent="0.35">
      <c r="A20" s="360" t="s">
        <v>393</v>
      </c>
      <c r="B20" s="361" t="s">
        <v>251</v>
      </c>
      <c r="C20" s="362"/>
      <c r="D20" s="360" t="s">
        <v>394</v>
      </c>
      <c r="E20" s="363">
        <v>44</v>
      </c>
      <c r="F20" s="360"/>
      <c r="G20" s="348"/>
      <c r="H20" s="353"/>
    </row>
    <row r="21" spans="1:8" ht="15" customHeight="1" x14ac:dyDescent="0.35">
      <c r="A21" s="360" t="s">
        <v>395</v>
      </c>
      <c r="B21" s="361">
        <v>15</v>
      </c>
      <c r="C21" s="364"/>
      <c r="D21" s="360" t="s">
        <v>396</v>
      </c>
      <c r="E21" s="363">
        <v>45</v>
      </c>
      <c r="F21" s="360"/>
      <c r="G21" s="348"/>
      <c r="H21" s="353"/>
    </row>
    <row r="22" spans="1:8" ht="15" customHeight="1" x14ac:dyDescent="0.35">
      <c r="A22" s="360" t="s">
        <v>397</v>
      </c>
      <c r="B22" s="361">
        <v>16</v>
      </c>
      <c r="C22" s="364"/>
      <c r="D22" s="360" t="s">
        <v>398</v>
      </c>
      <c r="E22" s="363">
        <v>46</v>
      </c>
      <c r="F22" s="360"/>
      <c r="G22" s="348"/>
      <c r="H22" s="353"/>
    </row>
    <row r="23" spans="1:8" ht="15" customHeight="1" x14ac:dyDescent="0.35">
      <c r="A23" s="360" t="s">
        <v>399</v>
      </c>
      <c r="B23" s="361">
        <v>17</v>
      </c>
      <c r="C23" s="364"/>
      <c r="D23" s="360" t="s">
        <v>400</v>
      </c>
      <c r="E23" s="363">
        <v>47</v>
      </c>
      <c r="F23" s="360"/>
      <c r="G23" s="348"/>
      <c r="H23" s="353"/>
    </row>
    <row r="24" spans="1:8" ht="15" customHeight="1" x14ac:dyDescent="0.35">
      <c r="A24" s="360" t="s">
        <v>401</v>
      </c>
      <c r="B24" s="361">
        <v>18</v>
      </c>
      <c r="C24" s="364"/>
      <c r="D24" s="360" t="s">
        <v>402</v>
      </c>
      <c r="E24" s="363">
        <v>48</v>
      </c>
      <c r="F24" s="360"/>
      <c r="G24" s="348"/>
      <c r="H24" s="353"/>
    </row>
    <row r="25" spans="1:8" ht="15" customHeight="1" x14ac:dyDescent="0.35">
      <c r="A25" s="360" t="s">
        <v>403</v>
      </c>
      <c r="B25" s="361">
        <v>19</v>
      </c>
      <c r="C25" s="364"/>
      <c r="D25" s="360" t="s">
        <v>404</v>
      </c>
      <c r="E25" s="363">
        <v>49</v>
      </c>
      <c r="F25" s="360"/>
      <c r="G25" s="348"/>
      <c r="H25" s="353"/>
    </row>
    <row r="26" spans="1:8" ht="15" customHeight="1" x14ac:dyDescent="0.35">
      <c r="A26" s="360" t="s">
        <v>405</v>
      </c>
      <c r="B26" s="361">
        <v>20</v>
      </c>
      <c r="C26" s="364"/>
      <c r="D26" s="360" t="s">
        <v>406</v>
      </c>
      <c r="E26" s="363">
        <v>50</v>
      </c>
      <c r="F26" s="360"/>
      <c r="G26" s="348"/>
      <c r="H26" s="353"/>
    </row>
    <row r="27" spans="1:8" ht="15" customHeight="1" x14ac:dyDescent="0.35">
      <c r="A27" s="360" t="s">
        <v>407</v>
      </c>
      <c r="B27" s="361">
        <v>21</v>
      </c>
      <c r="C27" s="364"/>
      <c r="D27" s="360" t="s">
        <v>408</v>
      </c>
      <c r="E27" s="363">
        <v>51</v>
      </c>
      <c r="F27" s="360"/>
      <c r="G27" s="348"/>
      <c r="H27" s="353"/>
    </row>
    <row r="28" spans="1:8" ht="15" customHeight="1" x14ac:dyDescent="0.35">
      <c r="A28" s="360" t="s">
        <v>409</v>
      </c>
      <c r="B28" s="361">
        <v>22</v>
      </c>
      <c r="C28" s="364"/>
      <c r="D28" s="360" t="s">
        <v>410</v>
      </c>
      <c r="E28" s="363">
        <v>52</v>
      </c>
      <c r="F28" s="360"/>
      <c r="G28" s="348"/>
      <c r="H28" s="353"/>
    </row>
    <row r="29" spans="1:8" ht="15" customHeight="1" x14ac:dyDescent="0.35">
      <c r="A29" s="360" t="s">
        <v>411</v>
      </c>
      <c r="B29" s="361">
        <v>23</v>
      </c>
      <c r="C29" s="364"/>
      <c r="D29" s="360" t="s">
        <v>412</v>
      </c>
      <c r="E29" s="363">
        <v>53</v>
      </c>
      <c r="F29" s="360"/>
      <c r="G29" s="348"/>
      <c r="H29" s="353"/>
    </row>
    <row r="30" spans="1:8" ht="15" customHeight="1" x14ac:dyDescent="0.35">
      <c r="A30" s="360" t="s">
        <v>413</v>
      </c>
      <c r="B30" s="361">
        <v>24</v>
      </c>
      <c r="C30" s="364"/>
      <c r="D30" s="360" t="s">
        <v>414</v>
      </c>
      <c r="E30" s="363">
        <v>54</v>
      </c>
      <c r="F30" s="360"/>
      <c r="G30" s="348"/>
      <c r="H30" s="353"/>
    </row>
    <row r="31" spans="1:8" ht="15" customHeight="1" x14ac:dyDescent="0.35">
      <c r="A31" s="360" t="s">
        <v>415</v>
      </c>
      <c r="B31" s="361">
        <v>25</v>
      </c>
      <c r="C31" s="364"/>
      <c r="D31" s="360" t="s">
        <v>416</v>
      </c>
      <c r="E31" s="363">
        <v>55</v>
      </c>
      <c r="F31" s="360"/>
      <c r="G31" s="348"/>
      <c r="H31" s="353"/>
    </row>
    <row r="32" spans="1:8" ht="15" customHeight="1" x14ac:dyDescent="0.35">
      <c r="A32" s="360" t="s">
        <v>417</v>
      </c>
      <c r="B32" s="361">
        <v>26</v>
      </c>
      <c r="C32" s="364"/>
      <c r="D32" s="360" t="s">
        <v>418</v>
      </c>
      <c r="E32" s="363">
        <v>56</v>
      </c>
      <c r="F32" s="360"/>
      <c r="G32" s="348"/>
      <c r="H32" s="353"/>
    </row>
    <row r="33" spans="1:8" ht="15" customHeight="1" x14ac:dyDescent="0.35">
      <c r="A33" s="360" t="s">
        <v>419</v>
      </c>
      <c r="B33" s="361">
        <v>27</v>
      </c>
      <c r="C33" s="364"/>
      <c r="D33" s="360" t="s">
        <v>420</v>
      </c>
      <c r="E33" s="363">
        <v>57</v>
      </c>
      <c r="F33" s="360"/>
      <c r="G33" s="348"/>
      <c r="H33" s="353"/>
    </row>
    <row r="34" spans="1:8" ht="15" customHeight="1" x14ac:dyDescent="0.35">
      <c r="A34" s="360" t="s">
        <v>421</v>
      </c>
      <c r="B34" s="361">
        <v>28</v>
      </c>
      <c r="C34" s="364"/>
      <c r="D34" s="360" t="s">
        <v>422</v>
      </c>
      <c r="E34" s="363">
        <v>58</v>
      </c>
      <c r="F34" s="360"/>
      <c r="G34" s="348"/>
      <c r="H34" s="353"/>
    </row>
    <row r="35" spans="1:8" ht="15" customHeight="1" x14ac:dyDescent="0.35">
      <c r="A35" s="360" t="s">
        <v>423</v>
      </c>
      <c r="B35" s="361">
        <v>29</v>
      </c>
      <c r="C35" s="364"/>
      <c r="D35" s="360" t="s">
        <v>424</v>
      </c>
      <c r="E35" s="363">
        <v>59</v>
      </c>
      <c r="F35" s="360"/>
      <c r="G35" s="348"/>
      <c r="H35" s="353"/>
    </row>
    <row r="36" spans="1:8" ht="15" customHeight="1" x14ac:dyDescent="0.35">
      <c r="A36" s="360" t="s">
        <v>425</v>
      </c>
      <c r="B36" s="361">
        <v>30</v>
      </c>
      <c r="C36" s="364"/>
      <c r="D36" s="360" t="s">
        <v>426</v>
      </c>
      <c r="E36" s="363">
        <v>60</v>
      </c>
      <c r="F36" s="360"/>
      <c r="G36" s="348"/>
      <c r="H36" s="353"/>
    </row>
    <row r="37" spans="1:8" ht="15" customHeight="1" x14ac:dyDescent="0.35"/>
  </sheetData>
  <pageMargins left="0.511811023622047" right="0.511811023622047" top="0.118110236220472" bottom="0.31496062992126" header="0" footer="0.118110236220472"/>
  <pageSetup paperSize="9" firstPageNumber="22" orientation="landscape" r:id="rId1"/>
  <headerFooter scaleWithDoc="0" alignWithMargins="0"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view="pageLayout" zoomScaleNormal="70" workbookViewId="0">
      <selection activeCell="O14" sqref="O14"/>
    </sheetView>
  </sheetViews>
  <sheetFormatPr baseColWidth="10" defaultColWidth="9.1796875" defaultRowHeight="12.5" x14ac:dyDescent="0.25"/>
  <cols>
    <col min="1" max="1" width="2.81640625" customWidth="1"/>
    <col min="2" max="2" width="8.81640625" customWidth="1"/>
    <col min="3" max="10" width="12.7265625" customWidth="1"/>
  </cols>
  <sheetData>
    <row r="1" spans="1:10" s="130" customFormat="1" ht="30" customHeight="1" x14ac:dyDescent="0.35">
      <c r="A1" s="152"/>
      <c r="B1" s="507" t="s">
        <v>146</v>
      </c>
      <c r="C1" s="508"/>
      <c r="D1" s="508"/>
      <c r="E1" s="508"/>
      <c r="F1" s="508"/>
      <c r="G1" s="508"/>
      <c r="H1" s="508"/>
      <c r="I1" s="508"/>
      <c r="J1" s="509"/>
    </row>
    <row r="2" spans="1:10" s="130" customFormat="1" ht="15.5" x14ac:dyDescent="0.35">
      <c r="A2" s="152"/>
      <c r="B2" s="153"/>
      <c r="C2" s="154"/>
      <c r="D2" s="154"/>
      <c r="E2" s="154"/>
      <c r="F2" s="154"/>
      <c r="G2" s="154"/>
      <c r="H2" s="154"/>
      <c r="I2" s="154"/>
      <c r="J2" s="155"/>
    </row>
    <row r="3" spans="1:10" s="130" customFormat="1" ht="15.5" x14ac:dyDescent="0.35">
      <c r="A3" s="152"/>
      <c r="B3" s="156"/>
      <c r="C3" s="157"/>
      <c r="D3" s="157"/>
      <c r="E3" s="157"/>
      <c r="F3" s="157"/>
      <c r="G3" s="157"/>
      <c r="H3" s="157"/>
      <c r="I3" s="157"/>
      <c r="J3" s="158"/>
    </row>
    <row r="4" spans="1:10" s="130" customFormat="1" ht="15.5" x14ac:dyDescent="0.35">
      <c r="A4" s="152"/>
      <c r="B4" s="156"/>
      <c r="C4" s="157"/>
      <c r="D4" s="157"/>
      <c r="E4" s="157"/>
      <c r="F4" s="157"/>
      <c r="G4" s="157"/>
      <c r="H4" s="157"/>
      <c r="I4" s="157"/>
      <c r="J4" s="158"/>
    </row>
    <row r="5" spans="1:10" s="130" customFormat="1" ht="15.5" x14ac:dyDescent="0.35">
      <c r="A5" s="152"/>
      <c r="B5" s="156"/>
      <c r="C5" s="157"/>
      <c r="D5" s="157"/>
      <c r="E5" s="157"/>
      <c r="F5" s="157"/>
      <c r="G5" s="157"/>
      <c r="H5" s="157"/>
      <c r="I5" s="157"/>
      <c r="J5" s="158"/>
    </row>
    <row r="6" spans="1:10" s="130" customFormat="1" ht="15.5" x14ac:dyDescent="0.35">
      <c r="A6" s="152"/>
      <c r="B6" s="156"/>
      <c r="C6" s="157"/>
      <c r="D6" s="157"/>
      <c r="E6" s="157"/>
      <c r="F6" s="157"/>
      <c r="G6" s="157"/>
      <c r="H6" s="157"/>
      <c r="I6" s="157"/>
      <c r="J6" s="158"/>
    </row>
    <row r="7" spans="1:10" s="130" customFormat="1" ht="15.5" x14ac:dyDescent="0.35">
      <c r="A7" s="152"/>
      <c r="B7" s="156"/>
      <c r="C7" s="157"/>
      <c r="D7" s="157"/>
      <c r="E7" s="157"/>
      <c r="F7" s="157"/>
      <c r="G7" s="157"/>
      <c r="H7" s="157"/>
      <c r="I7" s="157"/>
      <c r="J7" s="158"/>
    </row>
    <row r="8" spans="1:10" s="130" customFormat="1" ht="15.5" x14ac:dyDescent="0.35">
      <c r="A8" s="152"/>
      <c r="B8" s="156"/>
      <c r="C8" s="157"/>
      <c r="D8" s="157"/>
      <c r="E8" s="157"/>
      <c r="F8" s="157"/>
      <c r="G8" s="157"/>
      <c r="H8" s="157"/>
      <c r="I8" s="157"/>
      <c r="J8" s="158"/>
    </row>
    <row r="9" spans="1:10" s="130" customFormat="1" ht="15.5" x14ac:dyDescent="0.35">
      <c r="A9" s="152"/>
      <c r="B9" s="156"/>
      <c r="C9" s="157"/>
      <c r="D9" s="157"/>
      <c r="E9" s="157"/>
      <c r="F9" s="157"/>
      <c r="G9" s="157"/>
      <c r="H9" s="157"/>
      <c r="I9" s="157"/>
      <c r="J9" s="158"/>
    </row>
    <row r="10" spans="1:10" s="130" customFormat="1" ht="15.5" x14ac:dyDescent="0.35">
      <c r="A10" s="152"/>
      <c r="B10" s="156"/>
      <c r="C10" s="157"/>
      <c r="D10" s="157"/>
      <c r="E10" s="157"/>
      <c r="F10" s="157"/>
      <c r="G10" s="157"/>
      <c r="H10" s="157"/>
      <c r="I10" s="157"/>
      <c r="J10" s="158"/>
    </row>
    <row r="11" spans="1:10" s="130" customFormat="1" ht="15.5" x14ac:dyDescent="0.35">
      <c r="A11" s="152"/>
      <c r="B11" s="156"/>
      <c r="C11" s="157"/>
      <c r="D11" s="157"/>
      <c r="E11" s="157"/>
      <c r="F11" s="157"/>
      <c r="G11" s="157"/>
      <c r="H11" s="157"/>
      <c r="I11" s="157"/>
      <c r="J11" s="158"/>
    </row>
    <row r="12" spans="1:10" s="130" customFormat="1" ht="15.5" x14ac:dyDescent="0.35">
      <c r="A12" s="152"/>
      <c r="B12" s="156"/>
      <c r="C12" s="157"/>
      <c r="D12" s="157"/>
      <c r="E12" s="157"/>
      <c r="F12" s="157"/>
      <c r="G12" s="157"/>
      <c r="H12" s="157"/>
      <c r="I12" s="157"/>
      <c r="J12" s="158"/>
    </row>
    <row r="13" spans="1:10" s="130" customFormat="1" ht="15.5" x14ac:dyDescent="0.35">
      <c r="A13" s="152"/>
      <c r="B13" s="156"/>
      <c r="C13" s="157"/>
      <c r="D13" s="157"/>
      <c r="E13" s="157"/>
      <c r="F13" s="157"/>
      <c r="G13" s="157"/>
      <c r="H13" s="157"/>
      <c r="I13" s="157"/>
      <c r="J13" s="158"/>
    </row>
    <row r="14" spans="1:10" s="130" customFormat="1" ht="15.5" x14ac:dyDescent="0.35">
      <c r="A14" s="152"/>
      <c r="B14" s="156"/>
      <c r="C14" s="157"/>
      <c r="D14" s="157"/>
      <c r="E14" s="157"/>
      <c r="F14" s="157"/>
      <c r="G14" s="157"/>
      <c r="H14" s="157"/>
      <c r="I14" s="157"/>
      <c r="J14" s="158"/>
    </row>
    <row r="15" spans="1:10" s="130" customFormat="1" ht="15.5" x14ac:dyDescent="0.35">
      <c r="A15" s="152"/>
      <c r="B15" s="156"/>
      <c r="C15" s="157"/>
      <c r="D15" s="157"/>
      <c r="E15" s="157"/>
      <c r="F15" s="157"/>
      <c r="G15" s="157"/>
      <c r="H15" s="157"/>
      <c r="I15" s="157"/>
      <c r="J15" s="158"/>
    </row>
    <row r="16" spans="1:10" s="130" customFormat="1" ht="15.5" x14ac:dyDescent="0.35">
      <c r="A16" s="152"/>
      <c r="B16" s="156"/>
      <c r="C16" s="157"/>
      <c r="D16" s="157"/>
      <c r="E16" s="157"/>
      <c r="F16" s="157"/>
      <c r="G16" s="157"/>
      <c r="H16" s="157"/>
      <c r="I16" s="157"/>
      <c r="J16" s="158"/>
    </row>
    <row r="17" spans="1:10" s="130" customFormat="1" ht="15.5" x14ac:dyDescent="0.35">
      <c r="A17" s="152"/>
      <c r="B17" s="156"/>
      <c r="C17" s="157"/>
      <c r="D17" s="157"/>
      <c r="E17" s="157"/>
      <c r="F17" s="157"/>
      <c r="G17" s="157"/>
      <c r="H17" s="157"/>
      <c r="I17" s="157"/>
      <c r="J17" s="158"/>
    </row>
    <row r="18" spans="1:10" s="130" customFormat="1" ht="15.5" x14ac:dyDescent="0.35">
      <c r="A18" s="152"/>
      <c r="B18" s="156"/>
      <c r="C18" s="157"/>
      <c r="D18" s="157"/>
      <c r="E18" s="157"/>
      <c r="F18" s="157"/>
      <c r="G18" s="157"/>
      <c r="H18" s="157"/>
      <c r="I18" s="157"/>
      <c r="J18" s="158"/>
    </row>
    <row r="19" spans="1:10" s="130" customFormat="1" ht="15.5" x14ac:dyDescent="0.35">
      <c r="A19" s="152"/>
      <c r="B19" s="156"/>
      <c r="C19" s="157"/>
      <c r="D19" s="157"/>
      <c r="E19" s="157"/>
      <c r="F19" s="157"/>
      <c r="G19" s="157"/>
      <c r="H19" s="157"/>
      <c r="I19" s="157"/>
      <c r="J19" s="158"/>
    </row>
    <row r="20" spans="1:10" s="130" customFormat="1" ht="15.5" x14ac:dyDescent="0.35">
      <c r="A20" s="152"/>
      <c r="B20" s="156"/>
      <c r="C20" s="157"/>
      <c r="D20" s="157"/>
      <c r="E20" s="157"/>
      <c r="F20" s="157"/>
      <c r="G20" s="157"/>
      <c r="H20" s="157"/>
      <c r="I20" s="157"/>
      <c r="J20" s="158"/>
    </row>
    <row r="21" spans="1:10" s="130" customFormat="1" ht="15.5" x14ac:dyDescent="0.35">
      <c r="A21" s="152"/>
      <c r="B21" s="156"/>
      <c r="C21" s="157"/>
      <c r="D21" s="157"/>
      <c r="E21" s="157"/>
      <c r="F21" s="157"/>
      <c r="G21" s="157"/>
      <c r="H21" s="157"/>
      <c r="I21" s="157"/>
      <c r="J21" s="158"/>
    </row>
    <row r="22" spans="1:10" s="130" customFormat="1" ht="15.5" x14ac:dyDescent="0.35">
      <c r="A22" s="152"/>
      <c r="B22" s="156"/>
      <c r="C22" s="157"/>
      <c r="D22" s="157"/>
      <c r="E22" s="157"/>
      <c r="F22" s="157"/>
      <c r="G22" s="157"/>
      <c r="H22" s="157"/>
      <c r="I22" s="157"/>
      <c r="J22" s="158"/>
    </row>
    <row r="23" spans="1:10" s="130" customFormat="1" ht="15.5" x14ac:dyDescent="0.35">
      <c r="A23" s="152"/>
      <c r="B23" s="156"/>
      <c r="C23" s="157"/>
      <c r="D23" s="157"/>
      <c r="E23" s="157"/>
      <c r="F23" s="157"/>
      <c r="G23" s="157"/>
      <c r="H23" s="157"/>
      <c r="I23" s="157"/>
      <c r="J23" s="158"/>
    </row>
    <row r="24" spans="1:10" s="130" customFormat="1" ht="15.5" x14ac:dyDescent="0.35">
      <c r="A24" s="152"/>
      <c r="B24" s="156"/>
      <c r="C24" s="157"/>
      <c r="D24" s="157"/>
      <c r="E24" s="157"/>
      <c r="F24" s="157"/>
      <c r="G24" s="157"/>
      <c r="H24" s="157"/>
      <c r="I24" s="157"/>
      <c r="J24" s="158"/>
    </row>
    <row r="25" spans="1:10" s="130" customFormat="1" ht="15.5" x14ac:dyDescent="0.35">
      <c r="A25" s="152"/>
      <c r="B25" s="156"/>
      <c r="C25" s="157"/>
      <c r="D25" s="157"/>
      <c r="E25" s="157"/>
      <c r="F25" s="157"/>
      <c r="G25" s="157"/>
      <c r="H25" s="157"/>
      <c r="I25" s="157"/>
      <c r="J25" s="158"/>
    </row>
    <row r="26" spans="1:10" s="130" customFormat="1" ht="15.5" x14ac:dyDescent="0.35">
      <c r="A26" s="152"/>
      <c r="B26" s="156"/>
      <c r="C26" s="157"/>
      <c r="D26" s="157"/>
      <c r="E26" s="157"/>
      <c r="F26" s="157"/>
      <c r="G26" s="157"/>
      <c r="H26" s="157"/>
      <c r="I26" s="157"/>
      <c r="J26" s="158"/>
    </row>
    <row r="27" spans="1:10" s="130" customFormat="1" ht="15.5" x14ac:dyDescent="0.35">
      <c r="A27" s="152"/>
      <c r="B27" s="156"/>
      <c r="C27" s="157"/>
      <c r="D27" s="157"/>
      <c r="E27" s="157"/>
      <c r="F27" s="157"/>
      <c r="G27" s="157"/>
      <c r="H27" s="157"/>
      <c r="I27" s="157"/>
      <c r="J27" s="158"/>
    </row>
    <row r="28" spans="1:10" s="130" customFormat="1" ht="15.5" x14ac:dyDescent="0.35">
      <c r="A28" s="152"/>
      <c r="B28" s="156"/>
      <c r="C28" s="157"/>
      <c r="D28" s="157"/>
      <c r="E28" s="157"/>
      <c r="F28" s="157"/>
      <c r="G28" s="157"/>
      <c r="H28" s="157"/>
      <c r="I28" s="157"/>
      <c r="J28" s="158"/>
    </row>
    <row r="29" spans="1:10" s="130" customFormat="1" ht="15.5" x14ac:dyDescent="0.35">
      <c r="A29" s="152"/>
      <c r="B29" s="156"/>
      <c r="C29" s="157"/>
      <c r="D29" s="157"/>
      <c r="E29" s="157"/>
      <c r="F29" s="157"/>
      <c r="G29" s="157"/>
      <c r="H29" s="157"/>
      <c r="I29" s="157"/>
      <c r="J29" s="158"/>
    </row>
    <row r="30" spans="1:10" s="130" customFormat="1" ht="15.5" x14ac:dyDescent="0.35">
      <c r="A30" s="152"/>
      <c r="B30" s="156"/>
      <c r="C30" s="157"/>
      <c r="D30" s="157"/>
      <c r="E30" s="157"/>
      <c r="F30" s="157"/>
      <c r="G30" s="157"/>
      <c r="H30" s="157"/>
      <c r="I30" s="157"/>
      <c r="J30" s="158"/>
    </row>
    <row r="31" spans="1:10" s="130" customFormat="1" ht="15.5" x14ac:dyDescent="0.35">
      <c r="A31" s="152"/>
      <c r="B31" s="156"/>
      <c r="C31" s="157"/>
      <c r="D31" s="157"/>
      <c r="E31" s="157"/>
      <c r="F31" s="157"/>
      <c r="G31" s="157"/>
      <c r="H31" s="157"/>
      <c r="I31" s="157"/>
      <c r="J31" s="158"/>
    </row>
    <row r="32" spans="1:10" s="130" customFormat="1" ht="15.5" x14ac:dyDescent="0.35">
      <c r="A32" s="158"/>
      <c r="B32" s="159"/>
      <c r="C32" s="160"/>
      <c r="D32" s="160"/>
      <c r="E32" s="160"/>
      <c r="F32" s="160"/>
      <c r="G32" s="160"/>
      <c r="H32" s="160"/>
      <c r="I32" s="160"/>
      <c r="J32" s="161"/>
    </row>
  </sheetData>
  <mergeCells count="1">
    <mergeCell ref="B1:J1"/>
  </mergeCells>
  <pageMargins left="0.511811023622047" right="0.511811023622047" top="0.118110236220472" bottom="0.31496062992126" header="0" footer="0.118110236220472"/>
  <pageSetup paperSize="9" scale="99" firstPageNumber="21" orientation="landscape" r:id="rId1"/>
  <headerFooter scaleWithDoc="0" alignWithMargins="0"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9</vt:i4>
      </vt:variant>
    </vt:vector>
  </HeadingPairs>
  <TitlesOfParts>
    <vt:vector size="18" baseType="lpstr">
      <vt:lpstr>Couvert</vt:lpstr>
      <vt:lpstr>TOC</vt:lpstr>
      <vt:lpstr>Sect0_Repondants</vt:lpstr>
      <vt:lpstr>Sect1_Village</vt:lpstr>
      <vt:lpstr>Sect2_Infra</vt:lpstr>
      <vt:lpstr>Sect3_Agri</vt:lpstr>
      <vt:lpstr>Sect4_ParticipCommunautaire</vt:lpstr>
      <vt:lpstr>Annexe  (langues)</vt:lpstr>
      <vt:lpstr>Observations</vt:lpstr>
      <vt:lpstr>Sect2_Infra!Impression_des_titres</vt:lpstr>
      <vt:lpstr>Sect3_Agri!Impression_des_titres</vt:lpstr>
      <vt:lpstr>Sect4_ParticipCommunautaire!Impression_des_titres</vt:lpstr>
      <vt:lpstr>'Annexe  (langues)'!Zone_d_impression</vt:lpstr>
      <vt:lpstr>Couvert!Zone_d_impression</vt:lpstr>
      <vt:lpstr>Sect0_Repondants!Zone_d_impression</vt:lpstr>
      <vt:lpstr>Sect1_Village!Zone_d_impression</vt:lpstr>
      <vt:lpstr>Sect3_Agri!Zone_d_impression</vt:lpstr>
      <vt:lpstr>TOC!Zone_d_impression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AdamaTIENDREBEOGO</cp:lastModifiedBy>
  <cp:lastPrinted>2018-08-18T01:04:39Z</cp:lastPrinted>
  <dcterms:created xsi:type="dcterms:W3CDTF">2009-09-11T10:21:57Z</dcterms:created>
  <dcterms:modified xsi:type="dcterms:W3CDTF">2020-02-20T14:41:38Z</dcterms:modified>
</cp:coreProperties>
</file>