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900"/>
  </bookViews>
  <sheets>
    <sheet name="Sheet3" sheetId="1" r:id="rId1"/>
  </sheets>
  <calcPr calcId="144525"/>
</workbook>
</file>

<file path=xl/sharedStrings.xml><?xml version="1.0" encoding="utf-8"?>
<sst xmlns="http://schemas.openxmlformats.org/spreadsheetml/2006/main" count="237" uniqueCount="118">
  <si>
    <t>14 KOMPONEN</t>
  </si>
  <si>
    <t>URAIAN</t>
  </si>
  <si>
    <t>VOL</t>
  </si>
  <si>
    <t>SATUAN</t>
  </si>
  <si>
    <t xml:space="preserve">HARGA </t>
  </si>
  <si>
    <t>JUMLAH UANG</t>
  </si>
  <si>
    <t>GAJI SWASTA</t>
  </si>
  <si>
    <t>BOSNAS</t>
  </si>
  <si>
    <t>SSN</t>
  </si>
  <si>
    <t xml:space="preserve">BLOK </t>
  </si>
  <si>
    <t>HIBAH BOPDA</t>
  </si>
  <si>
    <t>LAIN-LAIN</t>
  </si>
  <si>
    <t>JUMLAH TOTAL</t>
  </si>
  <si>
    <t>KETERANGAN</t>
  </si>
  <si>
    <t>GRAND</t>
  </si>
  <si>
    <t>BELANJA</t>
  </si>
  <si>
    <t>Alat Tulis Sekolah</t>
  </si>
  <si>
    <t>spidol boardmarker</t>
  </si>
  <si>
    <t>Buah</t>
  </si>
  <si>
    <t>Barang/Jasa</t>
  </si>
  <si>
    <t>bolpoin</t>
  </si>
  <si>
    <t>pac</t>
  </si>
  <si>
    <t>Penghapus Whaite board</t>
  </si>
  <si>
    <t>FD Kingston 16 GB</t>
  </si>
  <si>
    <t>FD Kingston 8 GB</t>
  </si>
  <si>
    <t>Mouse</t>
  </si>
  <si>
    <t>Pensil</t>
  </si>
  <si>
    <t>Penghapus pensil</t>
  </si>
  <si>
    <t>Stipo</t>
  </si>
  <si>
    <t>CD-R</t>
  </si>
  <si>
    <t>CD-RW</t>
  </si>
  <si>
    <t>Keplek</t>
  </si>
  <si>
    <t>Biaya Bahan dan Alat Habis Pakai</t>
  </si>
  <si>
    <t>Kertas HVS</t>
  </si>
  <si>
    <t>Rim</t>
  </si>
  <si>
    <t>foto copy</t>
  </si>
  <si>
    <t>lembar</t>
  </si>
  <si>
    <t>kertas cd</t>
  </si>
  <si>
    <t>map snel</t>
  </si>
  <si>
    <t>Minum</t>
  </si>
  <si>
    <t>dos</t>
  </si>
  <si>
    <t>matrei 6000</t>
  </si>
  <si>
    <t>Matrei 3000</t>
  </si>
  <si>
    <t>tinta print hitam</t>
  </si>
  <si>
    <t>botol</t>
  </si>
  <si>
    <t>tinta print warna</t>
  </si>
  <si>
    <t>service komputer dan printer</t>
  </si>
  <si>
    <t xml:space="preserve">bulan </t>
  </si>
  <si>
    <t>kertas kop</t>
  </si>
  <si>
    <t>rim</t>
  </si>
  <si>
    <t>amplop kop</t>
  </si>
  <si>
    <t>Isi spidol boardmarker</t>
  </si>
  <si>
    <t>Botol</t>
  </si>
  <si>
    <t>Isi Steples kecil</t>
  </si>
  <si>
    <t>isolasi besar putih</t>
  </si>
  <si>
    <t>Isolasi besar hitam</t>
  </si>
  <si>
    <t>Kapur tulis</t>
  </si>
  <si>
    <t>Service Kipas angin</t>
  </si>
  <si>
    <t>semester</t>
  </si>
  <si>
    <t>Pemeliharaan dan perbaikan ringan</t>
  </si>
  <si>
    <t>Perbaikan Kelas</t>
  </si>
  <si>
    <t>Pengecatan Ruang kelas</t>
  </si>
  <si>
    <t>Pengecatan Ruang kantor</t>
  </si>
  <si>
    <t>Perbaikan meja dan kursi</t>
  </si>
  <si>
    <t>Semester</t>
  </si>
  <si>
    <t>Biaya Transport</t>
  </si>
  <si>
    <t>Perjalanan Dinas Luar kota</t>
  </si>
  <si>
    <t>Perjalanan Dalam Kota</t>
  </si>
  <si>
    <t>Biaya Konsumsi</t>
  </si>
  <si>
    <t xml:space="preserve">Konsumsi Rapat UTS dan UAS </t>
  </si>
  <si>
    <t>Konsumsi Kegiatan Keagamaan</t>
  </si>
  <si>
    <t>Konsumsi Ujian nasional</t>
  </si>
  <si>
    <t>Konsumsi Kegiatan LDKS dan KTS</t>
  </si>
  <si>
    <t>Biaya Pembinaan siswa/Ekstrakulikuler</t>
  </si>
  <si>
    <t>LDKS</t>
  </si>
  <si>
    <t>PMB</t>
  </si>
  <si>
    <t>MOS</t>
  </si>
  <si>
    <t>Kegiatan Keagamaan</t>
  </si>
  <si>
    <t>KTS</t>
  </si>
  <si>
    <t>Biaya uji kompetensi</t>
  </si>
  <si>
    <t>Biaya Praktek kerja industri</t>
  </si>
  <si>
    <t>Biaya Pelaporan</t>
  </si>
  <si>
    <t xml:space="preserve">Pelaporan Proposal BOS </t>
  </si>
  <si>
    <t>Pelaporan SPJ Bopda</t>
  </si>
  <si>
    <t>Peningkatan Mutu Pendidik dan Tenaga Kependidikan</t>
  </si>
  <si>
    <t>Penyusunan RPP</t>
  </si>
  <si>
    <t>Bulan</t>
  </si>
  <si>
    <t>MGMP Ma'arif</t>
  </si>
  <si>
    <t>Iuran MGMP MKKS</t>
  </si>
  <si>
    <t>Biaya Transportasi MGMP MKKS</t>
  </si>
  <si>
    <t>Work shop</t>
  </si>
  <si>
    <t>Rapat kerja kepala sekolah</t>
  </si>
  <si>
    <t>Pengembangan Kurikulum</t>
  </si>
  <si>
    <t>UTS Semester I dan II</t>
  </si>
  <si>
    <t>UAS Semester I dan II</t>
  </si>
  <si>
    <t>Ujian Ma'arif</t>
  </si>
  <si>
    <t>Ujian Sekolah</t>
  </si>
  <si>
    <t>Ujian Praktek</t>
  </si>
  <si>
    <t>mapel</t>
  </si>
  <si>
    <t>Tri Out</t>
  </si>
  <si>
    <t>Kali</t>
  </si>
  <si>
    <t>Ujian Nasional</t>
  </si>
  <si>
    <t>Ulangan Harian sem.I dan II</t>
  </si>
  <si>
    <t>Pembelian/Pengadaan sarana dan prasarana  Pemb</t>
  </si>
  <si>
    <t>Pembelian sarana Olah raga</t>
  </si>
  <si>
    <t>Pembelian sarana dan bahan kebersihan</t>
  </si>
  <si>
    <t>Pembelian Perlengkapan kelas</t>
  </si>
  <si>
    <t>Biaya Daya dan Jasa</t>
  </si>
  <si>
    <t>Rekening telepon</t>
  </si>
  <si>
    <t>bulan</t>
  </si>
  <si>
    <t>Rekening listrik</t>
  </si>
  <si>
    <t>Biaya Upah /Gaji /Honorarium tenaga pendidik dan Tenaga Pendidikan</t>
  </si>
  <si>
    <t>Honorarium Guru dan karyawan</t>
  </si>
  <si>
    <t>guru</t>
  </si>
  <si>
    <t>Pegawai</t>
  </si>
  <si>
    <t>Honorarium Pemb.ekstra,satpam,pak bon</t>
  </si>
  <si>
    <t>Orang</t>
  </si>
  <si>
    <t xml:space="preserve">Pengadaan buku 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</si>
</sst>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_(* #,##0.00_);_(* \(#,##0.00\);_(* &quot;-&quot;??_);_(@_)"/>
    <numFmt numFmtId="178" formatCode="_(&quot;Rp&quot;* #,##0_);_(&quot;Rp&quot;* \(#,##0\);_(&quot;Rp&quot;* &quot;-&quot;_);_(@_)"/>
    <numFmt numFmtId="179" formatCode="_(&quot;Rp&quot;* #,##0.00_);_(&quot;Rp&quot;* \(#,##0.00\);_(&quot;Rp&quot;* &quot;-&quot;??_);_(@_)"/>
    <numFmt numFmtId="180" formatCode="_([$Rp-421]* #,##0.00_);_([$Rp-421]* \(#,##0.00\);_([$Rp-421]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indexed="63"/>
      <name val="Arial"/>
      <charset val="134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13" fillId="9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7" fillId="3" borderId="7" applyNumberFormat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6" fillId="10" borderId="1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5" borderId="8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3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0" fillId="0" borderId="3" xfId="0" applyBorder="1" applyAlignment="1">
      <alignment horizontal="center"/>
    </xf>
    <xf numFmtId="0" fontId="0" fillId="0" borderId="3" xfId="0" applyBorder="1"/>
    <xf numFmtId="180" fontId="0" fillId="0" borderId="3" xfId="0" applyNumberFormat="1" applyBorder="1"/>
    <xf numFmtId="0" fontId="2" fillId="0" borderId="4" xfId="49" applyFont="1" applyBorder="1"/>
    <xf numFmtId="0" fontId="0" fillId="0" borderId="3" xfId="0" applyFont="1" applyBorder="1"/>
    <xf numFmtId="0" fontId="0" fillId="0" borderId="3" xfId="0" applyFill="1" applyBorder="1"/>
    <xf numFmtId="180" fontId="0" fillId="0" borderId="3" xfId="0" applyNumberFormat="1" applyFill="1" applyBorder="1"/>
    <xf numFmtId="180" fontId="1" fillId="0" borderId="3" xfId="0" applyNumberFormat="1" applyFont="1" applyBorder="1"/>
    <xf numFmtId="180" fontId="0" fillId="0" borderId="3" xfId="0" applyNumberFormat="1" applyFont="1" applyBorder="1"/>
    <xf numFmtId="0" fontId="1" fillId="2" borderId="5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Normal 2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5"/>
  <sheetViews>
    <sheetView tabSelected="1" zoomScale="85" zoomScaleNormal="85" topLeftCell="A28" workbookViewId="0">
      <selection activeCell="F76" sqref="F76"/>
    </sheetView>
  </sheetViews>
  <sheetFormatPr defaultColWidth="9" defaultRowHeight="15"/>
  <cols>
    <col min="1" max="1" width="15.4285714285714" customWidth="1"/>
    <col min="2" max="2" width="70.4285714285714" customWidth="1"/>
    <col min="3" max="3" width="5.57142857142857" customWidth="1"/>
    <col min="4" max="4" width="10" customWidth="1"/>
    <col min="5" max="5" width="17.2857142857143" customWidth="1"/>
    <col min="6" max="8" width="18.2857142857143" customWidth="1"/>
    <col min="9" max="9" width="5" customWidth="1"/>
    <col min="10" max="10" width="8.14285714285714" customWidth="1"/>
    <col min="11" max="11" width="18.2857142857143" customWidth="1"/>
    <col min="12" max="12" width="10.5714285714286" customWidth="1"/>
    <col min="13" max="13" width="18.2857142857143" customWidth="1"/>
    <col min="14" max="14" width="14.142857142857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/>
      <c r="B2" s="2"/>
      <c r="C2" s="2"/>
      <c r="D2" s="2"/>
      <c r="E2" s="2" t="s">
        <v>3</v>
      </c>
      <c r="F2" s="2"/>
      <c r="G2" s="2"/>
      <c r="H2" s="2"/>
      <c r="I2" s="2"/>
      <c r="J2" s="2" t="s">
        <v>14</v>
      </c>
      <c r="K2" s="2"/>
      <c r="L2" s="2"/>
      <c r="M2" s="2"/>
      <c r="N2" s="14" t="s">
        <v>15</v>
      </c>
    </row>
    <row r="3" spans="1:14">
      <c r="A3" s="3">
        <v>1</v>
      </c>
      <c r="B3" s="4" t="s">
        <v>16</v>
      </c>
      <c r="C3" s="5"/>
      <c r="D3" s="6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>
      <c r="A4" s="5">
        <v>1.2</v>
      </c>
      <c r="B4" s="6" t="s">
        <v>17</v>
      </c>
      <c r="C4" s="5">
        <v>80</v>
      </c>
      <c r="D4" s="6" t="s">
        <v>18</v>
      </c>
      <c r="E4" s="7">
        <v>60000</v>
      </c>
      <c r="F4" s="7">
        <f t="shared" ref="F4:F6" si="0">C4*E4</f>
        <v>4800000</v>
      </c>
      <c r="G4" s="7"/>
      <c r="H4" s="7">
        <v>2000000</v>
      </c>
      <c r="I4" s="7"/>
      <c r="J4" s="7"/>
      <c r="K4" s="7">
        <v>2800000</v>
      </c>
      <c r="L4" s="7"/>
      <c r="M4" s="7">
        <v>4800000</v>
      </c>
      <c r="N4" s="7" t="s">
        <v>19</v>
      </c>
    </row>
    <row r="5" spans="1:14">
      <c r="A5" s="5">
        <v>1.3</v>
      </c>
      <c r="B5" s="6" t="s">
        <v>20</v>
      </c>
      <c r="C5" s="5">
        <v>30</v>
      </c>
      <c r="D5" s="6" t="s">
        <v>21</v>
      </c>
      <c r="E5" s="7">
        <v>24000</v>
      </c>
      <c r="F5" s="7">
        <f t="shared" si="0"/>
        <v>720000</v>
      </c>
      <c r="G5" s="7"/>
      <c r="H5" s="7">
        <v>220000</v>
      </c>
      <c r="I5" s="7"/>
      <c r="J5" s="7"/>
      <c r="K5" s="7">
        <v>500000</v>
      </c>
      <c r="L5" s="7"/>
      <c r="M5" s="7">
        <v>720000</v>
      </c>
      <c r="N5" s="7" t="s">
        <v>19</v>
      </c>
    </row>
    <row r="6" spans="1:14">
      <c r="A6" s="5">
        <v>1.4</v>
      </c>
      <c r="B6" s="6" t="s">
        <v>22</v>
      </c>
      <c r="C6" s="5">
        <v>54</v>
      </c>
      <c r="D6" s="6" t="s">
        <v>18</v>
      </c>
      <c r="E6" s="7">
        <v>7500</v>
      </c>
      <c r="F6" s="7">
        <f t="shared" si="0"/>
        <v>405000</v>
      </c>
      <c r="G6" s="7"/>
      <c r="H6" s="7"/>
      <c r="I6" s="7"/>
      <c r="J6" s="7"/>
      <c r="K6" s="7">
        <v>405000</v>
      </c>
      <c r="L6" s="7"/>
      <c r="M6" s="7">
        <v>405000</v>
      </c>
      <c r="N6" s="7" t="s">
        <v>19</v>
      </c>
    </row>
    <row r="7" spans="1:14">
      <c r="A7" s="5">
        <v>1.5</v>
      </c>
      <c r="B7" s="8" t="s">
        <v>23</v>
      </c>
      <c r="C7" s="5">
        <v>1</v>
      </c>
      <c r="D7" s="6" t="s">
        <v>18</v>
      </c>
      <c r="E7" s="7">
        <v>155000</v>
      </c>
      <c r="F7" s="7">
        <v>155000</v>
      </c>
      <c r="G7" s="7"/>
      <c r="H7" s="7"/>
      <c r="I7" s="7"/>
      <c r="J7" s="7"/>
      <c r="K7" s="7">
        <v>155000</v>
      </c>
      <c r="L7" s="7"/>
      <c r="M7" s="7">
        <v>155000</v>
      </c>
      <c r="N7" s="7" t="s">
        <v>19</v>
      </c>
    </row>
    <row r="8" spans="1:14">
      <c r="A8" s="5">
        <v>1.6</v>
      </c>
      <c r="B8" s="8" t="s">
        <v>24</v>
      </c>
      <c r="C8" s="5">
        <v>1</v>
      </c>
      <c r="D8" s="6" t="s">
        <v>18</v>
      </c>
      <c r="E8" s="7">
        <v>80000</v>
      </c>
      <c r="F8" s="7">
        <v>80000</v>
      </c>
      <c r="G8" s="7"/>
      <c r="H8" s="7"/>
      <c r="I8" s="7"/>
      <c r="J8" s="7"/>
      <c r="K8" s="7">
        <v>80000</v>
      </c>
      <c r="L8" s="7"/>
      <c r="M8" s="7">
        <v>80000</v>
      </c>
      <c r="N8" s="7" t="s">
        <v>19</v>
      </c>
    </row>
    <row r="9" spans="1:14">
      <c r="A9" s="5">
        <v>1.7</v>
      </c>
      <c r="B9" s="8" t="s">
        <v>25</v>
      </c>
      <c r="C9" s="5">
        <v>1</v>
      </c>
      <c r="D9" s="6" t="s">
        <v>18</v>
      </c>
      <c r="E9" s="7">
        <v>15000</v>
      </c>
      <c r="F9" s="7">
        <v>15000</v>
      </c>
      <c r="G9" s="7"/>
      <c r="H9" s="7"/>
      <c r="I9" s="7"/>
      <c r="J9" s="7"/>
      <c r="K9" s="7">
        <v>15000</v>
      </c>
      <c r="L9" s="7"/>
      <c r="M9" s="7">
        <v>15000</v>
      </c>
      <c r="N9" s="7" t="s">
        <v>19</v>
      </c>
    </row>
    <row r="10" spans="1:14">
      <c r="A10" s="5">
        <v>1.8</v>
      </c>
      <c r="B10" s="6" t="s">
        <v>26</v>
      </c>
      <c r="C10" s="5">
        <v>25</v>
      </c>
      <c r="D10" s="6" t="s">
        <v>21</v>
      </c>
      <c r="E10" s="7">
        <v>15000</v>
      </c>
      <c r="F10" s="7">
        <f t="shared" ref="F10:F14" si="1">C10*E10</f>
        <v>375000</v>
      </c>
      <c r="G10" s="7"/>
      <c r="H10" s="7"/>
      <c r="I10" s="7"/>
      <c r="J10" s="7"/>
      <c r="K10" s="7">
        <v>375000</v>
      </c>
      <c r="L10" s="7"/>
      <c r="M10" s="7">
        <v>375000</v>
      </c>
      <c r="N10" s="7" t="s">
        <v>19</v>
      </c>
    </row>
    <row r="11" spans="1:14">
      <c r="A11" s="5">
        <v>1.9</v>
      </c>
      <c r="B11" s="6" t="s">
        <v>27</v>
      </c>
      <c r="C11" s="5">
        <v>5</v>
      </c>
      <c r="D11" s="6" t="s">
        <v>21</v>
      </c>
      <c r="E11" s="7">
        <v>40000</v>
      </c>
      <c r="F11" s="7">
        <v>200000</v>
      </c>
      <c r="G11" s="7"/>
      <c r="H11" s="7"/>
      <c r="I11" s="7"/>
      <c r="J11" s="7"/>
      <c r="K11" s="7">
        <v>200000</v>
      </c>
      <c r="L11" s="7"/>
      <c r="M11" s="7">
        <v>200000</v>
      </c>
      <c r="N11" s="7" t="s">
        <v>19</v>
      </c>
    </row>
    <row r="12" spans="1:14">
      <c r="A12" s="5">
        <v>2</v>
      </c>
      <c r="B12" s="6" t="s">
        <v>28</v>
      </c>
      <c r="C12" s="5">
        <v>5</v>
      </c>
      <c r="D12" s="6" t="s">
        <v>18</v>
      </c>
      <c r="E12" s="7">
        <v>3500</v>
      </c>
      <c r="F12" s="7">
        <v>17500</v>
      </c>
      <c r="G12" s="7"/>
      <c r="H12" s="7"/>
      <c r="I12" s="7"/>
      <c r="J12" s="7"/>
      <c r="K12" s="7">
        <v>17500</v>
      </c>
      <c r="L12" s="7"/>
      <c r="M12" s="7">
        <v>17500</v>
      </c>
      <c r="N12" s="7" t="s">
        <v>19</v>
      </c>
    </row>
    <row r="13" spans="1:14">
      <c r="A13" s="5">
        <v>2.1</v>
      </c>
      <c r="B13" s="6" t="s">
        <v>29</v>
      </c>
      <c r="C13" s="5">
        <v>150</v>
      </c>
      <c r="D13" s="6" t="s">
        <v>18</v>
      </c>
      <c r="E13" s="7">
        <v>2500</v>
      </c>
      <c r="F13" s="7">
        <f t="shared" si="1"/>
        <v>375000</v>
      </c>
      <c r="G13" s="7"/>
      <c r="H13" s="7"/>
      <c r="I13" s="7"/>
      <c r="J13" s="7"/>
      <c r="K13" s="7">
        <v>375000</v>
      </c>
      <c r="L13" s="7"/>
      <c r="M13" s="7">
        <v>375000</v>
      </c>
      <c r="N13" s="7" t="s">
        <v>19</v>
      </c>
    </row>
    <row r="14" spans="1:14">
      <c r="A14" s="5">
        <v>2.2</v>
      </c>
      <c r="B14" s="9" t="s">
        <v>30</v>
      </c>
      <c r="C14" s="5">
        <v>150</v>
      </c>
      <c r="D14" s="6" t="s">
        <v>18</v>
      </c>
      <c r="E14" s="7">
        <v>5000</v>
      </c>
      <c r="F14" s="7">
        <f t="shared" si="1"/>
        <v>750000</v>
      </c>
      <c r="G14" s="7"/>
      <c r="H14" s="7">
        <v>300000</v>
      </c>
      <c r="I14" s="7"/>
      <c r="J14" s="7"/>
      <c r="K14" s="7">
        <v>450000</v>
      </c>
      <c r="L14" s="7"/>
      <c r="M14" s="7">
        <v>750000</v>
      </c>
      <c r="N14" s="7" t="s">
        <v>19</v>
      </c>
    </row>
    <row r="15" spans="1:14">
      <c r="A15" s="5">
        <v>2.3</v>
      </c>
      <c r="B15" s="6" t="s">
        <v>31</v>
      </c>
      <c r="C15" s="5">
        <v>413</v>
      </c>
      <c r="D15" s="6" t="s">
        <v>18</v>
      </c>
      <c r="E15" s="7">
        <v>5000</v>
      </c>
      <c r="F15" s="7">
        <f>E15*C15</f>
        <v>2065000</v>
      </c>
      <c r="G15" s="7"/>
      <c r="H15" s="7"/>
      <c r="I15" s="7"/>
      <c r="J15" s="7"/>
      <c r="K15" s="7">
        <v>2065000</v>
      </c>
      <c r="L15" s="7"/>
      <c r="M15" s="7">
        <v>2065000</v>
      </c>
      <c r="N15" s="7" t="s">
        <v>19</v>
      </c>
    </row>
    <row r="16" spans="1:14">
      <c r="A16" s="5">
        <v>2</v>
      </c>
      <c r="B16" s="4" t="s">
        <v>32</v>
      </c>
      <c r="C16" s="5"/>
      <c r="D16" s="6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>
      <c r="A17" s="5">
        <v>2.1</v>
      </c>
      <c r="B17" s="6" t="s">
        <v>33</v>
      </c>
      <c r="C17" s="5">
        <v>50</v>
      </c>
      <c r="D17" s="6" t="s">
        <v>34</v>
      </c>
      <c r="E17" s="7">
        <v>35500</v>
      </c>
      <c r="F17" s="7">
        <f t="shared" ref="F17:F24" si="2">C17*E17</f>
        <v>1775000</v>
      </c>
      <c r="G17" s="7"/>
      <c r="H17" s="7"/>
      <c r="I17" s="7"/>
      <c r="J17" s="7"/>
      <c r="K17" s="7">
        <v>1775000</v>
      </c>
      <c r="L17" s="7"/>
      <c r="M17" s="7">
        <v>1775000</v>
      </c>
      <c r="N17" s="7" t="s">
        <v>19</v>
      </c>
    </row>
    <row r="18" spans="1:14">
      <c r="A18" s="5">
        <v>2.2</v>
      </c>
      <c r="B18" s="6" t="s">
        <v>35</v>
      </c>
      <c r="C18" s="5">
        <v>5000</v>
      </c>
      <c r="D18" s="6" t="s">
        <v>36</v>
      </c>
      <c r="E18" s="7">
        <v>200</v>
      </c>
      <c r="F18" s="7">
        <f t="shared" si="2"/>
        <v>1000000</v>
      </c>
      <c r="G18" s="7"/>
      <c r="H18" s="7">
        <v>500000</v>
      </c>
      <c r="I18" s="7"/>
      <c r="J18" s="7"/>
      <c r="K18" s="7">
        <v>500000</v>
      </c>
      <c r="L18" s="7"/>
      <c r="M18" s="7">
        <v>1000000</v>
      </c>
      <c r="N18" s="7" t="s">
        <v>19</v>
      </c>
    </row>
    <row r="19" spans="1:14">
      <c r="A19" s="5">
        <v>2.3</v>
      </c>
      <c r="B19" s="6" t="s">
        <v>37</v>
      </c>
      <c r="C19" s="5">
        <v>10</v>
      </c>
      <c r="D19" s="6" t="s">
        <v>34</v>
      </c>
      <c r="E19" s="7">
        <v>40000</v>
      </c>
      <c r="F19" s="7">
        <v>400000</v>
      </c>
      <c r="G19" s="7"/>
      <c r="H19" s="7"/>
      <c r="I19" s="7"/>
      <c r="J19" s="7"/>
      <c r="K19" s="7">
        <v>400000</v>
      </c>
      <c r="L19" s="7"/>
      <c r="M19" s="7">
        <v>400000</v>
      </c>
      <c r="N19" s="7" t="s">
        <v>19</v>
      </c>
    </row>
    <row r="20" spans="1:14">
      <c r="A20" s="5">
        <v>2.4</v>
      </c>
      <c r="B20" s="6" t="s">
        <v>38</v>
      </c>
      <c r="C20" s="5">
        <v>420</v>
      </c>
      <c r="D20" s="6" t="s">
        <v>36</v>
      </c>
      <c r="E20" s="7">
        <v>4000</v>
      </c>
      <c r="F20" s="7">
        <f t="shared" si="2"/>
        <v>1680000</v>
      </c>
      <c r="G20" s="7"/>
      <c r="H20" s="7">
        <v>1000000</v>
      </c>
      <c r="I20" s="7"/>
      <c r="J20" s="7"/>
      <c r="K20" s="7">
        <v>680000</v>
      </c>
      <c r="L20" s="7"/>
      <c r="M20" s="7">
        <v>1680000</v>
      </c>
      <c r="N20" s="7" t="s">
        <v>19</v>
      </c>
    </row>
    <row r="21" spans="1:14">
      <c r="A21" s="5">
        <v>2.5</v>
      </c>
      <c r="B21" s="6" t="s">
        <v>39</v>
      </c>
      <c r="C21" s="5">
        <v>192</v>
      </c>
      <c r="D21" s="6" t="s">
        <v>40</v>
      </c>
      <c r="E21" s="7">
        <v>17000</v>
      </c>
      <c r="F21" s="7">
        <f t="shared" si="2"/>
        <v>3264000</v>
      </c>
      <c r="G21" s="7"/>
      <c r="H21" s="7">
        <v>1824000</v>
      </c>
      <c r="I21" s="7"/>
      <c r="J21" s="7"/>
      <c r="K21" s="7">
        <v>1440000</v>
      </c>
      <c r="L21" s="7"/>
      <c r="M21" s="7">
        <v>3264000</v>
      </c>
      <c r="N21" s="7" t="s">
        <v>19</v>
      </c>
    </row>
    <row r="22" spans="1:14">
      <c r="A22" s="5">
        <v>2.6</v>
      </c>
      <c r="B22" s="6" t="s">
        <v>41</v>
      </c>
      <c r="C22" s="5">
        <v>120</v>
      </c>
      <c r="D22" s="6" t="s">
        <v>36</v>
      </c>
      <c r="E22" s="7">
        <v>6000</v>
      </c>
      <c r="F22" s="7">
        <f t="shared" si="2"/>
        <v>720000</v>
      </c>
      <c r="G22" s="7"/>
      <c r="H22" s="7"/>
      <c r="I22" s="7"/>
      <c r="J22" s="7"/>
      <c r="K22" s="7">
        <v>720000</v>
      </c>
      <c r="L22" s="7"/>
      <c r="M22" s="7">
        <v>720000</v>
      </c>
      <c r="N22" s="7" t="s">
        <v>19</v>
      </c>
    </row>
    <row r="23" spans="1:14">
      <c r="A23" s="5">
        <v>2.6</v>
      </c>
      <c r="B23" s="6" t="s">
        <v>42</v>
      </c>
      <c r="C23" s="5">
        <v>120</v>
      </c>
      <c r="D23" s="6" t="s">
        <v>36</v>
      </c>
      <c r="E23" s="7">
        <v>3000</v>
      </c>
      <c r="F23" s="7">
        <f t="shared" si="2"/>
        <v>360000</v>
      </c>
      <c r="G23" s="7"/>
      <c r="H23" s="7">
        <v>360000</v>
      </c>
      <c r="I23" s="7"/>
      <c r="J23" s="7"/>
      <c r="K23" s="7"/>
      <c r="L23" s="7"/>
      <c r="M23" s="7">
        <v>360000</v>
      </c>
      <c r="N23" s="7" t="s">
        <v>19</v>
      </c>
    </row>
    <row r="24" spans="1:14">
      <c r="A24" s="5">
        <v>2.7</v>
      </c>
      <c r="B24" s="6" t="s">
        <v>43</v>
      </c>
      <c r="C24" s="5">
        <v>24</v>
      </c>
      <c r="D24" s="6" t="s">
        <v>44</v>
      </c>
      <c r="E24" s="7">
        <v>30000</v>
      </c>
      <c r="F24" s="7">
        <f t="shared" si="2"/>
        <v>720000</v>
      </c>
      <c r="G24" s="7"/>
      <c r="H24" s="7">
        <v>720000</v>
      </c>
      <c r="I24" s="7"/>
      <c r="J24" s="7"/>
      <c r="K24" s="7"/>
      <c r="L24" s="7"/>
      <c r="M24" s="7">
        <v>720000</v>
      </c>
      <c r="N24" s="7" t="s">
        <v>19</v>
      </c>
    </row>
    <row r="25" spans="1:14">
      <c r="A25" s="5">
        <v>2.7</v>
      </c>
      <c r="B25" s="6" t="s">
        <v>45</v>
      </c>
      <c r="C25" s="5">
        <v>12</v>
      </c>
      <c r="D25" s="6" t="s">
        <v>44</v>
      </c>
      <c r="E25" s="7">
        <v>30000</v>
      </c>
      <c r="F25" s="7">
        <f>E25*3*12</f>
        <v>1080000</v>
      </c>
      <c r="G25" s="7"/>
      <c r="H25" s="7">
        <v>1080000</v>
      </c>
      <c r="I25" s="7"/>
      <c r="J25" s="7"/>
      <c r="K25" s="7"/>
      <c r="L25" s="7"/>
      <c r="M25" s="7">
        <v>1080000</v>
      </c>
      <c r="N25" s="7" t="s">
        <v>19</v>
      </c>
    </row>
    <row r="26" spans="1:14">
      <c r="A26" s="5">
        <v>2.8</v>
      </c>
      <c r="B26" s="6" t="s">
        <v>46</v>
      </c>
      <c r="C26" s="5">
        <v>12</v>
      </c>
      <c r="D26" s="6" t="s">
        <v>47</v>
      </c>
      <c r="E26" s="7">
        <v>300000</v>
      </c>
      <c r="F26" s="7">
        <f t="shared" ref="F26:F34" si="3">C26*E26</f>
        <v>3600000</v>
      </c>
      <c r="G26" s="7"/>
      <c r="H26" s="7">
        <v>1000000</v>
      </c>
      <c r="I26" s="7"/>
      <c r="J26" s="7"/>
      <c r="K26" s="7">
        <v>2600000</v>
      </c>
      <c r="L26" s="7"/>
      <c r="M26" s="7">
        <v>3600000</v>
      </c>
      <c r="N26" s="7" t="s">
        <v>19</v>
      </c>
    </row>
    <row r="27" spans="1:14">
      <c r="A27" s="5">
        <v>2.9</v>
      </c>
      <c r="B27" s="6" t="s">
        <v>48</v>
      </c>
      <c r="C27" s="5">
        <v>24</v>
      </c>
      <c r="D27" s="6" t="s">
        <v>49</v>
      </c>
      <c r="E27" s="7">
        <v>60000</v>
      </c>
      <c r="F27" s="7">
        <f t="shared" si="3"/>
        <v>1440000</v>
      </c>
      <c r="G27" s="7"/>
      <c r="H27" s="7"/>
      <c r="I27" s="7"/>
      <c r="J27" s="7"/>
      <c r="K27" s="7">
        <v>1440000</v>
      </c>
      <c r="L27" s="7"/>
      <c r="M27" s="7">
        <v>1440000</v>
      </c>
      <c r="N27" s="7" t="s">
        <v>19</v>
      </c>
    </row>
    <row r="28" spans="1:14">
      <c r="A28" s="5">
        <v>3</v>
      </c>
      <c r="B28" s="10" t="s">
        <v>50</v>
      </c>
      <c r="C28" s="5">
        <v>36</v>
      </c>
      <c r="D28" s="10" t="s">
        <v>34</v>
      </c>
      <c r="E28" s="11">
        <v>40000</v>
      </c>
      <c r="F28" s="11">
        <v>1440000</v>
      </c>
      <c r="G28" s="7"/>
      <c r="H28" s="7"/>
      <c r="I28" s="7"/>
      <c r="J28" s="7"/>
      <c r="K28" s="11">
        <v>1440000</v>
      </c>
      <c r="L28" s="7"/>
      <c r="M28" s="11">
        <v>1440000</v>
      </c>
      <c r="N28" s="7" t="s">
        <v>19</v>
      </c>
    </row>
    <row r="29" spans="1:14">
      <c r="A29" s="5">
        <v>3.1</v>
      </c>
      <c r="B29" s="10" t="s">
        <v>51</v>
      </c>
      <c r="C29" s="5">
        <v>8</v>
      </c>
      <c r="D29" s="10" t="s">
        <v>52</v>
      </c>
      <c r="E29" s="11">
        <v>250000</v>
      </c>
      <c r="F29" s="11">
        <f>E29*C29</f>
        <v>2000000</v>
      </c>
      <c r="G29" s="7"/>
      <c r="H29" s="7"/>
      <c r="I29" s="7"/>
      <c r="J29" s="7"/>
      <c r="K29" s="11">
        <v>2000000</v>
      </c>
      <c r="L29" s="7"/>
      <c r="M29" s="11">
        <v>2000000</v>
      </c>
      <c r="N29" s="7" t="s">
        <v>19</v>
      </c>
    </row>
    <row r="30" spans="1:14">
      <c r="A30" s="5">
        <v>3.2</v>
      </c>
      <c r="B30" s="10" t="s">
        <v>53</v>
      </c>
      <c r="C30" s="5">
        <v>24</v>
      </c>
      <c r="D30" s="10" t="s">
        <v>21</v>
      </c>
      <c r="E30" s="11">
        <v>1500</v>
      </c>
      <c r="F30" s="11">
        <f t="shared" si="3"/>
        <v>36000</v>
      </c>
      <c r="G30" s="7"/>
      <c r="H30" s="7"/>
      <c r="I30" s="7"/>
      <c r="J30" s="7"/>
      <c r="K30" s="11">
        <v>36000</v>
      </c>
      <c r="L30" s="7"/>
      <c r="M30" s="11">
        <v>36000</v>
      </c>
      <c r="N30" s="7" t="s">
        <v>19</v>
      </c>
    </row>
    <row r="31" spans="1:14">
      <c r="A31" s="5">
        <v>3.3</v>
      </c>
      <c r="B31" s="10" t="s">
        <v>54</v>
      </c>
      <c r="C31" s="5">
        <v>10</v>
      </c>
      <c r="D31" s="10" t="s">
        <v>18</v>
      </c>
      <c r="E31" s="11">
        <v>7000</v>
      </c>
      <c r="F31" s="11">
        <f t="shared" si="3"/>
        <v>70000</v>
      </c>
      <c r="G31" s="7"/>
      <c r="H31" s="7">
        <v>70000</v>
      </c>
      <c r="I31" s="7"/>
      <c r="J31" s="7"/>
      <c r="K31" s="11"/>
      <c r="L31" s="7"/>
      <c r="M31" s="11">
        <v>70000</v>
      </c>
      <c r="N31" s="7" t="s">
        <v>19</v>
      </c>
    </row>
    <row r="32" spans="1:14">
      <c r="A32" s="5">
        <v>3.4</v>
      </c>
      <c r="B32" s="10" t="s">
        <v>55</v>
      </c>
      <c r="C32" s="5">
        <v>6</v>
      </c>
      <c r="D32" s="10" t="s">
        <v>18</v>
      </c>
      <c r="E32" s="11">
        <v>15000</v>
      </c>
      <c r="F32" s="11">
        <f t="shared" si="3"/>
        <v>90000</v>
      </c>
      <c r="G32" s="7"/>
      <c r="H32" s="7"/>
      <c r="I32" s="7"/>
      <c r="J32" s="7"/>
      <c r="K32" s="11">
        <v>90000</v>
      </c>
      <c r="L32" s="7"/>
      <c r="M32" s="11">
        <v>90000</v>
      </c>
      <c r="N32" s="7" t="s">
        <v>19</v>
      </c>
    </row>
    <row r="33" spans="1:14">
      <c r="A33" s="5">
        <v>3.5</v>
      </c>
      <c r="B33" s="10" t="s">
        <v>56</v>
      </c>
      <c r="C33" s="5">
        <v>48</v>
      </c>
      <c r="D33" s="10" t="s">
        <v>21</v>
      </c>
      <c r="E33" s="11">
        <v>2500</v>
      </c>
      <c r="F33" s="11">
        <f t="shared" si="3"/>
        <v>120000</v>
      </c>
      <c r="G33" s="7"/>
      <c r="H33" s="7"/>
      <c r="I33" s="7"/>
      <c r="J33" s="7"/>
      <c r="K33" s="11">
        <v>120000</v>
      </c>
      <c r="L33" s="7"/>
      <c r="M33" s="11">
        <v>120000</v>
      </c>
      <c r="N33" s="7" t="s">
        <v>19</v>
      </c>
    </row>
    <row r="34" spans="1:14">
      <c r="A34" s="5">
        <v>3.6</v>
      </c>
      <c r="B34" s="10" t="s">
        <v>57</v>
      </c>
      <c r="C34" s="5">
        <v>2</v>
      </c>
      <c r="D34" s="10" t="s">
        <v>58</v>
      </c>
      <c r="E34" s="11">
        <v>250000</v>
      </c>
      <c r="F34" s="11">
        <f t="shared" si="3"/>
        <v>500000</v>
      </c>
      <c r="G34" s="7"/>
      <c r="H34" s="7"/>
      <c r="I34" s="7"/>
      <c r="J34" s="7"/>
      <c r="K34" s="11">
        <v>500000</v>
      </c>
      <c r="L34" s="7"/>
      <c r="M34" s="11">
        <v>500000</v>
      </c>
      <c r="N34" s="7" t="s">
        <v>19</v>
      </c>
    </row>
    <row r="35" spans="1:14">
      <c r="A35" s="5">
        <v>3</v>
      </c>
      <c r="B35" s="4" t="s">
        <v>59</v>
      </c>
      <c r="C35" s="6"/>
      <c r="D35" s="6"/>
      <c r="E35" s="12"/>
      <c r="F35" s="12"/>
      <c r="G35" s="12"/>
      <c r="H35" s="6"/>
      <c r="I35" s="6"/>
      <c r="J35" s="6"/>
      <c r="K35" s="6"/>
      <c r="L35" s="6"/>
      <c r="M35" s="7"/>
      <c r="N35" s="6"/>
    </row>
    <row r="36" spans="1:14">
      <c r="A36" s="5">
        <v>3.1</v>
      </c>
      <c r="B36" s="9" t="s">
        <v>60</v>
      </c>
      <c r="C36" s="5">
        <v>2</v>
      </c>
      <c r="D36" s="6" t="s">
        <v>58</v>
      </c>
      <c r="E36" s="7">
        <v>20000000</v>
      </c>
      <c r="F36" s="7">
        <v>20000000</v>
      </c>
      <c r="G36" s="7"/>
      <c r="H36" s="7">
        <v>10000000</v>
      </c>
      <c r="I36" s="7"/>
      <c r="J36" s="7"/>
      <c r="K36" s="7">
        <v>10000000</v>
      </c>
      <c r="L36" s="7"/>
      <c r="M36" s="7">
        <v>20000000</v>
      </c>
      <c r="N36" s="6" t="s">
        <v>19</v>
      </c>
    </row>
    <row r="37" spans="1:14">
      <c r="A37" s="5">
        <v>3.2</v>
      </c>
      <c r="B37" s="6" t="s">
        <v>61</v>
      </c>
      <c r="C37" s="5">
        <v>2</v>
      </c>
      <c r="D37" s="6" t="s">
        <v>58</v>
      </c>
      <c r="E37" s="7">
        <v>15000000</v>
      </c>
      <c r="F37" s="7">
        <v>15000000</v>
      </c>
      <c r="G37" s="7"/>
      <c r="H37" s="7">
        <v>7000000</v>
      </c>
      <c r="I37" s="7"/>
      <c r="J37" s="7"/>
      <c r="K37" s="7">
        <v>8000000</v>
      </c>
      <c r="L37" s="7"/>
      <c r="M37" s="7">
        <v>15000000</v>
      </c>
      <c r="N37" s="6" t="s">
        <v>19</v>
      </c>
    </row>
    <row r="38" spans="1:14">
      <c r="A38" s="5">
        <v>3.4</v>
      </c>
      <c r="B38" s="6" t="s">
        <v>62</v>
      </c>
      <c r="C38" s="5">
        <v>2</v>
      </c>
      <c r="D38" s="6" t="s">
        <v>58</v>
      </c>
      <c r="E38" s="7">
        <v>10000000</v>
      </c>
      <c r="F38" s="7">
        <v>10000000</v>
      </c>
      <c r="G38" s="7"/>
      <c r="H38" s="7">
        <v>4000000</v>
      </c>
      <c r="I38" s="7"/>
      <c r="J38" s="7"/>
      <c r="K38" s="7">
        <v>6000000</v>
      </c>
      <c r="L38" s="7"/>
      <c r="M38" s="7">
        <v>10000000</v>
      </c>
      <c r="N38" s="6" t="s">
        <v>19</v>
      </c>
    </row>
    <row r="39" spans="1:14">
      <c r="A39" s="5">
        <v>3.5</v>
      </c>
      <c r="B39" s="6" t="s">
        <v>63</v>
      </c>
      <c r="C39" s="5">
        <v>2</v>
      </c>
      <c r="D39" s="6" t="s">
        <v>64</v>
      </c>
      <c r="E39" s="7">
        <v>10000000</v>
      </c>
      <c r="F39" s="7">
        <v>10000000</v>
      </c>
      <c r="G39" s="7"/>
      <c r="H39" s="7">
        <v>5000000</v>
      </c>
      <c r="I39" s="7"/>
      <c r="J39" s="7"/>
      <c r="K39" s="7">
        <v>5000000</v>
      </c>
      <c r="L39" s="7"/>
      <c r="M39" s="7">
        <v>10000000</v>
      </c>
      <c r="N39" s="6"/>
    </row>
    <row r="40" spans="1:14">
      <c r="A40" s="3">
        <v>4</v>
      </c>
      <c r="B40" s="4" t="s">
        <v>65</v>
      </c>
      <c r="C40" s="6"/>
      <c r="D40" s="6"/>
      <c r="E40" s="12"/>
      <c r="F40" s="12"/>
      <c r="G40" s="12"/>
      <c r="H40" s="6"/>
      <c r="I40" s="6"/>
      <c r="J40" s="6"/>
      <c r="K40" s="6"/>
      <c r="L40" s="6"/>
      <c r="M40" s="7"/>
      <c r="N40" s="6"/>
    </row>
    <row r="41" spans="1:14">
      <c r="A41" s="5">
        <v>4.1</v>
      </c>
      <c r="B41" s="9" t="s">
        <v>66</v>
      </c>
      <c r="C41" s="5">
        <v>2</v>
      </c>
      <c r="D41" s="6" t="s">
        <v>64</v>
      </c>
      <c r="E41" s="13">
        <v>8500000</v>
      </c>
      <c r="F41" s="13">
        <v>8500000</v>
      </c>
      <c r="G41" s="13"/>
      <c r="H41" s="13">
        <v>4000000</v>
      </c>
      <c r="I41" s="13"/>
      <c r="J41" s="13"/>
      <c r="K41" s="13">
        <v>4500000</v>
      </c>
      <c r="L41" s="9"/>
      <c r="M41" s="13">
        <v>8500000</v>
      </c>
      <c r="N41" s="6" t="s">
        <v>19</v>
      </c>
    </row>
    <row r="42" spans="1:14">
      <c r="A42" s="5">
        <v>4.2</v>
      </c>
      <c r="B42" s="9" t="s">
        <v>67</v>
      </c>
      <c r="C42" s="5">
        <v>2</v>
      </c>
      <c r="D42" s="6" t="s">
        <v>58</v>
      </c>
      <c r="E42" s="13">
        <v>5000000</v>
      </c>
      <c r="F42" s="13">
        <v>5000000</v>
      </c>
      <c r="G42" s="13"/>
      <c r="H42" s="13">
        <v>3000000</v>
      </c>
      <c r="I42" s="13"/>
      <c r="J42" s="13"/>
      <c r="K42" s="13">
        <v>2000000</v>
      </c>
      <c r="L42" s="9"/>
      <c r="M42" s="13">
        <v>5000000</v>
      </c>
      <c r="N42" s="6" t="s">
        <v>19</v>
      </c>
    </row>
    <row r="43" spans="1:14">
      <c r="A43" s="5">
        <v>5</v>
      </c>
      <c r="B43" s="4" t="s">
        <v>68</v>
      </c>
      <c r="C43" s="6"/>
      <c r="D43" s="6"/>
      <c r="E43" s="13"/>
      <c r="F43" s="13"/>
      <c r="G43" s="13"/>
      <c r="H43" s="9"/>
      <c r="I43" s="9"/>
      <c r="J43" s="9"/>
      <c r="K43" s="9"/>
      <c r="L43" s="9"/>
      <c r="M43" s="13"/>
      <c r="N43" s="6"/>
    </row>
    <row r="44" spans="1:14">
      <c r="A44" s="5">
        <v>5.1</v>
      </c>
      <c r="B44" s="9" t="s">
        <v>69</v>
      </c>
      <c r="C44" s="6">
        <v>2</v>
      </c>
      <c r="D44" s="6" t="s">
        <v>64</v>
      </c>
      <c r="E44" s="13">
        <v>4000000</v>
      </c>
      <c r="F44" s="13">
        <v>4000000</v>
      </c>
      <c r="G44" s="13"/>
      <c r="H44" s="13">
        <v>4000000</v>
      </c>
      <c r="I44" s="9"/>
      <c r="J44" s="9"/>
      <c r="K44" s="13"/>
      <c r="L44" s="9"/>
      <c r="M44" s="13">
        <v>4000000</v>
      </c>
      <c r="N44" s="6" t="s">
        <v>19</v>
      </c>
    </row>
    <row r="45" spans="1:14">
      <c r="A45" s="5">
        <v>5.2</v>
      </c>
      <c r="B45" s="9" t="s">
        <v>70</v>
      </c>
      <c r="C45" s="6">
        <v>2</v>
      </c>
      <c r="D45" s="6" t="s">
        <v>64</v>
      </c>
      <c r="E45" s="13">
        <v>8000000</v>
      </c>
      <c r="F45" s="13">
        <v>8000000</v>
      </c>
      <c r="G45" s="13"/>
      <c r="H45" s="13">
        <v>3000000</v>
      </c>
      <c r="I45" s="9"/>
      <c r="J45" s="9"/>
      <c r="K45" s="13">
        <v>5000000</v>
      </c>
      <c r="L45" s="9"/>
      <c r="M45" s="13">
        <v>8000000</v>
      </c>
      <c r="N45" s="6" t="s">
        <v>19</v>
      </c>
    </row>
    <row r="46" spans="1:14">
      <c r="A46" s="5">
        <v>5.3</v>
      </c>
      <c r="B46" s="9" t="s">
        <v>71</v>
      </c>
      <c r="C46" s="6">
        <v>1</v>
      </c>
      <c r="D46" s="6" t="s">
        <v>64</v>
      </c>
      <c r="E46" s="13">
        <v>3000000</v>
      </c>
      <c r="F46" s="13">
        <v>3000000</v>
      </c>
      <c r="G46" s="13"/>
      <c r="H46" s="13">
        <v>2000000</v>
      </c>
      <c r="I46" s="9"/>
      <c r="J46" s="9"/>
      <c r="K46" s="13">
        <v>1000000</v>
      </c>
      <c r="L46" s="9"/>
      <c r="M46" s="13">
        <v>3000000</v>
      </c>
      <c r="N46" s="6" t="s">
        <v>19</v>
      </c>
    </row>
    <row r="47" spans="1:14">
      <c r="A47" s="5">
        <v>5.4</v>
      </c>
      <c r="B47" s="6" t="s">
        <v>72</v>
      </c>
      <c r="C47" s="6">
        <v>1</v>
      </c>
      <c r="D47" s="6" t="s">
        <v>64</v>
      </c>
      <c r="E47" s="13">
        <v>20000000</v>
      </c>
      <c r="F47" s="13">
        <v>20000000</v>
      </c>
      <c r="G47" s="13"/>
      <c r="H47" s="13">
        <v>10000000</v>
      </c>
      <c r="I47" s="9"/>
      <c r="J47" s="9"/>
      <c r="K47" s="13">
        <v>10000000</v>
      </c>
      <c r="L47" s="9"/>
      <c r="M47" s="13">
        <v>20000000</v>
      </c>
      <c r="N47" s="6" t="s">
        <v>19</v>
      </c>
    </row>
    <row r="48" spans="1:14">
      <c r="A48" s="5">
        <v>6</v>
      </c>
      <c r="B48" s="4" t="s">
        <v>73</v>
      </c>
      <c r="C48" s="6"/>
      <c r="D48" s="6"/>
      <c r="E48" s="12"/>
      <c r="F48" s="12"/>
      <c r="G48" s="12"/>
      <c r="H48" s="6"/>
      <c r="I48" s="6"/>
      <c r="J48" s="6"/>
      <c r="K48" s="6"/>
      <c r="L48" s="6"/>
      <c r="M48" s="7"/>
      <c r="N48" s="6"/>
    </row>
    <row r="49" spans="1:14">
      <c r="A49" s="5">
        <v>6.1</v>
      </c>
      <c r="B49" s="10" t="s">
        <v>74</v>
      </c>
      <c r="C49" s="5">
        <v>2</v>
      </c>
      <c r="D49" s="10" t="s">
        <v>64</v>
      </c>
      <c r="E49" s="11">
        <v>30000000</v>
      </c>
      <c r="F49" s="11">
        <v>30000000</v>
      </c>
      <c r="G49" s="7"/>
      <c r="H49" s="7"/>
      <c r="I49" s="7"/>
      <c r="J49" s="7"/>
      <c r="K49" s="11">
        <v>30000000</v>
      </c>
      <c r="L49" s="7"/>
      <c r="M49" s="11">
        <v>30000000</v>
      </c>
      <c r="N49" s="6" t="s">
        <v>19</v>
      </c>
    </row>
    <row r="50" spans="1:14">
      <c r="A50" s="5">
        <v>6.2</v>
      </c>
      <c r="B50" s="6" t="s">
        <v>75</v>
      </c>
      <c r="C50" s="5">
        <v>1</v>
      </c>
      <c r="D50" s="6" t="s">
        <v>64</v>
      </c>
      <c r="E50" s="7">
        <v>25000000</v>
      </c>
      <c r="F50" s="7">
        <v>25000000</v>
      </c>
      <c r="G50" s="7"/>
      <c r="H50" s="7">
        <v>20000000</v>
      </c>
      <c r="I50" s="7"/>
      <c r="J50" s="7"/>
      <c r="K50" s="7">
        <v>5000000</v>
      </c>
      <c r="L50" s="7"/>
      <c r="M50" s="7">
        <v>25000000</v>
      </c>
      <c r="N50" s="6" t="s">
        <v>19</v>
      </c>
    </row>
    <row r="51" spans="1:14">
      <c r="A51" s="5">
        <v>6.3</v>
      </c>
      <c r="B51" s="6" t="s">
        <v>76</v>
      </c>
      <c r="C51" s="5">
        <v>1</v>
      </c>
      <c r="D51" s="6" t="s">
        <v>64</v>
      </c>
      <c r="E51" s="7">
        <v>4000000</v>
      </c>
      <c r="F51" s="7">
        <v>4000000</v>
      </c>
      <c r="G51" s="7"/>
      <c r="H51" s="7">
        <v>2000000</v>
      </c>
      <c r="I51" s="7"/>
      <c r="J51" s="7"/>
      <c r="K51" s="7">
        <v>2000000</v>
      </c>
      <c r="L51" s="7"/>
      <c r="M51" s="7">
        <v>4000000</v>
      </c>
      <c r="N51" s="6" t="s">
        <v>19</v>
      </c>
    </row>
    <row r="52" spans="1:14">
      <c r="A52" s="5">
        <v>6.4</v>
      </c>
      <c r="B52" s="6" t="s">
        <v>77</v>
      </c>
      <c r="C52" s="5">
        <v>2</v>
      </c>
      <c r="D52" s="6" t="s">
        <v>64</v>
      </c>
      <c r="E52" s="7">
        <v>7000000</v>
      </c>
      <c r="F52" s="7">
        <v>7000000</v>
      </c>
      <c r="G52" s="7"/>
      <c r="H52" s="7">
        <v>2000000</v>
      </c>
      <c r="I52" s="7"/>
      <c r="J52" s="7"/>
      <c r="K52" s="7">
        <v>5000000</v>
      </c>
      <c r="L52" s="7"/>
      <c r="M52" s="7">
        <v>7000000</v>
      </c>
      <c r="N52" s="6" t="s">
        <v>19</v>
      </c>
    </row>
    <row r="53" spans="1:14">
      <c r="A53" s="5">
        <v>6.5</v>
      </c>
      <c r="B53" s="6" t="s">
        <v>78</v>
      </c>
      <c r="C53" s="5">
        <v>2</v>
      </c>
      <c r="D53" s="6" t="s">
        <v>64</v>
      </c>
      <c r="E53" s="7">
        <v>18150000</v>
      </c>
      <c r="F53" s="7">
        <v>18150000</v>
      </c>
      <c r="G53" s="7"/>
      <c r="H53" s="7">
        <v>8150000</v>
      </c>
      <c r="I53" s="7"/>
      <c r="J53" s="7"/>
      <c r="K53" s="7">
        <v>10000000</v>
      </c>
      <c r="L53" s="7"/>
      <c r="M53" s="7">
        <v>18150000</v>
      </c>
      <c r="N53" s="6" t="s">
        <v>19</v>
      </c>
    </row>
    <row r="54" spans="1:14">
      <c r="A54" s="5">
        <v>7</v>
      </c>
      <c r="B54" s="4" t="s">
        <v>79</v>
      </c>
      <c r="C54" s="5"/>
      <c r="D54" s="6"/>
      <c r="E54" s="7"/>
      <c r="F54" s="7"/>
      <c r="G54" s="7"/>
      <c r="H54" s="7"/>
      <c r="I54" s="7"/>
      <c r="J54" s="7"/>
      <c r="K54" s="7"/>
      <c r="L54" s="7"/>
      <c r="M54" s="7"/>
      <c r="N54" s="6"/>
    </row>
    <row r="55" spans="1:14">
      <c r="A55" s="5">
        <v>8</v>
      </c>
      <c r="B55" s="4" t="s">
        <v>80</v>
      </c>
      <c r="C55" s="6"/>
      <c r="D55" s="6"/>
      <c r="E55" s="12"/>
      <c r="F55" s="12"/>
      <c r="G55" s="12"/>
      <c r="H55" s="6"/>
      <c r="I55" s="6"/>
      <c r="J55" s="6"/>
      <c r="K55" s="6"/>
      <c r="L55" s="6"/>
      <c r="M55" s="7"/>
      <c r="N55" s="6"/>
    </row>
    <row r="56" spans="1:14">
      <c r="A56" s="5">
        <v>9</v>
      </c>
      <c r="B56" s="4" t="s">
        <v>81</v>
      </c>
      <c r="C56" s="6"/>
      <c r="D56" s="6"/>
      <c r="E56" s="12"/>
      <c r="F56" s="12"/>
      <c r="G56" s="12"/>
      <c r="H56" s="6"/>
      <c r="I56" s="6"/>
      <c r="J56" s="6"/>
      <c r="K56" s="6"/>
      <c r="L56" s="6"/>
      <c r="M56" s="7"/>
      <c r="N56" s="6"/>
    </row>
    <row r="57" spans="1:14">
      <c r="A57" s="5">
        <v>9.1</v>
      </c>
      <c r="B57" s="6" t="s">
        <v>82</v>
      </c>
      <c r="C57" s="6">
        <v>2</v>
      </c>
      <c r="D57" s="6" t="s">
        <v>64</v>
      </c>
      <c r="E57" s="13">
        <v>2000000</v>
      </c>
      <c r="F57" s="13">
        <v>2000000</v>
      </c>
      <c r="G57" s="12"/>
      <c r="H57" s="7">
        <v>1500000</v>
      </c>
      <c r="I57" s="7"/>
      <c r="J57" s="7"/>
      <c r="K57" s="7">
        <v>500000</v>
      </c>
      <c r="L57" s="6"/>
      <c r="M57" s="7">
        <v>2000000</v>
      </c>
      <c r="N57" s="6" t="s">
        <v>19</v>
      </c>
    </row>
    <row r="58" spans="1:14">
      <c r="A58" s="5">
        <v>9.2</v>
      </c>
      <c r="B58" s="6" t="s">
        <v>83</v>
      </c>
      <c r="C58" s="6">
        <v>2</v>
      </c>
      <c r="D58" s="6" t="s">
        <v>64</v>
      </c>
      <c r="E58" s="13">
        <v>1000000</v>
      </c>
      <c r="F58" s="13">
        <v>1000000</v>
      </c>
      <c r="G58" s="12"/>
      <c r="H58" s="7"/>
      <c r="I58" s="7"/>
      <c r="J58" s="7"/>
      <c r="K58" s="7">
        <v>1000000</v>
      </c>
      <c r="L58" s="6"/>
      <c r="M58" s="7">
        <v>1000000</v>
      </c>
      <c r="N58" s="6" t="s">
        <v>19</v>
      </c>
    </row>
    <row r="59" spans="1:14">
      <c r="A59" s="3">
        <v>10</v>
      </c>
      <c r="B59" s="4" t="s">
        <v>84</v>
      </c>
      <c r="C59" s="6"/>
      <c r="D59" s="6"/>
      <c r="E59" s="7"/>
      <c r="F59" s="7"/>
      <c r="G59" s="7"/>
      <c r="H59" s="7"/>
      <c r="I59" s="7"/>
      <c r="J59" s="7"/>
      <c r="K59" s="7"/>
      <c r="L59" s="7"/>
      <c r="M59" s="7"/>
      <c r="N59" s="6"/>
    </row>
    <row r="60" spans="1:14">
      <c r="A60" s="5">
        <v>10.1</v>
      </c>
      <c r="B60" s="6" t="s">
        <v>85</v>
      </c>
      <c r="C60" s="5">
        <v>12</v>
      </c>
      <c r="D60" s="6" t="s">
        <v>86</v>
      </c>
      <c r="E60" s="7">
        <v>15000000</v>
      </c>
      <c r="F60" s="7">
        <v>15000000</v>
      </c>
      <c r="G60" s="7"/>
      <c r="H60" s="7">
        <v>5000000</v>
      </c>
      <c r="I60" s="7"/>
      <c r="J60" s="7"/>
      <c r="K60" s="7">
        <v>10000000</v>
      </c>
      <c r="L60" s="7"/>
      <c r="M60" s="7">
        <v>15000000</v>
      </c>
      <c r="N60" s="6" t="s">
        <v>19</v>
      </c>
    </row>
    <row r="61" spans="1:14">
      <c r="A61" s="5">
        <v>10.2</v>
      </c>
      <c r="B61" s="6" t="s">
        <v>87</v>
      </c>
      <c r="C61" s="5">
        <v>12</v>
      </c>
      <c r="D61" s="6" t="s">
        <v>86</v>
      </c>
      <c r="E61" s="7">
        <v>7000000</v>
      </c>
      <c r="F61" s="7">
        <v>7000000</v>
      </c>
      <c r="G61" s="7"/>
      <c r="H61" s="7">
        <v>2431000</v>
      </c>
      <c r="I61" s="7"/>
      <c r="J61" s="7"/>
      <c r="K61" s="7">
        <v>4569000</v>
      </c>
      <c r="L61" s="7"/>
      <c r="M61" s="7">
        <v>7000000</v>
      </c>
      <c r="N61" s="6" t="s">
        <v>19</v>
      </c>
    </row>
    <row r="62" spans="1:14">
      <c r="A62" s="5">
        <v>10.3</v>
      </c>
      <c r="B62" s="6" t="s">
        <v>88</v>
      </c>
      <c r="C62" s="5">
        <v>12</v>
      </c>
      <c r="D62" s="6" t="s">
        <v>86</v>
      </c>
      <c r="E62" s="7">
        <v>1680000</v>
      </c>
      <c r="F62" s="7">
        <v>1680000</v>
      </c>
      <c r="G62" s="7"/>
      <c r="H62" s="7">
        <v>1000000</v>
      </c>
      <c r="I62" s="7"/>
      <c r="J62" s="7"/>
      <c r="K62" s="7">
        <v>680000</v>
      </c>
      <c r="L62" s="7"/>
      <c r="M62" s="7">
        <v>1680000</v>
      </c>
      <c r="N62" s="6" t="s">
        <v>19</v>
      </c>
    </row>
    <row r="63" spans="1:14">
      <c r="A63" s="5">
        <v>10.4</v>
      </c>
      <c r="B63" s="6" t="s">
        <v>89</v>
      </c>
      <c r="C63" s="5">
        <v>12</v>
      </c>
      <c r="D63" s="6" t="s">
        <v>86</v>
      </c>
      <c r="E63" s="7">
        <v>4800000</v>
      </c>
      <c r="F63" s="7">
        <v>4800000</v>
      </c>
      <c r="G63" s="7"/>
      <c r="H63" s="7"/>
      <c r="I63" s="7"/>
      <c r="J63" s="7"/>
      <c r="K63" s="7">
        <v>4800000</v>
      </c>
      <c r="L63" s="7"/>
      <c r="M63" s="7">
        <v>4800000</v>
      </c>
      <c r="N63" s="6" t="s">
        <v>19</v>
      </c>
    </row>
    <row r="64" spans="1:14">
      <c r="A64" s="5">
        <v>10.5</v>
      </c>
      <c r="B64" s="6" t="s">
        <v>90</v>
      </c>
      <c r="C64" s="5">
        <v>12</v>
      </c>
      <c r="D64" s="6" t="s">
        <v>86</v>
      </c>
      <c r="E64" s="7">
        <v>4500000</v>
      </c>
      <c r="F64" s="7">
        <v>4500000</v>
      </c>
      <c r="G64" s="7"/>
      <c r="H64" s="7">
        <v>2000000</v>
      </c>
      <c r="I64" s="7"/>
      <c r="J64" s="7"/>
      <c r="K64" s="7">
        <v>2500000</v>
      </c>
      <c r="L64" s="7"/>
      <c r="M64" s="7">
        <v>4500000</v>
      </c>
      <c r="N64" s="6" t="s">
        <v>19</v>
      </c>
    </row>
    <row r="65" spans="1:14">
      <c r="A65" s="5">
        <v>10.6</v>
      </c>
      <c r="B65" s="6" t="s">
        <v>91</v>
      </c>
      <c r="C65" s="5">
        <v>12</v>
      </c>
      <c r="D65" s="6" t="s">
        <v>86</v>
      </c>
      <c r="E65" s="7">
        <v>6000000</v>
      </c>
      <c r="F65" s="7">
        <v>6000000</v>
      </c>
      <c r="G65" s="7"/>
      <c r="H65" s="7">
        <v>3000000</v>
      </c>
      <c r="I65" s="7"/>
      <c r="J65" s="7"/>
      <c r="K65" s="7">
        <v>3000000</v>
      </c>
      <c r="L65" s="7"/>
      <c r="M65" s="7">
        <v>6000000</v>
      </c>
      <c r="N65" s="6" t="s">
        <v>19</v>
      </c>
    </row>
    <row r="66" spans="1:14">
      <c r="A66" s="3">
        <v>11</v>
      </c>
      <c r="B66" s="4" t="s">
        <v>92</v>
      </c>
      <c r="C66" s="5"/>
      <c r="D66" s="6"/>
      <c r="E66" s="7"/>
      <c r="F66" s="7"/>
      <c r="G66" s="7"/>
      <c r="H66" s="7"/>
      <c r="I66" s="7"/>
      <c r="J66" s="7"/>
      <c r="K66" s="7"/>
      <c r="L66" s="7"/>
      <c r="M66" s="7"/>
      <c r="N66" s="6"/>
    </row>
    <row r="67" spans="1:14">
      <c r="A67" s="5">
        <v>11.1</v>
      </c>
      <c r="B67" s="6" t="s">
        <v>93</v>
      </c>
      <c r="C67" s="5">
        <v>2</v>
      </c>
      <c r="D67" s="6" t="s">
        <v>58</v>
      </c>
      <c r="E67" s="7">
        <v>21476000</v>
      </c>
      <c r="F67" s="7">
        <v>21476000</v>
      </c>
      <c r="G67" s="7"/>
      <c r="H67" s="7"/>
      <c r="I67" s="7"/>
      <c r="J67" s="7"/>
      <c r="K67" s="7">
        <v>21476000</v>
      </c>
      <c r="L67" s="7"/>
      <c r="M67" s="7">
        <v>21476000</v>
      </c>
      <c r="N67" s="6" t="s">
        <v>19</v>
      </c>
    </row>
    <row r="68" spans="1:14">
      <c r="A68" s="5">
        <v>11.2</v>
      </c>
      <c r="B68" s="6" t="s">
        <v>94</v>
      </c>
      <c r="C68" s="5">
        <v>2</v>
      </c>
      <c r="D68" s="6" t="s">
        <v>58</v>
      </c>
      <c r="E68" s="7">
        <v>61446478</v>
      </c>
      <c r="F68" s="7">
        <v>61446478</v>
      </c>
      <c r="G68" s="7"/>
      <c r="H68" s="7">
        <f t="shared" ref="H68:H70" si="4">F68-K68</f>
        <v>29851978</v>
      </c>
      <c r="I68" s="7"/>
      <c r="J68" s="7"/>
      <c r="K68" s="7">
        <v>31594500</v>
      </c>
      <c r="L68" s="7"/>
      <c r="M68" s="7">
        <f>H68+K68</f>
        <v>61446478</v>
      </c>
      <c r="N68" s="6" t="s">
        <v>19</v>
      </c>
    </row>
    <row r="69" spans="1:14">
      <c r="A69" s="5">
        <v>11.3</v>
      </c>
      <c r="B69" s="6" t="s">
        <v>95</v>
      </c>
      <c r="C69" s="5">
        <v>1</v>
      </c>
      <c r="D69" s="6" t="s">
        <v>58</v>
      </c>
      <c r="E69" s="7">
        <v>4560000</v>
      </c>
      <c r="F69" s="7">
        <v>4560000</v>
      </c>
      <c r="G69" s="7"/>
      <c r="H69" s="7">
        <f t="shared" si="4"/>
        <v>2320000</v>
      </c>
      <c r="I69" s="7"/>
      <c r="J69" s="7"/>
      <c r="K69" s="7">
        <v>2240000</v>
      </c>
      <c r="L69" s="7"/>
      <c r="M69" s="7">
        <v>4560000</v>
      </c>
      <c r="N69" s="6" t="s">
        <v>19</v>
      </c>
    </row>
    <row r="70" spans="1:14">
      <c r="A70" s="5">
        <v>11.4</v>
      </c>
      <c r="B70" s="6" t="s">
        <v>96</v>
      </c>
      <c r="C70" s="5">
        <v>1</v>
      </c>
      <c r="D70" s="6" t="s">
        <v>58</v>
      </c>
      <c r="E70" s="7">
        <v>7828000</v>
      </c>
      <c r="F70" s="7">
        <v>7828000</v>
      </c>
      <c r="G70" s="7"/>
      <c r="H70" s="7">
        <f t="shared" si="4"/>
        <v>4528000</v>
      </c>
      <c r="I70" s="7"/>
      <c r="J70" s="7"/>
      <c r="K70" s="7">
        <v>3300000</v>
      </c>
      <c r="L70" s="7"/>
      <c r="M70" s="7">
        <v>7828000</v>
      </c>
      <c r="N70" s="6" t="s">
        <v>19</v>
      </c>
    </row>
    <row r="71" spans="1:14">
      <c r="A71" s="5">
        <v>11.5</v>
      </c>
      <c r="B71" s="6" t="s">
        <v>97</v>
      </c>
      <c r="C71" s="5">
        <v>8</v>
      </c>
      <c r="D71" s="6" t="s">
        <v>98</v>
      </c>
      <c r="E71" s="7">
        <v>800000</v>
      </c>
      <c r="F71" s="7">
        <v>800000</v>
      </c>
      <c r="G71" s="7"/>
      <c r="H71" s="7"/>
      <c r="I71" s="7"/>
      <c r="J71" s="7"/>
      <c r="K71" s="7">
        <v>800000</v>
      </c>
      <c r="L71" s="7"/>
      <c r="M71" s="7">
        <v>800000</v>
      </c>
      <c r="N71" s="6" t="s">
        <v>19</v>
      </c>
    </row>
    <row r="72" spans="1:14">
      <c r="A72" s="5">
        <v>11.6</v>
      </c>
      <c r="B72" s="6" t="s">
        <v>99</v>
      </c>
      <c r="C72" s="5">
        <v>2</v>
      </c>
      <c r="D72" s="6" t="s">
        <v>100</v>
      </c>
      <c r="E72" s="7">
        <v>15200000</v>
      </c>
      <c r="F72" s="7">
        <v>15200000</v>
      </c>
      <c r="G72" s="7"/>
      <c r="H72" s="7">
        <v>7600000</v>
      </c>
      <c r="I72" s="7"/>
      <c r="J72" s="7"/>
      <c r="K72" s="7">
        <v>7600000</v>
      </c>
      <c r="L72" s="7"/>
      <c r="M72" s="7">
        <v>15200000</v>
      </c>
      <c r="N72" s="6" t="s">
        <v>19</v>
      </c>
    </row>
    <row r="73" spans="1:14">
      <c r="A73" s="5">
        <v>11.7</v>
      </c>
      <c r="B73" s="6" t="s">
        <v>101</v>
      </c>
      <c r="C73" s="5">
        <v>1</v>
      </c>
      <c r="D73" s="6" t="s">
        <v>58</v>
      </c>
      <c r="E73" s="7">
        <v>30000000</v>
      </c>
      <c r="F73" s="7">
        <v>30000000</v>
      </c>
      <c r="G73" s="7"/>
      <c r="H73" s="7"/>
      <c r="I73" s="7"/>
      <c r="J73" s="7"/>
      <c r="K73" s="7">
        <v>30000000</v>
      </c>
      <c r="L73" s="7"/>
      <c r="M73" s="7">
        <v>30000000</v>
      </c>
      <c r="N73" s="6" t="s">
        <v>19</v>
      </c>
    </row>
    <row r="74" spans="1:14">
      <c r="A74" s="5">
        <v>11.8</v>
      </c>
      <c r="B74" s="6" t="s">
        <v>102</v>
      </c>
      <c r="C74" s="5">
        <v>2</v>
      </c>
      <c r="D74" s="6" t="s">
        <v>58</v>
      </c>
      <c r="E74" s="7">
        <v>6904000</v>
      </c>
      <c r="F74" s="7">
        <v>6904000</v>
      </c>
      <c r="G74" s="7"/>
      <c r="H74" s="7">
        <v>3000000</v>
      </c>
      <c r="I74" s="7"/>
      <c r="J74" s="7"/>
      <c r="K74" s="7">
        <v>3904000</v>
      </c>
      <c r="L74" s="7"/>
      <c r="M74" s="7">
        <v>6904000</v>
      </c>
      <c r="N74" s="6" t="s">
        <v>19</v>
      </c>
    </row>
    <row r="75" spans="1:14">
      <c r="A75" s="3">
        <v>12</v>
      </c>
      <c r="B75" s="4" t="s">
        <v>103</v>
      </c>
      <c r="C75" s="6"/>
      <c r="D75" s="6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spans="1:14">
      <c r="A76" s="15">
        <v>12.1</v>
      </c>
      <c r="B76" s="6" t="s">
        <v>104</v>
      </c>
      <c r="C76" s="5">
        <v>2</v>
      </c>
      <c r="D76" s="6" t="s">
        <v>58</v>
      </c>
      <c r="E76" s="7">
        <v>2831022</v>
      </c>
      <c r="F76" s="7">
        <v>2831022</v>
      </c>
      <c r="G76" s="7"/>
      <c r="H76" s="7"/>
      <c r="I76" s="7"/>
      <c r="J76" s="7"/>
      <c r="K76" s="7">
        <v>2831022</v>
      </c>
      <c r="L76" s="7"/>
      <c r="M76" s="7">
        <v>2831022</v>
      </c>
      <c r="N76" s="7" t="s">
        <v>19</v>
      </c>
    </row>
    <row r="77" spans="1:14">
      <c r="A77" s="15">
        <v>12.2</v>
      </c>
      <c r="B77" s="6" t="s">
        <v>105</v>
      </c>
      <c r="C77" s="5">
        <v>2</v>
      </c>
      <c r="D77" s="6" t="s">
        <v>58</v>
      </c>
      <c r="E77" s="7">
        <v>5500000</v>
      </c>
      <c r="F77" s="7">
        <v>5500000</v>
      </c>
      <c r="G77" s="7"/>
      <c r="H77" s="7">
        <v>3500000</v>
      </c>
      <c r="I77" s="7"/>
      <c r="J77" s="7"/>
      <c r="K77" s="7">
        <v>2000000</v>
      </c>
      <c r="L77" s="7"/>
      <c r="M77" s="7">
        <v>5500000</v>
      </c>
      <c r="N77" s="7" t="s">
        <v>19</v>
      </c>
    </row>
    <row r="78" spans="1:14">
      <c r="A78" s="15">
        <v>12.3</v>
      </c>
      <c r="B78" s="6" t="s">
        <v>106</v>
      </c>
      <c r="C78" s="5">
        <v>2</v>
      </c>
      <c r="D78" s="6" t="s">
        <v>58</v>
      </c>
      <c r="E78" s="7">
        <v>6900000</v>
      </c>
      <c r="F78" s="7">
        <v>6900000</v>
      </c>
      <c r="G78" s="7"/>
      <c r="H78" s="7">
        <v>3805022</v>
      </c>
      <c r="I78" s="7"/>
      <c r="J78" s="7"/>
      <c r="K78" s="7">
        <v>3094978</v>
      </c>
      <c r="L78" s="7"/>
      <c r="M78" s="7">
        <v>6900000</v>
      </c>
      <c r="N78" s="7" t="s">
        <v>19</v>
      </c>
    </row>
    <row r="79" spans="1:14">
      <c r="A79" s="5">
        <v>13</v>
      </c>
      <c r="B79" s="4" t="s">
        <v>107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7"/>
    </row>
    <row r="80" spans="1:14">
      <c r="A80" s="5">
        <v>13.1</v>
      </c>
      <c r="B80" s="6" t="s">
        <v>108</v>
      </c>
      <c r="C80" s="5">
        <v>12</v>
      </c>
      <c r="D80" s="6" t="s">
        <v>109</v>
      </c>
      <c r="E80" s="7">
        <v>400000</v>
      </c>
      <c r="F80" s="7">
        <f>C80*E80</f>
        <v>4800000</v>
      </c>
      <c r="G80" s="7"/>
      <c r="H80" s="7">
        <v>4800000</v>
      </c>
      <c r="I80" s="7"/>
      <c r="J80" s="7"/>
      <c r="K80" s="7"/>
      <c r="L80" s="7"/>
      <c r="M80" s="7">
        <v>4800000</v>
      </c>
      <c r="N80" s="7" t="s">
        <v>19</v>
      </c>
    </row>
    <row r="81" spans="1:14">
      <c r="A81" s="5">
        <v>13.2</v>
      </c>
      <c r="B81" s="6" t="s">
        <v>110</v>
      </c>
      <c r="C81" s="5">
        <v>12</v>
      </c>
      <c r="D81" s="6" t="s">
        <v>109</v>
      </c>
      <c r="E81" s="7">
        <v>200000</v>
      </c>
      <c r="F81" s="7">
        <v>2400000</v>
      </c>
      <c r="G81" s="7"/>
      <c r="H81" s="7">
        <v>2400000</v>
      </c>
      <c r="I81" s="7"/>
      <c r="J81" s="7"/>
      <c r="K81" s="7"/>
      <c r="L81" s="7"/>
      <c r="M81" s="7">
        <v>2400000</v>
      </c>
      <c r="N81" s="7" t="s">
        <v>19</v>
      </c>
    </row>
    <row r="82" spans="1:14">
      <c r="A82" s="3">
        <v>14</v>
      </c>
      <c r="B82" s="4" t="s">
        <v>111</v>
      </c>
      <c r="C82" s="6"/>
      <c r="D82" s="6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spans="1:14">
      <c r="A83" s="15">
        <v>14.1</v>
      </c>
      <c r="B83" s="6" t="s">
        <v>112</v>
      </c>
      <c r="C83" s="5">
        <v>20</v>
      </c>
      <c r="D83" s="6" t="s">
        <v>113</v>
      </c>
      <c r="E83" s="7">
        <v>17518000</v>
      </c>
      <c r="F83" s="7">
        <f>E83*12</f>
        <v>210216000</v>
      </c>
      <c r="G83" s="7">
        <v>210216000</v>
      </c>
      <c r="H83" s="7">
        <v>210216000</v>
      </c>
      <c r="I83" s="7"/>
      <c r="J83" s="7"/>
      <c r="K83" s="7"/>
      <c r="L83" s="7"/>
      <c r="M83" s="7">
        <v>210216000</v>
      </c>
      <c r="N83" s="7" t="s">
        <v>114</v>
      </c>
    </row>
    <row r="84" spans="1:14">
      <c r="A84" s="15">
        <v>14.2</v>
      </c>
      <c r="B84" s="6" t="s">
        <v>115</v>
      </c>
      <c r="C84" s="5">
        <v>7</v>
      </c>
      <c r="D84" s="6" t="s">
        <v>116</v>
      </c>
      <c r="E84" s="7">
        <v>2100000</v>
      </c>
      <c r="F84" s="7">
        <v>25200000</v>
      </c>
      <c r="G84" s="7"/>
      <c r="H84" s="7">
        <v>25200000</v>
      </c>
      <c r="I84" s="7"/>
      <c r="J84" s="7"/>
      <c r="K84" s="7"/>
      <c r="L84" s="7"/>
      <c r="M84" s="7">
        <v>25200000</v>
      </c>
      <c r="N84" s="7" t="s">
        <v>114</v>
      </c>
    </row>
    <row r="85" spans="1:14">
      <c r="A85" s="15">
        <v>14.3</v>
      </c>
      <c r="B85" s="6" t="s">
        <v>117</v>
      </c>
      <c r="C85" s="5">
        <v>2</v>
      </c>
      <c r="D85" s="6" t="s">
        <v>64</v>
      </c>
      <c r="E85" s="7">
        <v>8450000</v>
      </c>
      <c r="F85" s="7">
        <v>8450000</v>
      </c>
      <c r="G85" s="7"/>
      <c r="H85" s="7">
        <v>8450000</v>
      </c>
      <c r="I85" s="7"/>
      <c r="J85" s="7"/>
      <c r="K85" s="7"/>
      <c r="L85" s="7"/>
      <c r="M85" s="7">
        <v>8450000</v>
      </c>
      <c r="N85" s="7" t="s">
        <v>114</v>
      </c>
    </row>
  </sheetData>
  <pageMargins left="0.511811023622047" right="0.511811023622047" top="0.748031496062992" bottom="0.748031496062992" header="0.31496062992126" footer="0.31496062992126"/>
  <pageSetup paperSize="5" scale="7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dinkominfo</dc:creator>
  <cp:lastModifiedBy>dinkominfo</cp:lastModifiedBy>
  <dcterms:created xsi:type="dcterms:W3CDTF">2019-11-26T06:29:06Z</dcterms:created>
  <dcterms:modified xsi:type="dcterms:W3CDTF">2019-11-26T06:29:48Z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