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heetReader\"/>
    </mc:Choice>
  </mc:AlternateContent>
  <bookViews>
    <workbookView xWindow="1575" yWindow="450" windowWidth="26265" windowHeight="1212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14" i="1" l="1"/>
  <c r="J13" i="1"/>
  <c r="I13" i="1"/>
  <c r="H13" i="1"/>
  <c r="F13" i="1"/>
  <c r="K13" i="1" s="1"/>
  <c r="J12" i="1"/>
  <c r="I12" i="1"/>
  <c r="F12" i="1"/>
  <c r="H12" i="1" s="1"/>
  <c r="J11" i="1"/>
  <c r="F11" i="1"/>
  <c r="I11" i="1" s="1"/>
  <c r="J10" i="1"/>
  <c r="F10" i="1"/>
  <c r="I10" i="1" s="1"/>
  <c r="J9" i="1"/>
  <c r="I9" i="1"/>
  <c r="H9" i="1"/>
  <c r="F9" i="1"/>
  <c r="K9" i="1" s="1"/>
  <c r="J8" i="1"/>
  <c r="I8" i="1"/>
  <c r="F8" i="1"/>
  <c r="H8" i="1" s="1"/>
  <c r="J7" i="1"/>
  <c r="F7" i="1"/>
  <c r="I7" i="1" s="1"/>
  <c r="J6" i="1"/>
  <c r="F6" i="1"/>
  <c r="I6" i="1" s="1"/>
  <c r="J5" i="1"/>
  <c r="I5" i="1"/>
  <c r="H5" i="1"/>
  <c r="F5" i="1"/>
  <c r="K5" i="1" s="1"/>
  <c r="J4" i="1"/>
  <c r="I4" i="1"/>
  <c r="F4" i="1"/>
  <c r="H4" i="1" s="1"/>
  <c r="F3" i="1"/>
  <c r="I3" i="1" s="1"/>
  <c r="I14" i="1" s="1"/>
  <c r="K6" i="1" l="1"/>
  <c r="K10" i="1"/>
  <c r="G3" i="1"/>
  <c r="H6" i="1"/>
  <c r="K7" i="1"/>
  <c r="H10" i="1"/>
  <c r="K11" i="1"/>
  <c r="F14" i="1"/>
  <c r="K4" i="1"/>
  <c r="H7" i="1"/>
  <c r="K8" i="1"/>
  <c r="H11" i="1"/>
  <c r="K12" i="1"/>
  <c r="G14" i="1" l="1"/>
  <c r="J14" i="1" s="1"/>
  <c r="H3" i="1"/>
  <c r="H14" i="1" s="1"/>
  <c r="J3" i="1"/>
  <c r="K3" i="1" s="1"/>
  <c r="K14" i="1" s="1"/>
</calcChain>
</file>

<file path=xl/sharedStrings.xml><?xml version="1.0" encoding="utf-8"?>
<sst xmlns="http://schemas.openxmlformats.org/spreadsheetml/2006/main" count="16" uniqueCount="16">
  <si>
    <t>Закупка</t>
  </si>
  <si>
    <t>№</t>
  </si>
  <si>
    <t>Наименование</t>
  </si>
  <si>
    <t>Количество</t>
  </si>
  <si>
    <t>Цена в юанях (без логистики)</t>
  </si>
  <si>
    <t>Цена в рублях (без логистики) без НДС</t>
  </si>
  <si>
    <t>Цена в рублях с НДС (20%)</t>
  </si>
  <si>
    <t xml:space="preserve"> НДС</t>
  </si>
  <si>
    <t>Услуги (3%)</t>
  </si>
  <si>
    <t>Сумма на выходе</t>
  </si>
  <si>
    <t>Реальная стоимость товара</t>
  </si>
  <si>
    <t>Dell OptiPlex</t>
  </si>
  <si>
    <t>Итог п.1</t>
  </si>
  <si>
    <t>Руб</t>
  </si>
  <si>
    <t>Юань</t>
  </si>
  <si>
    <t>Курс CNY-RUB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</si>
</sst>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₽&quot;_-;\-* #,##0.00\ &quot;₽&quot;_-;_-* &quot;-&quot;??\ &quot;₽&quot;_-;_-@_-"/>
    <numFmt numFmtId="164" formatCode="_ [$¥-804]* #,##0.00_ ;_ [$¥-804]* \-#,##0.00_ ;_ [$¥-804]* &quot;-&quot;??_ ;_ @_ "/>
    <numFmt numFmtId="165" formatCode="_-* #,##0.00\ [$₽-419]_-;\-* #,##0.00\ [$₽-419]_-;_-* &quot;-&quot;??\ [$₽-419]_-;_-@_-"/>
    <numFmt numFmtId="166" formatCode="&quot;￥&quot;#,##0.00;&quot;￥&quot;\-#,##0.00"/>
  </numFmts>
  <fonts count="10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family val="2"/>
      <charset val="204"/>
      <scheme val="minor"/>
    </font>
    <font>
      <b/>
      <sz val="14"/>
      <color theme="1"/>
      <name val="Trebuchet MS"/>
      <family val="2"/>
    </font>
    <font>
      <sz val="14"/>
      <color theme="1"/>
      <name val="Trebuchet MS"/>
      <family val="2"/>
    </font>
    <font>
      <sz val="14"/>
      <name val="Trebuchet MS"/>
      <family val="2"/>
    </font>
    <font>
      <sz val="10"/>
      <name val="Arial"/>
    </font>
    <font>
      <sz val="10"/>
      <name val="Arial"/>
      <family val="2"/>
      <charset val="204"/>
    </font>
    <font>
      <sz val="11"/>
      <color theme="1"/>
      <name val="Aptos Narrow"/>
      <family val="2"/>
      <scheme val="minor"/>
    </font>
    <font>
      <sz val="12"/>
      <color theme="1"/>
      <name val="Times New Roman"/>
      <family val="1"/>
      <charset val="204"/>
    </font>
    <font>
      <sz val="12"/>
      <name val="Aptos Narrow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4" fontId="1" fillId="0" borderId="0"/>
    <xf numFmtId="0" fontId="1" fillId="0" borderId="0"/>
    <xf numFmtId="0" fontId="5" fillId="0" borderId="0"/>
    <xf numFmtId="0" fontId="7" fillId="0" borderId="0"/>
    <xf numFmtId="0" fontId="6" fillId="0" borderId="0"/>
    <xf numFmtId="0" fontId="6" fillId="0" borderId="0"/>
    <xf numFmtId="0" fontId="6" fillId="0" borderId="0"/>
  </cellStyleXfs>
  <cellXfs count="27">
    <xf numFmtId="0" fontId="0" fillId="0" borderId="0" xfId="0"/>
    <xf numFmtId="0" fontId="0" fillId="3" borderId="0" xfId="0" applyFill="1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0" fillId="0" borderId="0" xfId="2" applyNumberFormat="1" applyFont="1"/>
    <xf numFmtId="0" fontId="2" fillId="0" borderId="6" xfId="0" applyFont="1" applyBorder="1" applyAlignment="1">
      <alignment horizontal="center" vertical="center" wrapText="1"/>
    </xf>
    <xf numFmtId="0" fontId="8" fillId="0" borderId="1" xfId="3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right" vertical="center" indent="1"/>
    </xf>
    <xf numFmtId="44" fontId="4" fillId="0" borderId="1" xfId="1" applyFont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Border="1"/>
    <xf numFmtId="164" fontId="4" fillId="3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44" fontId="0" fillId="0" borderId="0" xfId="0" applyNumberFormat="1"/>
    <xf numFmtId="44" fontId="3" fillId="0" borderId="1" xfId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44" fontId="3" fillId="0" borderId="0" xfId="1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/>
  </cellXfs>
  <cellStyles count="8">
    <cellStyle name="Денежный" xfId="1" builtinId="4"/>
    <cellStyle name="Обычный" xfId="0" builtinId="0"/>
    <cellStyle name="Обычный 2" xfId="4"/>
    <cellStyle name="Обычный 2 2" xfId="5"/>
    <cellStyle name="Обычный 3" xfId="3"/>
    <cellStyle name="Обычный 7" xfId="7"/>
    <cellStyle name="Обычный 8" xfId="6"/>
    <cellStyle name="Процентный" xfId="2" builtinId="5"/>
  </cellStyles>
  <dxfs count="1">
    <dxf>
      <fill>
        <patternFill patternType="solid"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tabSelected="1" zoomScale="70" zoomScaleNormal="70" workbookViewId="0">
      <selection activeCell="G2" sqref="G2"/>
    </sheetView>
  </sheetViews>
  <sheetFormatPr defaultColWidth="10.88671875" defaultRowHeight="15"/>
  <cols>
    <col min="2" max="2" width="10" customWidth="1"/>
    <col min="3" max="3" width="39.6640625" customWidth="1"/>
    <col min="4" max="10" width="23.77734375" customWidth="1"/>
    <col min="11" max="11" width="22" customWidth="1"/>
  </cols>
  <sheetData>
    <row r="1" spans="2:11" ht="37.9" customHeight="1">
      <c r="B1" s="25" t="s">
        <v>0</v>
      </c>
      <c r="C1" s="26"/>
      <c r="D1" s="26"/>
      <c r="E1" s="26"/>
      <c r="F1" s="26"/>
      <c r="G1" s="26"/>
      <c r="H1" s="26"/>
      <c r="I1" s="26"/>
      <c r="J1" s="26"/>
      <c r="K1" s="26"/>
    </row>
    <row r="2" spans="2:11" ht="54" customHeight="1">
      <c r="B2" s="6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2" t="s">
        <v>9</v>
      </c>
      <c r="K2" s="12" t="s">
        <v>10</v>
      </c>
    </row>
    <row r="3" spans="2:11" ht="22.15" customHeight="1">
      <c r="B3" s="8">
        <v>1</v>
      </c>
      <c r="C3" s="13" t="s">
        <v>11</v>
      </c>
      <c r="D3" s="14">
        <v>55</v>
      </c>
      <c r="E3" s="15">
        <v>120</v>
      </c>
      <c r="F3" s="16">
        <f t="shared" ref="F3:F13" si="0">E3*$C$31</f>
        <v>1560</v>
      </c>
      <c r="G3" s="16">
        <f>F3*1.2</f>
        <v>1872</v>
      </c>
      <c r="H3" s="16">
        <f t="shared" ref="H3:H13" si="1">G3-F3</f>
        <v>312</v>
      </c>
      <c r="I3" s="16">
        <f t="shared" ref="I3:I13" si="2">(F3*0.03)</f>
        <v>46.8</v>
      </c>
      <c r="J3" s="17">
        <f t="shared" ref="J3:J14" si="3">G3*0.77</f>
        <v>1441.44</v>
      </c>
      <c r="K3" s="18">
        <f t="shared" ref="K3:K13" si="4">(F3-J3)+G3</f>
        <v>1990.56</v>
      </c>
    </row>
    <row r="4" spans="2:11" ht="22.15" customHeight="1">
      <c r="B4" s="8">
        <v>2</v>
      </c>
      <c r="C4" s="13"/>
      <c r="D4" s="14"/>
      <c r="E4" s="15"/>
      <c r="F4" s="16">
        <f t="shared" si="0"/>
        <v>0</v>
      </c>
      <c r="G4" s="16"/>
      <c r="H4" s="16">
        <f t="shared" si="1"/>
        <v>0</v>
      </c>
      <c r="I4" s="16">
        <f t="shared" si="2"/>
        <v>0</v>
      </c>
      <c r="J4" s="17">
        <f t="shared" si="3"/>
        <v>0</v>
      </c>
      <c r="K4" s="18">
        <f t="shared" si="4"/>
        <v>0</v>
      </c>
    </row>
    <row r="5" spans="2:11" ht="22.15" customHeight="1">
      <c r="B5" s="8">
        <v>3</v>
      </c>
      <c r="C5" s="13"/>
      <c r="D5" s="14"/>
      <c r="E5" s="15"/>
      <c r="F5" s="16">
        <f t="shared" si="0"/>
        <v>0</v>
      </c>
      <c r="G5" s="16"/>
      <c r="H5" s="16">
        <f t="shared" si="1"/>
        <v>0</v>
      </c>
      <c r="I5" s="16">
        <f t="shared" si="2"/>
        <v>0</v>
      </c>
      <c r="J5" s="17">
        <f t="shared" si="3"/>
        <v>0</v>
      </c>
      <c r="K5" s="18">
        <f t="shared" si="4"/>
        <v>0</v>
      </c>
    </row>
    <row r="6" spans="2:11" ht="22.15" customHeight="1">
      <c r="B6" s="8">
        <v>4</v>
      </c>
      <c r="C6" s="13"/>
      <c r="D6" s="14"/>
      <c r="E6" s="15"/>
      <c r="F6" s="16">
        <f t="shared" si="0"/>
        <v>0</v>
      </c>
      <c r="G6" s="16"/>
      <c r="H6" s="16">
        <f t="shared" si="1"/>
        <v>0</v>
      </c>
      <c r="I6" s="16">
        <f t="shared" si="2"/>
        <v>0</v>
      </c>
      <c r="J6" s="17">
        <f t="shared" si="3"/>
        <v>0</v>
      </c>
      <c r="K6" s="18">
        <f t="shared" si="4"/>
        <v>0</v>
      </c>
    </row>
    <row r="7" spans="2:11" ht="22.15" customHeight="1">
      <c r="B7" s="8">
        <v>5</v>
      </c>
      <c r="C7" s="13"/>
      <c r="D7" s="14"/>
      <c r="E7" s="15"/>
      <c r="F7" s="16">
        <f t="shared" si="0"/>
        <v>0</v>
      </c>
      <c r="G7" s="16"/>
      <c r="H7" s="16">
        <f t="shared" si="1"/>
        <v>0</v>
      </c>
      <c r="I7" s="16">
        <f t="shared" si="2"/>
        <v>0</v>
      </c>
      <c r="J7" s="17">
        <f t="shared" si="3"/>
        <v>0</v>
      </c>
      <c r="K7" s="18">
        <f t="shared" si="4"/>
        <v>0</v>
      </c>
    </row>
    <row r="8" spans="2:11" ht="22.15" customHeight="1">
      <c r="B8" s="8">
        <v>6</v>
      </c>
      <c r="C8" s="13"/>
      <c r="D8" s="14"/>
      <c r="E8" s="15"/>
      <c r="F8" s="16">
        <f t="shared" si="0"/>
        <v>0</v>
      </c>
      <c r="G8" s="16"/>
      <c r="H8" s="16">
        <f t="shared" si="1"/>
        <v>0</v>
      </c>
      <c r="I8" s="16">
        <f t="shared" si="2"/>
        <v>0</v>
      </c>
      <c r="J8" s="17">
        <f t="shared" si="3"/>
        <v>0</v>
      </c>
      <c r="K8" s="18">
        <f t="shared" si="4"/>
        <v>0</v>
      </c>
    </row>
    <row r="9" spans="2:11" ht="22.15" customHeight="1">
      <c r="B9" s="8">
        <v>7</v>
      </c>
      <c r="C9" s="13"/>
      <c r="D9" s="14"/>
      <c r="E9" s="15"/>
      <c r="F9" s="16">
        <f t="shared" si="0"/>
        <v>0</v>
      </c>
      <c r="G9" s="16"/>
      <c r="H9" s="16">
        <f t="shared" si="1"/>
        <v>0</v>
      </c>
      <c r="I9" s="16">
        <f t="shared" si="2"/>
        <v>0</v>
      </c>
      <c r="J9" s="17">
        <f t="shared" si="3"/>
        <v>0</v>
      </c>
      <c r="K9" s="18">
        <f t="shared" si="4"/>
        <v>0</v>
      </c>
    </row>
    <row r="10" spans="2:11" ht="18" customHeight="1">
      <c r="B10" s="8">
        <v>8</v>
      </c>
      <c r="C10" s="13"/>
      <c r="D10" s="14"/>
      <c r="E10" s="15"/>
      <c r="F10" s="16">
        <f t="shared" si="0"/>
        <v>0</v>
      </c>
      <c r="G10" s="16"/>
      <c r="H10" s="16">
        <f t="shared" si="1"/>
        <v>0</v>
      </c>
      <c r="I10" s="16">
        <f t="shared" si="2"/>
        <v>0</v>
      </c>
      <c r="J10" s="17">
        <f t="shared" si="3"/>
        <v>0</v>
      </c>
      <c r="K10" s="18">
        <f t="shared" si="4"/>
        <v>0</v>
      </c>
    </row>
    <row r="11" spans="2:11" ht="18" customHeight="1">
      <c r="B11" s="8">
        <v>9</v>
      </c>
      <c r="C11" s="13"/>
      <c r="D11" s="14"/>
      <c r="E11" s="15"/>
      <c r="F11" s="16">
        <f t="shared" si="0"/>
        <v>0</v>
      </c>
      <c r="G11" s="16"/>
      <c r="H11" s="16">
        <f t="shared" si="1"/>
        <v>0</v>
      </c>
      <c r="I11" s="16">
        <f t="shared" si="2"/>
        <v>0</v>
      </c>
      <c r="J11" s="17">
        <f t="shared" si="3"/>
        <v>0</v>
      </c>
      <c r="K11" s="18">
        <f t="shared" si="4"/>
        <v>0</v>
      </c>
    </row>
    <row r="12" spans="2:11" ht="18" customHeight="1">
      <c r="B12" s="8">
        <v>10</v>
      </c>
      <c r="C12" s="13"/>
      <c r="D12" s="14"/>
      <c r="E12" s="15"/>
      <c r="F12" s="16">
        <f t="shared" si="0"/>
        <v>0</v>
      </c>
      <c r="G12" s="16"/>
      <c r="H12" s="16">
        <f t="shared" si="1"/>
        <v>0</v>
      </c>
      <c r="I12" s="16">
        <f t="shared" si="2"/>
        <v>0</v>
      </c>
      <c r="J12" s="17">
        <f t="shared" si="3"/>
        <v>0</v>
      </c>
      <c r="K12" s="18">
        <f t="shared" si="4"/>
        <v>0</v>
      </c>
    </row>
    <row r="13" spans="2:11" ht="18" customHeight="1">
      <c r="B13" s="8">
        <v>11</v>
      </c>
      <c r="C13" s="13"/>
      <c r="D13" s="14"/>
      <c r="E13" s="15"/>
      <c r="F13" s="16">
        <f t="shared" si="0"/>
        <v>0</v>
      </c>
      <c r="G13" s="16"/>
      <c r="H13" s="16">
        <f t="shared" si="1"/>
        <v>0</v>
      </c>
      <c r="I13" s="16">
        <f t="shared" si="2"/>
        <v>0</v>
      </c>
      <c r="J13" s="17">
        <f t="shared" si="3"/>
        <v>0</v>
      </c>
      <c r="K13" s="18">
        <f t="shared" si="4"/>
        <v>0</v>
      </c>
    </row>
    <row r="14" spans="2:11" s="1" customFormat="1" ht="52.15" customHeight="1">
      <c r="B14" s="7" t="s">
        <v>12</v>
      </c>
      <c r="C14" s="5"/>
      <c r="D14" s="4"/>
      <c r="E14" s="19">
        <f>E3*$D3+E12*D12</f>
        <v>6600</v>
      </c>
      <c r="F14" s="17">
        <f>F3*$D3+F12*D12+F13*D13</f>
        <v>85800</v>
      </c>
      <c r="G14" s="17">
        <f>G3*$D3+G12*D12+G13*D13</f>
        <v>102960</v>
      </c>
      <c r="H14" s="17">
        <f>H3*D3+H12*D12+H13*D13</f>
        <v>17160</v>
      </c>
      <c r="I14" s="17">
        <f>I3*$D3+I12*D12+I13*D13</f>
        <v>2574</v>
      </c>
      <c r="J14" s="17">
        <f t="shared" si="3"/>
        <v>79279.199999999997</v>
      </c>
      <c r="K14" s="17">
        <f>SUM(K3:K13)</f>
        <v>1990.56</v>
      </c>
    </row>
    <row r="15" spans="2:11">
      <c r="G15" s="20"/>
      <c r="H15" s="20"/>
      <c r="J15" s="20"/>
    </row>
    <row r="16" spans="2:11">
      <c r="G16" s="20"/>
    </row>
    <row r="17" spans="2:11">
      <c r="G17" s="20"/>
      <c r="H17" s="20"/>
      <c r="I17" s="20"/>
    </row>
    <row r="18" spans="2:11">
      <c r="I18" s="20"/>
      <c r="K18" s="20"/>
    </row>
    <row r="19" spans="2:11">
      <c r="G19" s="20"/>
      <c r="H19" s="20"/>
    </row>
    <row r="20" spans="2:11">
      <c r="G20" s="20"/>
      <c r="H20" s="20"/>
    </row>
    <row r="21" spans="2:11">
      <c r="K21" s="20"/>
    </row>
    <row r="26" spans="2:11">
      <c r="I26" s="21"/>
    </row>
    <row r="30" spans="2:11" ht="18" customHeight="1">
      <c r="C30" s="9" t="s">
        <v>13</v>
      </c>
      <c r="D30" s="9" t="s">
        <v>14</v>
      </c>
    </row>
    <row r="31" spans="2:11" ht="36" customHeight="1">
      <c r="B31" s="2" t="s">
        <v>15</v>
      </c>
      <c r="C31" s="22">
        <v>13</v>
      </c>
      <c r="D31" s="23">
        <v>1</v>
      </c>
    </row>
    <row r="32" spans="2:11" ht="18" customHeight="1">
      <c r="B32" s="10"/>
      <c r="C32" s="24"/>
    </row>
    <row r="33" spans="2:3" ht="18" customHeight="1">
      <c r="B33" s="10"/>
      <c r="C33" s="11"/>
    </row>
  </sheetData>
  <mergeCells count="1">
    <mergeCell ref="B1:K1"/>
  </mergeCells>
  <conditionalFormatting sqref="E3:E13">
    <cfRule type="cellIs" dxfId="0" priority="1" operator="equal">
      <formula>#REF!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140310638132 Михайленко Сергей Сергеевич</dc:creator>
  <cp:lastModifiedBy>Макаров Дима</cp:lastModifiedBy>
  <dcterms:created xsi:type="dcterms:W3CDTF">2024-01-23T17:37:36Z</dcterms:created>
  <dcterms:modified xsi:type="dcterms:W3CDTF">2024-03-20T16:59:46Z</dcterms:modified>
</cp:coreProperties>
</file>