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17256" windowHeight="5928" firstSheet="1" activeTab="2"/>
  </bookViews>
  <sheets>
    <sheet name="Situatie1" sheetId="1" r:id="rId1"/>
    <sheet name="Situatie2" sheetId="2" r:id="rId2"/>
    <sheet name="Situatie3" sheetId="3" r:id="rId3"/>
    <sheet name="Situatie4" sheetId="4" r:id="rId4"/>
    <sheet name="Situatie5" sheetId="6" r:id="rId5"/>
    <sheet name="Situatie6" sheetId="7" r:id="rId6"/>
    <sheet name="Situatie7" sheetId="8" r:id="rId7"/>
    <sheet name="Situatie8" sheetId="9" r:id="rId8"/>
  </sheets>
  <definedNames>
    <definedName name="a">Situatie5!$B$2</definedName>
    <definedName name="b">#REF!</definedName>
    <definedName name="u">Situatie5!$B$4</definedName>
    <definedName name="x">Situatie5!$B$3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D12" i="9" s="1"/>
  <c r="E12" i="9"/>
  <c r="E11" i="9"/>
  <c r="E10" i="9"/>
  <c r="E9" i="9"/>
  <c r="E8" i="9"/>
  <c r="E7" i="9"/>
  <c r="E6" i="9"/>
  <c r="E5" i="9"/>
  <c r="E4" i="9"/>
  <c r="E3" i="9"/>
  <c r="D8" i="9" l="1"/>
  <c r="D10" i="9"/>
  <c r="D5" i="9"/>
  <c r="D11" i="9"/>
  <c r="D7" i="9"/>
  <c r="D4" i="9"/>
  <c r="C15" i="9"/>
  <c r="D3" i="9"/>
  <c r="D9" i="9"/>
  <c r="D6" i="9"/>
  <c r="G5" i="8"/>
  <c r="G6" i="8"/>
  <c r="G4" i="8"/>
  <c r="F5" i="8"/>
  <c r="F6" i="8"/>
  <c r="F4" i="8"/>
  <c r="B2" i="7"/>
  <c r="C2" i="7" s="1"/>
  <c r="C4" i="6"/>
  <c r="C3" i="6"/>
  <c r="C2" i="6"/>
  <c r="C20" i="4"/>
  <c r="C1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5" i="4"/>
  <c r="B4" i="4"/>
  <c r="G7" i="3" l="1"/>
  <c r="G8" i="3"/>
  <c r="G9" i="3"/>
  <c r="G10" i="3"/>
  <c r="G11" i="3"/>
  <c r="G12" i="3"/>
  <c r="G13" i="3"/>
  <c r="G14" i="3"/>
  <c r="G15" i="3"/>
  <c r="G16" i="3"/>
  <c r="G17" i="3"/>
  <c r="G6" i="3"/>
  <c r="F7" i="3"/>
  <c r="F8" i="3"/>
  <c r="F9" i="3"/>
  <c r="F10" i="3"/>
  <c r="F11" i="3"/>
  <c r="F12" i="3"/>
  <c r="F13" i="3"/>
  <c r="F14" i="3"/>
  <c r="F15" i="3"/>
  <c r="F16" i="3"/>
  <c r="F17" i="3"/>
  <c r="F6" i="3"/>
  <c r="H7" i="3"/>
  <c r="H8" i="3"/>
  <c r="H9" i="3"/>
  <c r="H10" i="3"/>
  <c r="H11" i="3"/>
  <c r="H12" i="3"/>
  <c r="H13" i="3"/>
  <c r="H14" i="3"/>
  <c r="H15" i="3"/>
  <c r="H16" i="3"/>
  <c r="H17" i="3"/>
  <c r="H6" i="3"/>
  <c r="E14" i="2" l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E13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E7" i="2"/>
  <c r="E6" i="1"/>
  <c r="D6" i="1"/>
  <c r="C6" i="1"/>
  <c r="B6" i="1"/>
  <c r="AJ15" i="2" l="1"/>
  <c r="AL15" i="2" s="1"/>
  <c r="AJ17" i="2"/>
  <c r="AL17" i="2" s="1"/>
  <c r="AJ14" i="2"/>
  <c r="AL14" i="2" s="1"/>
  <c r="AJ16" i="2"/>
  <c r="AL16" i="2" s="1"/>
  <c r="AJ13" i="2"/>
  <c r="AL13" i="2" s="1"/>
  <c r="AJ10" i="2"/>
  <c r="AL10" i="2" s="1"/>
  <c r="AJ9" i="2"/>
  <c r="AL9" i="2" s="1"/>
  <c r="AJ11" i="2"/>
  <c r="AL11" i="2" s="1"/>
  <c r="AJ8" i="2"/>
  <c r="AL8" i="2" s="1"/>
  <c r="AJ7" i="2"/>
  <c r="AL7" i="2" s="1"/>
  <c r="AL18" i="2" l="1"/>
</calcChain>
</file>

<file path=xl/sharedStrings.xml><?xml version="1.0" encoding="utf-8"?>
<sst xmlns="http://schemas.openxmlformats.org/spreadsheetml/2006/main" count="93" uniqueCount="88">
  <si>
    <t>New style</t>
  </si>
  <si>
    <t>Sem I</t>
  </si>
  <si>
    <t>Sem II</t>
  </si>
  <si>
    <t>Sem III</t>
  </si>
  <si>
    <t>Sem IV</t>
  </si>
  <si>
    <t>Bazin</t>
  </si>
  <si>
    <t>Zoo</t>
  </si>
  <si>
    <t>Tenis</t>
  </si>
  <si>
    <t>Vânzări totale</t>
  </si>
  <si>
    <t>Plata pentru deplasarea cu transportul public</t>
  </si>
  <si>
    <t>Tipul 
transportului</t>
  </si>
  <si>
    <t>Zilele lunii</t>
  </si>
  <si>
    <t>Nr. total 
de 
deplasari</t>
  </si>
  <si>
    <t>Pretul 
unei 
deplasari, 
lei</t>
  </si>
  <si>
    <t>Suma 
pe luna, 
lei</t>
  </si>
  <si>
    <t>Autobus</t>
  </si>
  <si>
    <t>TUR</t>
  </si>
  <si>
    <t>Rutiera</t>
  </si>
  <si>
    <t>Tramvai</t>
  </si>
  <si>
    <t>Metro</t>
  </si>
  <si>
    <t>Tren</t>
  </si>
  <si>
    <t>RETUR</t>
  </si>
  <si>
    <t>Total</t>
  </si>
  <si>
    <t>Plata pentru energia electrica</t>
  </si>
  <si>
    <t>Persoane fizice</t>
  </si>
  <si>
    <t>Tarif 1 (lei)</t>
  </si>
  <si>
    <t>Persoane juridice</t>
  </si>
  <si>
    <t>Tarif 2 (lei)</t>
  </si>
  <si>
    <t>Anul</t>
  </si>
  <si>
    <t>Luna</t>
  </si>
  <si>
    <t>Indicatiile 
contorului 
pentru luna 
data</t>
  </si>
  <si>
    <t>Indicatiile 
contorului 
pentru luna 
trecuta</t>
  </si>
  <si>
    <t>Suma catre 
plata dupa 
tariful 1</t>
  </si>
  <si>
    <t>Suma catre 
plata dupa 
tariful 2</t>
  </si>
  <si>
    <t>Consum 
(kw/h)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</si>
  <si>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</si>
  <si>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</si>
  <si>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</si>
  <si>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</si>
  <si>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</si>
  <si>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</si>
  <si>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</si>
  <si>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</si>
  <si>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</si>
  <si>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</si>
  <si>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</si>
  <si>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</si>
  <si>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</si>
  <si>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b</t>
  </si>
  <si>
    <t>c</t>
  </si>
  <si>
    <t>d</t>
  </si>
  <si>
    <t>x</t>
  </si>
  <si>
    <t>y</t>
  </si>
  <si>
    <t>x0</t>
  </si>
  <si>
    <t>p</t>
  </si>
  <si>
    <t>Tabel de baza</t>
  </si>
  <si>
    <t>Tabel adaugator</t>
  </si>
  <si>
    <t>Min:</t>
  </si>
  <si>
    <t>Max:</t>
  </si>
  <si>
    <t>Conditii</t>
  </si>
  <si>
    <t>Calcule</t>
  </si>
  <si>
    <t>Banca</t>
  </si>
  <si>
    <t>Dobanda anuala (%)</t>
  </si>
  <si>
    <r>
      <t>C</t>
    </r>
    <r>
      <rPr>
        <sz val="11"/>
        <color theme="1"/>
        <rFont val="Calibri"/>
        <family val="2"/>
        <charset val="204"/>
        <scheme val="minor"/>
      </rPr>
      <t>omision unic (lei)</t>
    </r>
  </si>
  <si>
    <t>Perioada (luni)</t>
  </si>
  <si>
    <t>Suma
creditului
(lei)</t>
  </si>
  <si>
    <t>Rata
lunara
(lei)</t>
  </si>
  <si>
    <t>Suma totala
(lei)</t>
  </si>
  <si>
    <t>Victoriabank</t>
  </si>
  <si>
    <t>Agroindbank</t>
  </si>
  <si>
    <t>Mosiasbanca</t>
  </si>
  <si>
    <t>Binefacere</t>
  </si>
  <si>
    <t>Suma depusa</t>
  </si>
  <si>
    <t>% din s. Adunata</t>
  </si>
  <si>
    <t>% din s. Preconizat</t>
  </si>
  <si>
    <t>Nume1</t>
  </si>
  <si>
    <t>Nume2</t>
  </si>
  <si>
    <t>Nume3</t>
  </si>
  <si>
    <t>Nume4</t>
  </si>
  <si>
    <t>Nume5</t>
  </si>
  <si>
    <t>Nume6</t>
  </si>
  <si>
    <t>Nume7</t>
  </si>
  <si>
    <t>Nume8</t>
  </si>
  <si>
    <t>Nume9</t>
  </si>
  <si>
    <t>Nume10</t>
  </si>
  <si>
    <t>Suma adunata:</t>
  </si>
  <si>
    <t>Suma preconizata:</t>
  </si>
  <si>
    <t>Suma necesara: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</si>
</sst>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lei-418]"/>
    <numFmt numFmtId="165" formatCode="&quot;£&quot;#,##0.00"/>
    <numFmt numFmtId="166" formatCode="[$MDL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Arial Black"/>
      <family val="2"/>
      <charset val="204"/>
    </font>
    <font>
      <b/>
      <sz val="11"/>
      <color theme="4" tint="-0.499984740745262"/>
      <name val="Cambria"/>
      <family val="1"/>
      <charset val="204"/>
    </font>
    <font>
      <b/>
      <sz val="12"/>
      <color theme="1"/>
      <name val="Arial Black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darkGray">
        <fgColor theme="0" tint="-0.24994659260841701"/>
        <bgColor rgb="FF9933FF"/>
      </patternFill>
    </fill>
    <fill>
      <patternFill patternType="gray125">
        <fgColor rgb="FF9933FF"/>
      </patternFill>
    </fill>
    <fill>
      <patternFill patternType="solid">
        <fgColor indexed="65"/>
        <bgColor auto="1"/>
      </patternFill>
    </fill>
    <fill>
      <patternFill patternType="solid">
        <fgColor rgb="FF009999"/>
        <bgColor indexed="64"/>
      </patternFill>
    </fill>
    <fill>
      <patternFill patternType="solid">
        <fgColor rgb="FF0099FF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0E6B1"/>
        <bgColor indexed="64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textRotation="45"/>
    </xf>
    <xf numFmtId="0" fontId="4" fillId="3" borderId="1" xfId="0" applyFont="1" applyFill="1" applyBorder="1"/>
    <xf numFmtId="164" fontId="0" fillId="0" borderId="1" xfId="0" applyNumberFormat="1" applyBorder="1"/>
    <xf numFmtId="0" fontId="4" fillId="3" borderId="0" xfId="0" applyFont="1" applyFill="1"/>
    <xf numFmtId="164" fontId="0" fillId="0" borderId="0" xfId="0" applyNumberFormat="1"/>
    <xf numFmtId="0" fontId="4" fillId="3" borderId="2" xfId="0" applyFont="1" applyFill="1" applyBorder="1"/>
    <xf numFmtId="164" fontId="0" fillId="0" borderId="2" xfId="0" applyNumberFormat="1" applyBorder="1"/>
    <xf numFmtId="0" fontId="4" fillId="4" borderId="3" xfId="0" applyFont="1" applyFill="1" applyBorder="1"/>
    <xf numFmtId="164" fontId="0" fillId="0" borderId="3" xfId="0" applyNumberFormat="1" applyBorder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top"/>
    </xf>
    <xf numFmtId="0" fontId="0" fillId="8" borderId="4" xfId="0" applyFill="1" applyBorder="1" applyAlignment="1">
      <alignment horizontal="center" vertical="center" wrapText="1"/>
    </xf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9" fillId="14" borderId="12" xfId="0" applyFont="1" applyFill="1" applyBorder="1"/>
    <xf numFmtId="0" fontId="9" fillId="14" borderId="4" xfId="0" applyFont="1" applyFill="1" applyBorder="1"/>
    <xf numFmtId="0" fontId="10" fillId="0" borderId="14" xfId="0" applyFont="1" applyBorder="1" applyAlignment="1">
      <alignment horizontal="center" vertical="center" textRotation="90"/>
    </xf>
    <xf numFmtId="0" fontId="10" fillId="15" borderId="4" xfId="0" applyFont="1" applyFill="1" applyBorder="1" applyAlignment="1">
      <alignment horizontal="center" vertical="center"/>
    </xf>
    <xf numFmtId="0" fontId="11" fillId="16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165" fontId="8" fillId="14" borderId="13" xfId="0" applyNumberFormat="1" applyFont="1" applyFill="1" applyBorder="1" applyAlignment="1">
      <alignment horizontal="center" vertical="center"/>
    </xf>
    <xf numFmtId="165" fontId="8" fillId="14" borderId="15" xfId="0" applyNumberFormat="1" applyFont="1" applyFill="1" applyBorder="1" applyAlignment="1">
      <alignment horizontal="center" vertical="center"/>
    </xf>
    <xf numFmtId="165" fontId="0" fillId="0" borderId="4" xfId="0" applyNumberFormat="1" applyBorder="1"/>
    <xf numFmtId="2" fontId="0" fillId="0" borderId="4" xfId="0" applyNumberFormat="1" applyBorder="1"/>
    <xf numFmtId="2" fontId="0" fillId="0" borderId="17" xfId="0" applyNumberFormat="1" applyBorder="1"/>
    <xf numFmtId="2" fontId="0" fillId="0" borderId="15" xfId="0" applyNumberFormat="1" applyBorder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9" fontId="0" fillId="0" borderId="0" xfId="1" applyFont="1"/>
    <xf numFmtId="0" fontId="2" fillId="2" borderId="0" xfId="0" applyFont="1" applyFill="1" applyAlignment="1">
      <alignment horizontal="right"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 textRotation="90"/>
    </xf>
    <xf numFmtId="0" fontId="0" fillId="7" borderId="4" xfId="0" applyFill="1" applyBorder="1"/>
    <xf numFmtId="0" fontId="5" fillId="0" borderId="4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8" fillId="14" borderId="12" xfId="0" applyFont="1" applyFill="1" applyBorder="1" applyAlignment="1">
      <alignment horizontal="right" vertical="center"/>
    </xf>
    <xf numFmtId="0" fontId="8" fillId="14" borderId="4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center" vertical="center" textRotation="45"/>
    </xf>
    <xf numFmtId="0" fontId="12" fillId="0" borderId="16" xfId="0" applyFont="1" applyBorder="1" applyAlignment="1">
      <alignment horizontal="center" vertical="center" textRotation="45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6" sqref="E6"/>
    </sheetView>
  </sheetViews>
  <sheetFormatPr defaultRowHeight="14.4" x14ac:dyDescent="0.3"/>
  <cols>
    <col min="1" max="1" width="20.21875" customWidth="1"/>
    <col min="2" max="2" width="16" customWidth="1"/>
    <col min="3" max="3" width="16.21875" customWidth="1"/>
    <col min="4" max="4" width="15.5546875" customWidth="1"/>
    <col min="5" max="5" width="15.33203125" customWidth="1"/>
  </cols>
  <sheetData>
    <row r="1" spans="1:5" ht="39" x14ac:dyDescent="0.3">
      <c r="A1" s="40" t="s">
        <v>0</v>
      </c>
      <c r="B1" s="40"/>
      <c r="C1" s="40"/>
      <c r="D1" s="40"/>
      <c r="E1" s="40"/>
    </row>
    <row r="2" spans="1:5" ht="37.799999999999997" thickBot="1" x14ac:dyDescent="0.35">
      <c r="B2" s="1" t="s">
        <v>1</v>
      </c>
      <c r="C2" s="1" t="s">
        <v>2</v>
      </c>
      <c r="D2" s="1" t="s">
        <v>3</v>
      </c>
      <c r="E2" s="1" t="s">
        <v>4</v>
      </c>
    </row>
    <row r="3" spans="1:5" ht="19.2" thickTop="1" x14ac:dyDescent="0.45">
      <c r="A3" s="2" t="s">
        <v>5</v>
      </c>
      <c r="B3" s="3">
        <v>5000</v>
      </c>
      <c r="C3" s="3">
        <v>2000</v>
      </c>
      <c r="D3" s="3">
        <v>1500</v>
      </c>
      <c r="E3" s="3">
        <v>2000</v>
      </c>
    </row>
    <row r="4" spans="1:5" ht="18.600000000000001" x14ac:dyDescent="0.45">
      <c r="A4" s="4" t="s">
        <v>6</v>
      </c>
      <c r="B4" s="5">
        <v>9000</v>
      </c>
      <c r="C4" s="5">
        <v>6000</v>
      </c>
      <c r="D4" s="5">
        <v>4000</v>
      </c>
      <c r="E4" s="5">
        <v>5000</v>
      </c>
    </row>
    <row r="5" spans="1:5" ht="19.2" thickBot="1" x14ac:dyDescent="0.5">
      <c r="A5" s="6" t="s">
        <v>7</v>
      </c>
      <c r="B5" s="7">
        <v>1500</v>
      </c>
      <c r="C5" s="7">
        <v>500</v>
      </c>
      <c r="D5" s="7">
        <v>600</v>
      </c>
      <c r="E5" s="7">
        <v>1500</v>
      </c>
    </row>
    <row r="6" spans="1:5" ht="19.8" thickTop="1" thickBot="1" x14ac:dyDescent="0.5">
      <c r="A6" s="8" t="s">
        <v>8</v>
      </c>
      <c r="B6" s="9">
        <f>SUM(B3:B5)</f>
        <v>15500</v>
      </c>
      <c r="C6" s="9">
        <f>SUM(C3:C5)</f>
        <v>8500</v>
      </c>
      <c r="D6" s="9">
        <f>SUM(D3:D5)</f>
        <v>6100</v>
      </c>
      <c r="E6" s="9">
        <f>SUM(E3:E5)</f>
        <v>8500</v>
      </c>
    </row>
    <row r="7" spans="1:5" ht="15" thickTop="1" x14ac:dyDescent="0.3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18"/>
  <sheetViews>
    <sheetView topLeftCell="A4" zoomScaleNormal="100" workbookViewId="0">
      <selection activeCell="AK9" sqref="AK9"/>
    </sheetView>
  </sheetViews>
  <sheetFormatPr defaultRowHeight="14.4" x14ac:dyDescent="0.3"/>
  <cols>
    <col min="5" max="35" width="2.77734375" customWidth="1"/>
  </cols>
  <sheetData>
    <row r="3" spans="3:38" ht="17.399999999999999" x14ac:dyDescent="0.3">
      <c r="C3" s="44" t="s">
        <v>9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3:38" ht="43.2" x14ac:dyDescent="0.3">
      <c r="C4" s="10" t="s">
        <v>10</v>
      </c>
      <c r="D4" s="11"/>
      <c r="E4" s="45" t="s">
        <v>11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7"/>
      <c r="AJ4" s="41"/>
      <c r="AK4" s="41"/>
      <c r="AL4" s="41"/>
    </row>
    <row r="5" spans="3:38" ht="57.6" x14ac:dyDescent="0.3">
      <c r="C5" s="43"/>
      <c r="D5" s="43"/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>
        <v>6</v>
      </c>
      <c r="K5" s="12">
        <v>7</v>
      </c>
      <c r="L5" s="12">
        <v>8</v>
      </c>
      <c r="M5" s="12">
        <v>9</v>
      </c>
      <c r="N5" s="12">
        <v>10</v>
      </c>
      <c r="O5" s="12">
        <v>11</v>
      </c>
      <c r="P5" s="12">
        <v>12</v>
      </c>
      <c r="Q5" s="12">
        <v>13</v>
      </c>
      <c r="R5" s="12">
        <v>14</v>
      </c>
      <c r="S5" s="12">
        <v>15</v>
      </c>
      <c r="T5" s="12">
        <v>16</v>
      </c>
      <c r="U5" s="12">
        <v>17</v>
      </c>
      <c r="V5" s="12">
        <v>18</v>
      </c>
      <c r="W5" s="12">
        <v>19</v>
      </c>
      <c r="X5" s="12">
        <v>20</v>
      </c>
      <c r="Y5" s="12">
        <v>21</v>
      </c>
      <c r="Z5" s="12">
        <v>22</v>
      </c>
      <c r="AA5" s="12">
        <v>23</v>
      </c>
      <c r="AB5" s="12">
        <v>24</v>
      </c>
      <c r="AC5" s="12">
        <v>25</v>
      </c>
      <c r="AD5" s="12">
        <v>26</v>
      </c>
      <c r="AE5" s="12">
        <v>27</v>
      </c>
      <c r="AF5" s="12">
        <v>28</v>
      </c>
      <c r="AG5" s="12">
        <v>29</v>
      </c>
      <c r="AH5" s="12">
        <v>30</v>
      </c>
      <c r="AI5" s="12">
        <v>31</v>
      </c>
      <c r="AJ5" s="13" t="s">
        <v>12</v>
      </c>
      <c r="AK5" s="13" t="s">
        <v>13</v>
      </c>
      <c r="AL5" s="13" t="s">
        <v>14</v>
      </c>
    </row>
    <row r="6" spans="3:38" x14ac:dyDescent="0.3">
      <c r="C6" s="41"/>
      <c r="D6" s="4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3:38" x14ac:dyDescent="0.3">
      <c r="C7" s="14" t="s">
        <v>15</v>
      </c>
      <c r="D7" s="42" t="s">
        <v>16</v>
      </c>
      <c r="E7" s="15">
        <f ca="1">RANDBETWEEN(1,5)</f>
        <v>4</v>
      </c>
      <c r="F7" s="15">
        <f t="shared" ref="F7:AI11" ca="1" si="0">RANDBETWEEN(1,5)</f>
        <v>3</v>
      </c>
      <c r="G7" s="15">
        <f t="shared" ca="1" si="0"/>
        <v>4</v>
      </c>
      <c r="H7" s="15">
        <f t="shared" ca="1" si="0"/>
        <v>3</v>
      </c>
      <c r="I7" s="15">
        <f t="shared" ca="1" si="0"/>
        <v>4</v>
      </c>
      <c r="J7" s="15">
        <f t="shared" ca="1" si="0"/>
        <v>4</v>
      </c>
      <c r="K7" s="15">
        <f t="shared" ca="1" si="0"/>
        <v>3</v>
      </c>
      <c r="L7" s="15">
        <f t="shared" ca="1" si="0"/>
        <v>2</v>
      </c>
      <c r="M7" s="15">
        <f t="shared" ca="1" si="0"/>
        <v>3</v>
      </c>
      <c r="N7" s="15">
        <f t="shared" ca="1" si="0"/>
        <v>4</v>
      </c>
      <c r="O7" s="15">
        <f t="shared" ca="1" si="0"/>
        <v>3</v>
      </c>
      <c r="P7" s="15">
        <f t="shared" ca="1" si="0"/>
        <v>4</v>
      </c>
      <c r="Q7" s="15">
        <f t="shared" ca="1" si="0"/>
        <v>3</v>
      </c>
      <c r="R7" s="15">
        <f t="shared" ca="1" si="0"/>
        <v>4</v>
      </c>
      <c r="S7" s="15">
        <f t="shared" ca="1" si="0"/>
        <v>4</v>
      </c>
      <c r="T7" s="15">
        <f t="shared" ca="1" si="0"/>
        <v>1</v>
      </c>
      <c r="U7" s="15">
        <f t="shared" ca="1" si="0"/>
        <v>3</v>
      </c>
      <c r="V7" s="15">
        <f t="shared" ca="1" si="0"/>
        <v>2</v>
      </c>
      <c r="W7" s="15">
        <f t="shared" ca="1" si="0"/>
        <v>4</v>
      </c>
      <c r="X7" s="15">
        <f t="shared" ca="1" si="0"/>
        <v>2</v>
      </c>
      <c r="Y7" s="15">
        <f t="shared" ca="1" si="0"/>
        <v>1</v>
      </c>
      <c r="Z7" s="15">
        <f t="shared" ca="1" si="0"/>
        <v>5</v>
      </c>
      <c r="AA7" s="15">
        <f t="shared" ca="1" si="0"/>
        <v>3</v>
      </c>
      <c r="AB7" s="15">
        <f t="shared" ca="1" si="0"/>
        <v>3</v>
      </c>
      <c r="AC7" s="15">
        <f t="shared" ca="1" si="0"/>
        <v>5</v>
      </c>
      <c r="AD7" s="15">
        <f t="shared" ca="1" si="0"/>
        <v>2</v>
      </c>
      <c r="AE7" s="15">
        <f t="shared" ca="1" si="0"/>
        <v>4</v>
      </c>
      <c r="AF7" s="15">
        <f t="shared" ca="1" si="0"/>
        <v>3</v>
      </c>
      <c r="AG7" s="15">
        <f t="shared" ca="1" si="0"/>
        <v>4</v>
      </c>
      <c r="AH7" s="15">
        <f t="shared" ca="1" si="0"/>
        <v>2</v>
      </c>
      <c r="AI7" s="15">
        <f t="shared" ca="1" si="0"/>
        <v>4</v>
      </c>
      <c r="AJ7" s="16">
        <f ca="1">SUM(E7:AI7)</f>
        <v>100</v>
      </c>
      <c r="AK7" s="16">
        <v>3</v>
      </c>
      <c r="AL7" s="16">
        <f ca="1">AJ7*AK7</f>
        <v>300</v>
      </c>
    </row>
    <row r="8" spans="3:38" x14ac:dyDescent="0.3">
      <c r="C8" s="14" t="s">
        <v>17</v>
      </c>
      <c r="D8" s="42"/>
      <c r="E8" s="15">
        <f t="shared" ref="E8:E11" ca="1" si="1">RANDBETWEEN(1,5)</f>
        <v>2</v>
      </c>
      <c r="F8" s="15">
        <f t="shared" ca="1" si="0"/>
        <v>4</v>
      </c>
      <c r="G8" s="15">
        <f t="shared" ca="1" si="0"/>
        <v>3</v>
      </c>
      <c r="H8" s="15">
        <f t="shared" ca="1" si="0"/>
        <v>2</v>
      </c>
      <c r="I8" s="15">
        <f t="shared" ca="1" si="0"/>
        <v>1</v>
      </c>
      <c r="J8" s="15">
        <f t="shared" ca="1" si="0"/>
        <v>3</v>
      </c>
      <c r="K8" s="15">
        <f t="shared" ca="1" si="0"/>
        <v>5</v>
      </c>
      <c r="L8" s="15">
        <f t="shared" ca="1" si="0"/>
        <v>3</v>
      </c>
      <c r="M8" s="15">
        <f t="shared" ca="1" si="0"/>
        <v>2</v>
      </c>
      <c r="N8" s="15">
        <f t="shared" ca="1" si="0"/>
        <v>5</v>
      </c>
      <c r="O8" s="15">
        <f t="shared" ca="1" si="0"/>
        <v>3</v>
      </c>
      <c r="P8" s="15">
        <f t="shared" ca="1" si="0"/>
        <v>1</v>
      </c>
      <c r="Q8" s="15">
        <f t="shared" ca="1" si="0"/>
        <v>4</v>
      </c>
      <c r="R8" s="15">
        <f t="shared" ca="1" si="0"/>
        <v>5</v>
      </c>
      <c r="S8" s="15">
        <f t="shared" ca="1" si="0"/>
        <v>4</v>
      </c>
      <c r="T8" s="15">
        <f t="shared" ca="1" si="0"/>
        <v>2</v>
      </c>
      <c r="U8" s="15">
        <f t="shared" ca="1" si="0"/>
        <v>5</v>
      </c>
      <c r="V8" s="15">
        <f t="shared" ca="1" si="0"/>
        <v>3</v>
      </c>
      <c r="W8" s="15">
        <f t="shared" ca="1" si="0"/>
        <v>1</v>
      </c>
      <c r="X8" s="15">
        <f t="shared" ca="1" si="0"/>
        <v>2</v>
      </c>
      <c r="Y8" s="15">
        <f t="shared" ca="1" si="0"/>
        <v>1</v>
      </c>
      <c r="Z8" s="15">
        <f t="shared" ca="1" si="0"/>
        <v>5</v>
      </c>
      <c r="AA8" s="15">
        <f t="shared" ca="1" si="0"/>
        <v>2</v>
      </c>
      <c r="AB8" s="15">
        <f t="shared" ca="1" si="0"/>
        <v>3</v>
      </c>
      <c r="AC8" s="15">
        <f t="shared" ca="1" si="0"/>
        <v>1</v>
      </c>
      <c r="AD8" s="15">
        <f t="shared" ca="1" si="0"/>
        <v>4</v>
      </c>
      <c r="AE8" s="15">
        <f t="shared" ca="1" si="0"/>
        <v>4</v>
      </c>
      <c r="AF8" s="15">
        <f t="shared" ca="1" si="0"/>
        <v>4</v>
      </c>
      <c r="AG8" s="15">
        <f t="shared" ca="1" si="0"/>
        <v>1</v>
      </c>
      <c r="AH8" s="15">
        <f t="shared" ca="1" si="0"/>
        <v>4</v>
      </c>
      <c r="AI8" s="15">
        <f t="shared" ca="1" si="0"/>
        <v>2</v>
      </c>
      <c r="AJ8" s="16">
        <f t="shared" ref="AJ8:AJ11" ca="1" si="2">SUM(E8:AI8)</f>
        <v>91</v>
      </c>
      <c r="AK8" s="16">
        <v>3</v>
      </c>
      <c r="AL8" s="16">
        <f t="shared" ref="AL8:AL11" ca="1" si="3">AJ8*AK8</f>
        <v>273</v>
      </c>
    </row>
    <row r="9" spans="3:38" x14ac:dyDescent="0.3">
      <c r="C9" s="14" t="s">
        <v>18</v>
      </c>
      <c r="D9" s="42"/>
      <c r="E9" s="15">
        <f t="shared" ca="1" si="1"/>
        <v>3</v>
      </c>
      <c r="F9" s="15">
        <f t="shared" ca="1" si="0"/>
        <v>5</v>
      </c>
      <c r="G9" s="15">
        <f t="shared" ca="1" si="0"/>
        <v>3</v>
      </c>
      <c r="H9" s="15">
        <f t="shared" ca="1" si="0"/>
        <v>2</v>
      </c>
      <c r="I9" s="15">
        <f t="shared" ca="1" si="0"/>
        <v>1</v>
      </c>
      <c r="J9" s="15">
        <f t="shared" ca="1" si="0"/>
        <v>2</v>
      </c>
      <c r="K9" s="15">
        <f t="shared" ca="1" si="0"/>
        <v>3</v>
      </c>
      <c r="L9" s="15">
        <f t="shared" ca="1" si="0"/>
        <v>4</v>
      </c>
      <c r="M9" s="15">
        <f t="shared" ca="1" si="0"/>
        <v>5</v>
      </c>
      <c r="N9" s="15">
        <f t="shared" ca="1" si="0"/>
        <v>3</v>
      </c>
      <c r="O9" s="15">
        <f t="shared" ca="1" si="0"/>
        <v>1</v>
      </c>
      <c r="P9" s="15">
        <f t="shared" ca="1" si="0"/>
        <v>4</v>
      </c>
      <c r="Q9" s="15">
        <f t="shared" ca="1" si="0"/>
        <v>5</v>
      </c>
      <c r="R9" s="15">
        <f t="shared" ca="1" si="0"/>
        <v>1</v>
      </c>
      <c r="S9" s="15">
        <f t="shared" ca="1" si="0"/>
        <v>5</v>
      </c>
      <c r="T9" s="15">
        <f t="shared" ca="1" si="0"/>
        <v>3</v>
      </c>
      <c r="U9" s="15">
        <f t="shared" ca="1" si="0"/>
        <v>3</v>
      </c>
      <c r="V9" s="15">
        <f t="shared" ca="1" si="0"/>
        <v>1</v>
      </c>
      <c r="W9" s="15">
        <f t="shared" ca="1" si="0"/>
        <v>1</v>
      </c>
      <c r="X9" s="15">
        <f t="shared" ca="1" si="0"/>
        <v>2</v>
      </c>
      <c r="Y9" s="15">
        <f t="shared" ca="1" si="0"/>
        <v>5</v>
      </c>
      <c r="Z9" s="15">
        <f t="shared" ca="1" si="0"/>
        <v>5</v>
      </c>
      <c r="AA9" s="15">
        <f t="shared" ca="1" si="0"/>
        <v>1</v>
      </c>
      <c r="AB9" s="15">
        <f t="shared" ca="1" si="0"/>
        <v>2</v>
      </c>
      <c r="AC9" s="15">
        <f t="shared" ca="1" si="0"/>
        <v>1</v>
      </c>
      <c r="AD9" s="15">
        <f t="shared" ca="1" si="0"/>
        <v>4</v>
      </c>
      <c r="AE9" s="15">
        <f t="shared" ca="1" si="0"/>
        <v>3</v>
      </c>
      <c r="AF9" s="15">
        <f t="shared" ca="1" si="0"/>
        <v>1</v>
      </c>
      <c r="AG9" s="15">
        <f t="shared" ca="1" si="0"/>
        <v>5</v>
      </c>
      <c r="AH9" s="15">
        <f t="shared" ca="1" si="0"/>
        <v>5</v>
      </c>
      <c r="AI9" s="15">
        <f t="shared" ca="1" si="0"/>
        <v>5</v>
      </c>
      <c r="AJ9" s="16">
        <f t="shared" ca="1" si="2"/>
        <v>94</v>
      </c>
      <c r="AK9" s="16">
        <v>1.25</v>
      </c>
      <c r="AL9" s="16">
        <f t="shared" ca="1" si="3"/>
        <v>117.5</v>
      </c>
    </row>
    <row r="10" spans="3:38" x14ac:dyDescent="0.3">
      <c r="C10" s="14" t="s">
        <v>19</v>
      </c>
      <c r="D10" s="42"/>
      <c r="E10" s="15">
        <f t="shared" ca="1" si="1"/>
        <v>4</v>
      </c>
      <c r="F10" s="15">
        <f t="shared" ca="1" si="0"/>
        <v>3</v>
      </c>
      <c r="G10" s="15">
        <f t="shared" ca="1" si="0"/>
        <v>4</v>
      </c>
      <c r="H10" s="15">
        <f t="shared" ca="1" si="0"/>
        <v>3</v>
      </c>
      <c r="I10" s="15">
        <f t="shared" ca="1" si="0"/>
        <v>1</v>
      </c>
      <c r="J10" s="15">
        <f t="shared" ca="1" si="0"/>
        <v>5</v>
      </c>
      <c r="K10" s="15">
        <f t="shared" ca="1" si="0"/>
        <v>1</v>
      </c>
      <c r="L10" s="15">
        <f t="shared" ca="1" si="0"/>
        <v>2</v>
      </c>
      <c r="M10" s="15">
        <f t="shared" ca="1" si="0"/>
        <v>5</v>
      </c>
      <c r="N10" s="15">
        <f t="shared" ca="1" si="0"/>
        <v>1</v>
      </c>
      <c r="O10" s="15">
        <f t="shared" ca="1" si="0"/>
        <v>5</v>
      </c>
      <c r="P10" s="15">
        <f t="shared" ca="1" si="0"/>
        <v>2</v>
      </c>
      <c r="Q10" s="15">
        <f t="shared" ca="1" si="0"/>
        <v>4</v>
      </c>
      <c r="R10" s="15">
        <f t="shared" ca="1" si="0"/>
        <v>1</v>
      </c>
      <c r="S10" s="15">
        <f t="shared" ca="1" si="0"/>
        <v>4</v>
      </c>
      <c r="T10" s="15">
        <f t="shared" ca="1" si="0"/>
        <v>1</v>
      </c>
      <c r="U10" s="15">
        <f t="shared" ca="1" si="0"/>
        <v>4</v>
      </c>
      <c r="V10" s="15">
        <f t="shared" ca="1" si="0"/>
        <v>5</v>
      </c>
      <c r="W10" s="15">
        <f t="shared" ca="1" si="0"/>
        <v>4</v>
      </c>
      <c r="X10" s="15">
        <f t="shared" ca="1" si="0"/>
        <v>1</v>
      </c>
      <c r="Y10" s="15">
        <f t="shared" ca="1" si="0"/>
        <v>4</v>
      </c>
      <c r="Z10" s="15">
        <f t="shared" ca="1" si="0"/>
        <v>2</v>
      </c>
      <c r="AA10" s="15">
        <f t="shared" ca="1" si="0"/>
        <v>5</v>
      </c>
      <c r="AB10" s="15">
        <f t="shared" ca="1" si="0"/>
        <v>2</v>
      </c>
      <c r="AC10" s="15">
        <f t="shared" ca="1" si="0"/>
        <v>1</v>
      </c>
      <c r="AD10" s="15">
        <f t="shared" ca="1" si="0"/>
        <v>3</v>
      </c>
      <c r="AE10" s="15">
        <f t="shared" ca="1" si="0"/>
        <v>1</v>
      </c>
      <c r="AF10" s="15">
        <f t="shared" ca="1" si="0"/>
        <v>5</v>
      </c>
      <c r="AG10" s="15">
        <f t="shared" ca="1" si="0"/>
        <v>2</v>
      </c>
      <c r="AH10" s="15">
        <f t="shared" ca="1" si="0"/>
        <v>1</v>
      </c>
      <c r="AI10" s="15">
        <f t="shared" ca="1" si="0"/>
        <v>1</v>
      </c>
      <c r="AJ10" s="16">
        <f t="shared" ca="1" si="2"/>
        <v>87</v>
      </c>
      <c r="AK10" s="16">
        <v>2.5</v>
      </c>
      <c r="AL10" s="16">
        <f t="shared" ca="1" si="3"/>
        <v>217.5</v>
      </c>
    </row>
    <row r="11" spans="3:38" x14ac:dyDescent="0.3">
      <c r="C11" s="14" t="s">
        <v>20</v>
      </c>
      <c r="D11" s="42"/>
      <c r="E11" s="15">
        <f t="shared" ca="1" si="1"/>
        <v>5</v>
      </c>
      <c r="F11" s="15">
        <f t="shared" ca="1" si="0"/>
        <v>2</v>
      </c>
      <c r="G11" s="15">
        <f t="shared" ca="1" si="0"/>
        <v>2</v>
      </c>
      <c r="H11" s="15">
        <f t="shared" ca="1" si="0"/>
        <v>5</v>
      </c>
      <c r="I11" s="15">
        <f t="shared" ca="1" si="0"/>
        <v>1</v>
      </c>
      <c r="J11" s="15">
        <f t="shared" ca="1" si="0"/>
        <v>2</v>
      </c>
      <c r="K11" s="15">
        <f t="shared" ca="1" si="0"/>
        <v>5</v>
      </c>
      <c r="L11" s="15">
        <f t="shared" ca="1" si="0"/>
        <v>4</v>
      </c>
      <c r="M11" s="15">
        <f t="shared" ca="1" si="0"/>
        <v>5</v>
      </c>
      <c r="N11" s="15">
        <f t="shared" ca="1" si="0"/>
        <v>5</v>
      </c>
      <c r="O11" s="15">
        <f t="shared" ca="1" si="0"/>
        <v>5</v>
      </c>
      <c r="P11" s="15">
        <f t="shared" ca="1" si="0"/>
        <v>1</v>
      </c>
      <c r="Q11" s="15">
        <f t="shared" ca="1" si="0"/>
        <v>3</v>
      </c>
      <c r="R11" s="15">
        <f t="shared" ca="1" si="0"/>
        <v>1</v>
      </c>
      <c r="S11" s="15">
        <f t="shared" ca="1" si="0"/>
        <v>3</v>
      </c>
      <c r="T11" s="15">
        <f t="shared" ca="1" si="0"/>
        <v>4</v>
      </c>
      <c r="U11" s="15">
        <f t="shared" ca="1" si="0"/>
        <v>4</v>
      </c>
      <c r="V11" s="15">
        <f t="shared" ca="1" si="0"/>
        <v>5</v>
      </c>
      <c r="W11" s="15">
        <f t="shared" ca="1" si="0"/>
        <v>2</v>
      </c>
      <c r="X11" s="15">
        <f t="shared" ca="1" si="0"/>
        <v>2</v>
      </c>
      <c r="Y11" s="15">
        <f t="shared" ca="1" si="0"/>
        <v>2</v>
      </c>
      <c r="Z11" s="15">
        <f t="shared" ca="1" si="0"/>
        <v>4</v>
      </c>
      <c r="AA11" s="15">
        <f t="shared" ca="1" si="0"/>
        <v>2</v>
      </c>
      <c r="AB11" s="15">
        <f t="shared" ca="1" si="0"/>
        <v>4</v>
      </c>
      <c r="AC11" s="15">
        <f t="shared" ca="1" si="0"/>
        <v>3</v>
      </c>
      <c r="AD11" s="15">
        <f t="shared" ca="1" si="0"/>
        <v>5</v>
      </c>
      <c r="AE11" s="15">
        <f t="shared" ca="1" si="0"/>
        <v>1</v>
      </c>
      <c r="AF11" s="15">
        <f t="shared" ca="1" si="0"/>
        <v>4</v>
      </c>
      <c r="AG11" s="15">
        <f t="shared" ca="1" si="0"/>
        <v>2</v>
      </c>
      <c r="AH11" s="15">
        <f t="shared" ca="1" si="0"/>
        <v>1</v>
      </c>
      <c r="AI11" s="15">
        <f t="shared" ca="1" si="0"/>
        <v>2</v>
      </c>
      <c r="AJ11" s="16">
        <f t="shared" ca="1" si="2"/>
        <v>96</v>
      </c>
      <c r="AK11" s="16">
        <v>50</v>
      </c>
      <c r="AL11" s="16">
        <f t="shared" ca="1" si="3"/>
        <v>4800</v>
      </c>
    </row>
    <row r="12" spans="3:38" x14ac:dyDescent="0.3">
      <c r="C12" s="41"/>
      <c r="D12" s="4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41"/>
      <c r="AK12" s="41"/>
      <c r="AL12" s="41"/>
    </row>
    <row r="13" spans="3:38" x14ac:dyDescent="0.3">
      <c r="C13" s="14" t="s">
        <v>15</v>
      </c>
      <c r="D13" s="42" t="s">
        <v>21</v>
      </c>
      <c r="E13" s="15">
        <f ca="1">RANDBETWEEN(1,5)</f>
        <v>5</v>
      </c>
      <c r="F13" s="15">
        <f t="shared" ref="F13:AI17" ca="1" si="4">RANDBETWEEN(1,5)</f>
        <v>3</v>
      </c>
      <c r="G13" s="15">
        <f t="shared" ca="1" si="4"/>
        <v>1</v>
      </c>
      <c r="H13" s="15">
        <f t="shared" ca="1" si="4"/>
        <v>1</v>
      </c>
      <c r="I13" s="15">
        <f t="shared" ca="1" si="4"/>
        <v>2</v>
      </c>
      <c r="J13" s="15">
        <f t="shared" ca="1" si="4"/>
        <v>3</v>
      </c>
      <c r="K13" s="15">
        <f t="shared" ca="1" si="4"/>
        <v>2</v>
      </c>
      <c r="L13" s="15">
        <f t="shared" ca="1" si="4"/>
        <v>4</v>
      </c>
      <c r="M13" s="15">
        <f t="shared" ca="1" si="4"/>
        <v>2</v>
      </c>
      <c r="N13" s="15">
        <f t="shared" ca="1" si="4"/>
        <v>5</v>
      </c>
      <c r="O13" s="15">
        <f t="shared" ca="1" si="4"/>
        <v>2</v>
      </c>
      <c r="P13" s="15">
        <f t="shared" ca="1" si="4"/>
        <v>2</v>
      </c>
      <c r="Q13" s="15">
        <f t="shared" ca="1" si="4"/>
        <v>3</v>
      </c>
      <c r="R13" s="15">
        <f t="shared" ca="1" si="4"/>
        <v>4</v>
      </c>
      <c r="S13" s="15">
        <f t="shared" ca="1" si="4"/>
        <v>5</v>
      </c>
      <c r="T13" s="15">
        <f t="shared" ca="1" si="4"/>
        <v>2</v>
      </c>
      <c r="U13" s="15">
        <f t="shared" ca="1" si="4"/>
        <v>5</v>
      </c>
      <c r="V13" s="15">
        <f t="shared" ca="1" si="4"/>
        <v>5</v>
      </c>
      <c r="W13" s="15">
        <f t="shared" ca="1" si="4"/>
        <v>4</v>
      </c>
      <c r="X13" s="15">
        <f t="shared" ca="1" si="4"/>
        <v>2</v>
      </c>
      <c r="Y13" s="15">
        <f t="shared" ca="1" si="4"/>
        <v>4</v>
      </c>
      <c r="Z13" s="15">
        <f t="shared" ca="1" si="4"/>
        <v>5</v>
      </c>
      <c r="AA13" s="15">
        <f t="shared" ca="1" si="4"/>
        <v>4</v>
      </c>
      <c r="AB13" s="15">
        <f t="shared" ca="1" si="4"/>
        <v>2</v>
      </c>
      <c r="AC13" s="15">
        <f t="shared" ca="1" si="4"/>
        <v>1</v>
      </c>
      <c r="AD13" s="15">
        <f t="shared" ca="1" si="4"/>
        <v>1</v>
      </c>
      <c r="AE13" s="15">
        <f t="shared" ca="1" si="4"/>
        <v>2</v>
      </c>
      <c r="AF13" s="15">
        <f t="shared" ca="1" si="4"/>
        <v>2</v>
      </c>
      <c r="AG13" s="15">
        <f t="shared" ca="1" si="4"/>
        <v>1</v>
      </c>
      <c r="AH13" s="15">
        <f t="shared" ca="1" si="4"/>
        <v>2</v>
      </c>
      <c r="AI13" s="15">
        <f t="shared" ca="1" si="4"/>
        <v>5</v>
      </c>
      <c r="AJ13" s="17">
        <f ca="1">SUM(E13:AI13)</f>
        <v>91</v>
      </c>
      <c r="AK13" s="17">
        <v>3</v>
      </c>
      <c r="AL13" s="17">
        <f ca="1">AJ13*AK13</f>
        <v>273</v>
      </c>
    </row>
    <row r="14" spans="3:38" x14ac:dyDescent="0.3">
      <c r="C14" s="14" t="s">
        <v>17</v>
      </c>
      <c r="D14" s="42"/>
      <c r="E14" s="15">
        <f t="shared" ref="E14:E17" ca="1" si="5">RANDBETWEEN(1,5)</f>
        <v>5</v>
      </c>
      <c r="F14" s="15">
        <f t="shared" ca="1" si="4"/>
        <v>2</v>
      </c>
      <c r="G14" s="15">
        <f t="shared" ca="1" si="4"/>
        <v>2</v>
      </c>
      <c r="H14" s="15">
        <f t="shared" ca="1" si="4"/>
        <v>3</v>
      </c>
      <c r="I14" s="15">
        <f t="shared" ca="1" si="4"/>
        <v>4</v>
      </c>
      <c r="J14" s="15">
        <f t="shared" ca="1" si="4"/>
        <v>1</v>
      </c>
      <c r="K14" s="15">
        <f t="shared" ca="1" si="4"/>
        <v>5</v>
      </c>
      <c r="L14" s="15">
        <f t="shared" ca="1" si="4"/>
        <v>1</v>
      </c>
      <c r="M14" s="15">
        <f t="shared" ca="1" si="4"/>
        <v>2</v>
      </c>
      <c r="N14" s="15">
        <f t="shared" ca="1" si="4"/>
        <v>3</v>
      </c>
      <c r="O14" s="15">
        <f t="shared" ca="1" si="4"/>
        <v>4</v>
      </c>
      <c r="P14" s="15">
        <f t="shared" ca="1" si="4"/>
        <v>1</v>
      </c>
      <c r="Q14" s="15">
        <f t="shared" ca="1" si="4"/>
        <v>5</v>
      </c>
      <c r="R14" s="15">
        <f t="shared" ca="1" si="4"/>
        <v>5</v>
      </c>
      <c r="S14" s="15">
        <f t="shared" ca="1" si="4"/>
        <v>4</v>
      </c>
      <c r="T14" s="15">
        <f t="shared" ca="1" si="4"/>
        <v>2</v>
      </c>
      <c r="U14" s="15">
        <f t="shared" ca="1" si="4"/>
        <v>5</v>
      </c>
      <c r="V14" s="15">
        <f t="shared" ca="1" si="4"/>
        <v>3</v>
      </c>
      <c r="W14" s="15">
        <f t="shared" ca="1" si="4"/>
        <v>5</v>
      </c>
      <c r="X14" s="15">
        <f t="shared" ca="1" si="4"/>
        <v>5</v>
      </c>
      <c r="Y14" s="15">
        <f t="shared" ca="1" si="4"/>
        <v>4</v>
      </c>
      <c r="Z14" s="15">
        <f t="shared" ca="1" si="4"/>
        <v>2</v>
      </c>
      <c r="AA14" s="15">
        <f t="shared" ca="1" si="4"/>
        <v>5</v>
      </c>
      <c r="AB14" s="15">
        <f t="shared" ca="1" si="4"/>
        <v>3</v>
      </c>
      <c r="AC14" s="15">
        <f t="shared" ca="1" si="4"/>
        <v>2</v>
      </c>
      <c r="AD14" s="15">
        <f t="shared" ca="1" si="4"/>
        <v>4</v>
      </c>
      <c r="AE14" s="15">
        <f t="shared" ca="1" si="4"/>
        <v>2</v>
      </c>
      <c r="AF14" s="15">
        <f t="shared" ca="1" si="4"/>
        <v>5</v>
      </c>
      <c r="AG14" s="15">
        <f t="shared" ca="1" si="4"/>
        <v>5</v>
      </c>
      <c r="AH14" s="15">
        <f t="shared" ca="1" si="4"/>
        <v>5</v>
      </c>
      <c r="AI14" s="15">
        <f t="shared" ca="1" si="4"/>
        <v>2</v>
      </c>
      <c r="AJ14" s="17">
        <f t="shared" ref="AJ14:AJ17" ca="1" si="6">SUM(E14:AI14)</f>
        <v>106</v>
      </c>
      <c r="AK14" s="17">
        <v>3</v>
      </c>
      <c r="AL14" s="17">
        <f t="shared" ref="AL14:AL17" ca="1" si="7">AJ14*AK14</f>
        <v>318</v>
      </c>
    </row>
    <row r="15" spans="3:38" x14ac:dyDescent="0.3">
      <c r="C15" s="14" t="s">
        <v>18</v>
      </c>
      <c r="D15" s="42"/>
      <c r="E15" s="15">
        <f t="shared" ca="1" si="5"/>
        <v>4</v>
      </c>
      <c r="F15" s="15">
        <f t="shared" ca="1" si="4"/>
        <v>2</v>
      </c>
      <c r="G15" s="15">
        <f t="shared" ca="1" si="4"/>
        <v>2</v>
      </c>
      <c r="H15" s="15">
        <f t="shared" ca="1" si="4"/>
        <v>4</v>
      </c>
      <c r="I15" s="15">
        <f t="shared" ca="1" si="4"/>
        <v>3</v>
      </c>
      <c r="J15" s="15">
        <f t="shared" ca="1" si="4"/>
        <v>3</v>
      </c>
      <c r="K15" s="15">
        <f t="shared" ca="1" si="4"/>
        <v>4</v>
      </c>
      <c r="L15" s="15">
        <f t="shared" ca="1" si="4"/>
        <v>1</v>
      </c>
      <c r="M15" s="15">
        <f t="shared" ca="1" si="4"/>
        <v>2</v>
      </c>
      <c r="N15" s="15">
        <f t="shared" ca="1" si="4"/>
        <v>4</v>
      </c>
      <c r="O15" s="15">
        <f t="shared" ca="1" si="4"/>
        <v>5</v>
      </c>
      <c r="P15" s="15">
        <f t="shared" ca="1" si="4"/>
        <v>1</v>
      </c>
      <c r="Q15" s="15">
        <f t="shared" ca="1" si="4"/>
        <v>5</v>
      </c>
      <c r="R15" s="15">
        <f t="shared" ca="1" si="4"/>
        <v>2</v>
      </c>
      <c r="S15" s="15">
        <f t="shared" ca="1" si="4"/>
        <v>2</v>
      </c>
      <c r="T15" s="15">
        <f t="shared" ca="1" si="4"/>
        <v>2</v>
      </c>
      <c r="U15" s="15">
        <f t="shared" ca="1" si="4"/>
        <v>3</v>
      </c>
      <c r="V15" s="15">
        <f t="shared" ca="1" si="4"/>
        <v>4</v>
      </c>
      <c r="W15" s="15">
        <f t="shared" ca="1" si="4"/>
        <v>3</v>
      </c>
      <c r="X15" s="15">
        <f t="shared" ca="1" si="4"/>
        <v>5</v>
      </c>
      <c r="Y15" s="15">
        <f t="shared" ca="1" si="4"/>
        <v>5</v>
      </c>
      <c r="Z15" s="15">
        <f t="shared" ca="1" si="4"/>
        <v>4</v>
      </c>
      <c r="AA15" s="15">
        <f t="shared" ca="1" si="4"/>
        <v>2</v>
      </c>
      <c r="AB15" s="15">
        <f t="shared" ca="1" si="4"/>
        <v>1</v>
      </c>
      <c r="AC15" s="15">
        <f t="shared" ca="1" si="4"/>
        <v>1</v>
      </c>
      <c r="AD15" s="15">
        <f t="shared" ca="1" si="4"/>
        <v>1</v>
      </c>
      <c r="AE15" s="15">
        <f t="shared" ca="1" si="4"/>
        <v>4</v>
      </c>
      <c r="AF15" s="15">
        <f t="shared" ca="1" si="4"/>
        <v>2</v>
      </c>
      <c r="AG15" s="15">
        <f t="shared" ca="1" si="4"/>
        <v>5</v>
      </c>
      <c r="AH15" s="15">
        <f t="shared" ca="1" si="4"/>
        <v>1</v>
      </c>
      <c r="AI15" s="15">
        <f t="shared" ca="1" si="4"/>
        <v>5</v>
      </c>
      <c r="AJ15" s="17">
        <f t="shared" ca="1" si="6"/>
        <v>92</v>
      </c>
      <c r="AK15" s="17">
        <v>1.25</v>
      </c>
      <c r="AL15" s="17">
        <f t="shared" ca="1" si="7"/>
        <v>115</v>
      </c>
    </row>
    <row r="16" spans="3:38" x14ac:dyDescent="0.3">
      <c r="C16" s="14" t="s">
        <v>19</v>
      </c>
      <c r="D16" s="42"/>
      <c r="E16" s="15">
        <f t="shared" ca="1" si="5"/>
        <v>5</v>
      </c>
      <c r="F16" s="15">
        <f t="shared" ca="1" si="4"/>
        <v>5</v>
      </c>
      <c r="G16" s="15">
        <f t="shared" ca="1" si="4"/>
        <v>5</v>
      </c>
      <c r="H16" s="15">
        <f t="shared" ca="1" si="4"/>
        <v>5</v>
      </c>
      <c r="I16" s="15">
        <f t="shared" ca="1" si="4"/>
        <v>1</v>
      </c>
      <c r="J16" s="15">
        <f t="shared" ca="1" si="4"/>
        <v>1</v>
      </c>
      <c r="K16" s="15">
        <f t="shared" ca="1" si="4"/>
        <v>4</v>
      </c>
      <c r="L16" s="15">
        <f t="shared" ca="1" si="4"/>
        <v>3</v>
      </c>
      <c r="M16" s="15">
        <f t="shared" ca="1" si="4"/>
        <v>2</v>
      </c>
      <c r="N16" s="15">
        <f t="shared" ca="1" si="4"/>
        <v>3</v>
      </c>
      <c r="O16" s="15">
        <f t="shared" ca="1" si="4"/>
        <v>1</v>
      </c>
      <c r="P16" s="15">
        <f t="shared" ca="1" si="4"/>
        <v>3</v>
      </c>
      <c r="Q16" s="15">
        <f t="shared" ca="1" si="4"/>
        <v>3</v>
      </c>
      <c r="R16" s="15">
        <f t="shared" ca="1" si="4"/>
        <v>1</v>
      </c>
      <c r="S16" s="15">
        <f t="shared" ca="1" si="4"/>
        <v>3</v>
      </c>
      <c r="T16" s="15">
        <f t="shared" ca="1" si="4"/>
        <v>4</v>
      </c>
      <c r="U16" s="15">
        <f t="shared" ca="1" si="4"/>
        <v>1</v>
      </c>
      <c r="V16" s="15">
        <f t="shared" ca="1" si="4"/>
        <v>2</v>
      </c>
      <c r="W16" s="15">
        <f t="shared" ca="1" si="4"/>
        <v>1</v>
      </c>
      <c r="X16" s="15">
        <f t="shared" ca="1" si="4"/>
        <v>1</v>
      </c>
      <c r="Y16" s="15">
        <f t="shared" ca="1" si="4"/>
        <v>5</v>
      </c>
      <c r="Z16" s="15">
        <f t="shared" ca="1" si="4"/>
        <v>2</v>
      </c>
      <c r="AA16" s="15">
        <f t="shared" ca="1" si="4"/>
        <v>3</v>
      </c>
      <c r="AB16" s="15">
        <f t="shared" ca="1" si="4"/>
        <v>1</v>
      </c>
      <c r="AC16" s="15">
        <f t="shared" ca="1" si="4"/>
        <v>1</v>
      </c>
      <c r="AD16" s="15">
        <f t="shared" ca="1" si="4"/>
        <v>4</v>
      </c>
      <c r="AE16" s="15">
        <f t="shared" ca="1" si="4"/>
        <v>3</v>
      </c>
      <c r="AF16" s="15">
        <f t="shared" ca="1" si="4"/>
        <v>2</v>
      </c>
      <c r="AG16" s="15">
        <f t="shared" ca="1" si="4"/>
        <v>5</v>
      </c>
      <c r="AH16" s="15">
        <f t="shared" ca="1" si="4"/>
        <v>4</v>
      </c>
      <c r="AI16" s="15">
        <f t="shared" ca="1" si="4"/>
        <v>3</v>
      </c>
      <c r="AJ16" s="17">
        <f t="shared" ca="1" si="6"/>
        <v>87</v>
      </c>
      <c r="AK16" s="17">
        <v>2.5</v>
      </c>
      <c r="AL16" s="17">
        <f t="shared" ca="1" si="7"/>
        <v>217.5</v>
      </c>
    </row>
    <row r="17" spans="3:38" x14ac:dyDescent="0.3">
      <c r="C17" s="14" t="s">
        <v>20</v>
      </c>
      <c r="D17" s="42"/>
      <c r="E17" s="15">
        <f t="shared" ca="1" si="5"/>
        <v>4</v>
      </c>
      <c r="F17" s="15">
        <f t="shared" ca="1" si="4"/>
        <v>4</v>
      </c>
      <c r="G17" s="15">
        <f t="shared" ca="1" si="4"/>
        <v>4</v>
      </c>
      <c r="H17" s="15">
        <f t="shared" ca="1" si="4"/>
        <v>5</v>
      </c>
      <c r="I17" s="15">
        <f t="shared" ca="1" si="4"/>
        <v>5</v>
      </c>
      <c r="J17" s="15">
        <f t="shared" ca="1" si="4"/>
        <v>3</v>
      </c>
      <c r="K17" s="15">
        <f t="shared" ca="1" si="4"/>
        <v>1</v>
      </c>
      <c r="L17" s="15">
        <f t="shared" ca="1" si="4"/>
        <v>2</v>
      </c>
      <c r="M17" s="15">
        <f t="shared" ca="1" si="4"/>
        <v>4</v>
      </c>
      <c r="N17" s="15">
        <f t="shared" ca="1" si="4"/>
        <v>5</v>
      </c>
      <c r="O17" s="15">
        <f t="shared" ca="1" si="4"/>
        <v>4</v>
      </c>
      <c r="P17" s="15">
        <f t="shared" ca="1" si="4"/>
        <v>4</v>
      </c>
      <c r="Q17" s="15">
        <f t="shared" ca="1" si="4"/>
        <v>3</v>
      </c>
      <c r="R17" s="15">
        <f t="shared" ca="1" si="4"/>
        <v>4</v>
      </c>
      <c r="S17" s="15">
        <f t="shared" ca="1" si="4"/>
        <v>2</v>
      </c>
      <c r="T17" s="15">
        <f t="shared" ca="1" si="4"/>
        <v>3</v>
      </c>
      <c r="U17" s="15">
        <f t="shared" ca="1" si="4"/>
        <v>1</v>
      </c>
      <c r="V17" s="15">
        <f t="shared" ca="1" si="4"/>
        <v>5</v>
      </c>
      <c r="W17" s="15">
        <f t="shared" ca="1" si="4"/>
        <v>4</v>
      </c>
      <c r="X17" s="15">
        <f t="shared" ca="1" si="4"/>
        <v>1</v>
      </c>
      <c r="Y17" s="15">
        <f t="shared" ca="1" si="4"/>
        <v>2</v>
      </c>
      <c r="Z17" s="15">
        <f t="shared" ca="1" si="4"/>
        <v>4</v>
      </c>
      <c r="AA17" s="15">
        <f t="shared" ca="1" si="4"/>
        <v>2</v>
      </c>
      <c r="AB17" s="15">
        <f t="shared" ca="1" si="4"/>
        <v>3</v>
      </c>
      <c r="AC17" s="15">
        <f t="shared" ca="1" si="4"/>
        <v>3</v>
      </c>
      <c r="AD17" s="15">
        <f t="shared" ca="1" si="4"/>
        <v>5</v>
      </c>
      <c r="AE17" s="15">
        <f t="shared" ca="1" si="4"/>
        <v>2</v>
      </c>
      <c r="AF17" s="15">
        <f t="shared" ca="1" si="4"/>
        <v>1</v>
      </c>
      <c r="AG17" s="15">
        <f t="shared" ca="1" si="4"/>
        <v>1</v>
      </c>
      <c r="AH17" s="15">
        <f t="shared" ca="1" si="4"/>
        <v>2</v>
      </c>
      <c r="AI17" s="15">
        <f t="shared" ca="1" si="4"/>
        <v>1</v>
      </c>
      <c r="AJ17" s="17">
        <f t="shared" ca="1" si="6"/>
        <v>94</v>
      </c>
      <c r="AK17" s="17">
        <v>50</v>
      </c>
      <c r="AL17" s="17">
        <f t="shared" ca="1" si="7"/>
        <v>4700</v>
      </c>
    </row>
    <row r="18" spans="3:38" x14ac:dyDescent="0.3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17"/>
      <c r="AK18" s="11" t="s">
        <v>22</v>
      </c>
      <c r="AL18" s="11">
        <f ca="1">SUM(AL13:AL17,AL7:AL11)</f>
        <v>11331.5</v>
      </c>
    </row>
  </sheetData>
  <mergeCells count="10">
    <mergeCell ref="C12:D12"/>
    <mergeCell ref="AJ12:AL12"/>
    <mergeCell ref="D13:D17"/>
    <mergeCell ref="C18:AI18"/>
    <mergeCell ref="C3:AL3"/>
    <mergeCell ref="E4:AI4"/>
    <mergeCell ref="AJ4:AL4"/>
    <mergeCell ref="C5:D5"/>
    <mergeCell ref="C6:D6"/>
    <mergeCell ref="D7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topLeftCell="A4" workbookViewId="0">
      <selection activeCell="G10" sqref="G10"/>
    </sheetView>
  </sheetViews>
  <sheetFormatPr defaultRowHeight="14.4" x14ac:dyDescent="0.3"/>
  <cols>
    <col min="6" max="6" width="9.5546875" customWidth="1"/>
  </cols>
  <sheetData>
    <row r="1" spans="2:13" ht="15" thickBot="1" x14ac:dyDescent="0.35"/>
    <row r="2" spans="2:13" ht="15" thickBot="1" x14ac:dyDescent="0.35">
      <c r="B2" s="48" t="s">
        <v>23</v>
      </c>
      <c r="C2" s="49"/>
      <c r="D2" s="49"/>
      <c r="E2" s="49"/>
      <c r="F2" s="49"/>
      <c r="G2" s="49"/>
      <c r="H2" s="50"/>
    </row>
    <row r="3" spans="2:13" x14ac:dyDescent="0.3">
      <c r="B3" s="51"/>
      <c r="C3" s="52"/>
      <c r="D3" s="52"/>
      <c r="E3" s="54" t="s">
        <v>24</v>
      </c>
      <c r="F3" s="54"/>
      <c r="G3" s="18" t="s">
        <v>25</v>
      </c>
      <c r="H3" s="27">
        <v>1.2</v>
      </c>
    </row>
    <row r="4" spans="2:13" x14ac:dyDescent="0.3">
      <c r="B4" s="53"/>
      <c r="C4" s="41"/>
      <c r="D4" s="41"/>
      <c r="E4" s="55" t="s">
        <v>26</v>
      </c>
      <c r="F4" s="55"/>
      <c r="G4" s="19" t="s">
        <v>27</v>
      </c>
      <c r="H4" s="28">
        <v>1.7</v>
      </c>
    </row>
    <row r="5" spans="2:13" ht="100.8" x14ac:dyDescent="0.3">
      <c r="B5" s="20" t="s">
        <v>28</v>
      </c>
      <c r="C5" s="21" t="s">
        <v>29</v>
      </c>
      <c r="D5" s="22" t="s">
        <v>30</v>
      </c>
      <c r="E5" s="22" t="s">
        <v>31</v>
      </c>
      <c r="F5" s="23" t="s">
        <v>32</v>
      </c>
      <c r="G5" s="23" t="s">
        <v>33</v>
      </c>
      <c r="H5" s="24" t="s">
        <v>34</v>
      </c>
    </row>
    <row r="6" spans="2:13" x14ac:dyDescent="0.3">
      <c r="B6" s="56">
        <v>2008</v>
      </c>
      <c r="C6" s="25" t="s">
        <v>35</v>
      </c>
      <c r="D6" s="30">
        <v>1234</v>
      </c>
      <c r="E6" s="30">
        <v>1186</v>
      </c>
      <c r="F6" s="29">
        <f>$H$3*H6</f>
        <v>57.599999999999994</v>
      </c>
      <c r="G6" s="29">
        <f>$H$4*H6</f>
        <v>81.599999999999994</v>
      </c>
      <c r="H6" s="32">
        <f>D6-E6</f>
        <v>48</v>
      </c>
    </row>
    <row r="7" spans="2:13" x14ac:dyDescent="0.3">
      <c r="B7" s="56"/>
      <c r="C7" s="25" t="s">
        <v>36</v>
      </c>
      <c r="D7" s="30">
        <v>1321</v>
      </c>
      <c r="E7" s="30">
        <v>1234</v>
      </c>
      <c r="F7" s="29">
        <f t="shared" ref="F7:F17" si="0">$H$3*H7</f>
        <v>104.39999999999999</v>
      </c>
      <c r="G7" s="29">
        <f t="shared" ref="G7:G17" si="1">$H$4*H7</f>
        <v>147.9</v>
      </c>
      <c r="H7" s="32">
        <f t="shared" ref="H7:H17" si="2">D7-E7</f>
        <v>87</v>
      </c>
    </row>
    <row r="8" spans="2:13" x14ac:dyDescent="0.3">
      <c r="B8" s="56"/>
      <c r="C8" s="25" t="s">
        <v>37</v>
      </c>
      <c r="D8" s="30">
        <v>1398</v>
      </c>
      <c r="E8" s="30">
        <v>1321</v>
      </c>
      <c r="F8" s="29">
        <f t="shared" si="0"/>
        <v>92.399999999999991</v>
      </c>
      <c r="G8" s="29">
        <f t="shared" si="1"/>
        <v>130.9</v>
      </c>
      <c r="H8" s="32">
        <f t="shared" si="2"/>
        <v>77</v>
      </c>
      <c r="M8" s="34"/>
    </row>
    <row r="9" spans="2:13" x14ac:dyDescent="0.3">
      <c r="B9" s="56"/>
      <c r="C9" s="25" t="s">
        <v>38</v>
      </c>
      <c r="D9" s="30">
        <v>1432</v>
      </c>
      <c r="E9" s="30">
        <v>1398</v>
      </c>
      <c r="F9" s="29">
        <f t="shared" si="0"/>
        <v>40.799999999999997</v>
      </c>
      <c r="G9" s="29">
        <f t="shared" si="1"/>
        <v>57.8</v>
      </c>
      <c r="H9" s="32">
        <f t="shared" si="2"/>
        <v>34</v>
      </c>
    </row>
    <row r="10" spans="2:13" x14ac:dyDescent="0.3">
      <c r="B10" s="56"/>
      <c r="C10" s="25" t="s">
        <v>39</v>
      </c>
      <c r="D10" s="30">
        <v>1504</v>
      </c>
      <c r="E10" s="30">
        <v>1432</v>
      </c>
      <c r="F10" s="29">
        <f t="shared" si="0"/>
        <v>86.399999999999991</v>
      </c>
      <c r="G10" s="29">
        <f t="shared" si="1"/>
        <v>122.39999999999999</v>
      </c>
      <c r="H10" s="32">
        <f t="shared" si="2"/>
        <v>72</v>
      </c>
    </row>
    <row r="11" spans="2:13" x14ac:dyDescent="0.3">
      <c r="B11" s="56"/>
      <c r="C11" s="25" t="s">
        <v>40</v>
      </c>
      <c r="D11" s="30">
        <v>1548</v>
      </c>
      <c r="E11" s="30">
        <v>1504</v>
      </c>
      <c r="F11" s="29">
        <f t="shared" si="0"/>
        <v>52.8</v>
      </c>
      <c r="G11" s="29">
        <f t="shared" si="1"/>
        <v>74.8</v>
      </c>
      <c r="H11" s="32">
        <f t="shared" si="2"/>
        <v>44</v>
      </c>
    </row>
    <row r="12" spans="2:13" x14ac:dyDescent="0.3">
      <c r="B12" s="56"/>
      <c r="C12" s="25" t="s">
        <v>41</v>
      </c>
      <c r="D12" s="30">
        <v>1597</v>
      </c>
      <c r="E12" s="30">
        <v>1548</v>
      </c>
      <c r="F12" s="29">
        <f t="shared" si="0"/>
        <v>58.8</v>
      </c>
      <c r="G12" s="29">
        <f t="shared" si="1"/>
        <v>83.3</v>
      </c>
      <c r="H12" s="32">
        <f t="shared" si="2"/>
        <v>49</v>
      </c>
    </row>
    <row r="13" spans="2:13" x14ac:dyDescent="0.3">
      <c r="B13" s="56"/>
      <c r="C13" s="25" t="s">
        <v>42</v>
      </c>
      <c r="D13" s="30">
        <v>1621</v>
      </c>
      <c r="E13" s="30">
        <v>1597</v>
      </c>
      <c r="F13" s="29">
        <f t="shared" si="0"/>
        <v>28.799999999999997</v>
      </c>
      <c r="G13" s="29">
        <f t="shared" si="1"/>
        <v>40.799999999999997</v>
      </c>
      <c r="H13" s="32">
        <f t="shared" si="2"/>
        <v>24</v>
      </c>
    </row>
    <row r="14" spans="2:13" x14ac:dyDescent="0.3">
      <c r="B14" s="56"/>
      <c r="C14" s="25" t="s">
        <v>43</v>
      </c>
      <c r="D14" s="30">
        <v>1679</v>
      </c>
      <c r="E14" s="30">
        <v>1621</v>
      </c>
      <c r="F14" s="29">
        <f t="shared" si="0"/>
        <v>69.599999999999994</v>
      </c>
      <c r="G14" s="29">
        <f t="shared" si="1"/>
        <v>98.6</v>
      </c>
      <c r="H14" s="32">
        <f t="shared" si="2"/>
        <v>58</v>
      </c>
    </row>
    <row r="15" spans="2:13" x14ac:dyDescent="0.3">
      <c r="B15" s="56"/>
      <c r="C15" s="25" t="s">
        <v>44</v>
      </c>
      <c r="D15" s="30">
        <v>1703</v>
      </c>
      <c r="E15" s="30">
        <v>1679</v>
      </c>
      <c r="F15" s="29">
        <f t="shared" si="0"/>
        <v>28.799999999999997</v>
      </c>
      <c r="G15" s="29">
        <f t="shared" si="1"/>
        <v>40.799999999999997</v>
      </c>
      <c r="H15" s="32">
        <f t="shared" si="2"/>
        <v>24</v>
      </c>
    </row>
    <row r="16" spans="2:13" x14ac:dyDescent="0.3">
      <c r="B16" s="56"/>
      <c r="C16" s="25" t="s">
        <v>45</v>
      </c>
      <c r="D16" s="30">
        <v>1728</v>
      </c>
      <c r="E16" s="30">
        <v>1703</v>
      </c>
      <c r="F16" s="29">
        <f t="shared" si="0"/>
        <v>30</v>
      </c>
      <c r="G16" s="29">
        <f t="shared" si="1"/>
        <v>42.5</v>
      </c>
      <c r="H16" s="32">
        <f t="shared" si="2"/>
        <v>25</v>
      </c>
    </row>
    <row r="17" spans="2:8" ht="15" thickBot="1" x14ac:dyDescent="0.35">
      <c r="B17" s="57"/>
      <c r="C17" s="26" t="s">
        <v>46</v>
      </c>
      <c r="D17" s="31">
        <v>1795</v>
      </c>
      <c r="E17" s="31">
        <v>1728</v>
      </c>
      <c r="F17" s="29">
        <f t="shared" si="0"/>
        <v>80.399999999999991</v>
      </c>
      <c r="G17" s="29">
        <f t="shared" si="1"/>
        <v>113.89999999999999</v>
      </c>
      <c r="H17" s="32">
        <f t="shared" si="2"/>
        <v>67</v>
      </c>
    </row>
  </sheetData>
  <mergeCells count="5">
    <mergeCell ref="B2:H2"/>
    <mergeCell ref="B3:D4"/>
    <mergeCell ref="E3:F3"/>
    <mergeCell ref="E4:F4"/>
    <mergeCell ref="B6:B1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7" workbookViewId="0">
      <selection activeCell="C11" sqref="C11"/>
    </sheetView>
  </sheetViews>
  <sheetFormatPr defaultRowHeight="14.4" x14ac:dyDescent="0.3"/>
  <sheetData>
    <row r="2" spans="2:10" x14ac:dyDescent="0.3">
      <c r="B2" s="58" t="s">
        <v>55</v>
      </c>
      <c r="C2" s="58"/>
      <c r="E2" s="58" t="s">
        <v>56</v>
      </c>
      <c r="F2" s="58"/>
      <c r="G2" s="58"/>
      <c r="H2" s="58"/>
      <c r="I2" s="58"/>
      <c r="J2" s="58"/>
    </row>
    <row r="3" spans="2:10" x14ac:dyDescent="0.3">
      <c r="B3" t="s">
        <v>51</v>
      </c>
      <c r="C3" t="s">
        <v>52</v>
      </c>
      <c r="E3" t="s">
        <v>47</v>
      </c>
      <c r="F3" t="s">
        <v>48</v>
      </c>
      <c r="G3" t="s">
        <v>49</v>
      </c>
      <c r="H3" t="s">
        <v>50</v>
      </c>
      <c r="I3" t="s">
        <v>53</v>
      </c>
      <c r="J3" t="s">
        <v>54</v>
      </c>
    </row>
    <row r="4" spans="2:10" x14ac:dyDescent="0.3">
      <c r="B4">
        <f>$I$4</f>
        <v>-5</v>
      </c>
      <c r="C4">
        <f>$E$4*POWER($B4,3)+$F$4*$B4*$B4+$G$4*$B4+$H$4</f>
        <v>-328</v>
      </c>
      <c r="E4">
        <v>2</v>
      </c>
      <c r="F4">
        <v>-3</v>
      </c>
      <c r="G4">
        <v>-1</v>
      </c>
      <c r="H4">
        <v>-8</v>
      </c>
      <c r="I4">
        <v>-5</v>
      </c>
      <c r="J4">
        <v>0.75</v>
      </c>
    </row>
    <row r="5" spans="2:10" x14ac:dyDescent="0.3">
      <c r="B5">
        <f>$B4+$J$4</f>
        <v>-4.25</v>
      </c>
      <c r="C5">
        <f t="shared" ref="C5:C18" si="0">$E$4*POWER($B5,3)+$F$4*$B5*$B5+$G$4*$B5+$H$4</f>
        <v>-211.46875</v>
      </c>
    </row>
    <row r="6" spans="2:10" x14ac:dyDescent="0.3">
      <c r="B6">
        <f t="shared" ref="B6:B18" si="1">$B5+$J$4</f>
        <v>-3.5</v>
      </c>
      <c r="C6">
        <f t="shared" si="0"/>
        <v>-127</v>
      </c>
    </row>
    <row r="7" spans="2:10" x14ac:dyDescent="0.3">
      <c r="B7">
        <f t="shared" si="1"/>
        <v>-2.75</v>
      </c>
      <c r="C7">
        <f t="shared" si="0"/>
        <v>-69.53125</v>
      </c>
    </row>
    <row r="8" spans="2:10" x14ac:dyDescent="0.3">
      <c r="B8">
        <f t="shared" si="1"/>
        <v>-2</v>
      </c>
      <c r="C8">
        <f t="shared" si="0"/>
        <v>-34</v>
      </c>
    </row>
    <row r="9" spans="2:10" x14ac:dyDescent="0.3">
      <c r="B9">
        <f t="shared" si="1"/>
        <v>-1.25</v>
      </c>
      <c r="C9">
        <f t="shared" si="0"/>
        <v>-15.34375</v>
      </c>
    </row>
    <row r="10" spans="2:10" x14ac:dyDescent="0.3">
      <c r="B10">
        <f t="shared" si="1"/>
        <v>-0.5</v>
      </c>
      <c r="C10">
        <f t="shared" si="0"/>
        <v>-8.5</v>
      </c>
    </row>
    <row r="11" spans="2:10" x14ac:dyDescent="0.3">
      <c r="B11">
        <f t="shared" si="1"/>
        <v>0.25</v>
      </c>
      <c r="C11">
        <f t="shared" si="0"/>
        <v>-8.40625</v>
      </c>
    </row>
    <row r="12" spans="2:10" x14ac:dyDescent="0.3">
      <c r="B12">
        <f t="shared" si="1"/>
        <v>1</v>
      </c>
      <c r="C12">
        <f t="shared" si="0"/>
        <v>-10</v>
      </c>
    </row>
    <row r="13" spans="2:10" x14ac:dyDescent="0.3">
      <c r="B13">
        <f t="shared" si="1"/>
        <v>1.75</v>
      </c>
      <c r="C13">
        <f t="shared" si="0"/>
        <v>-8.21875</v>
      </c>
    </row>
    <row r="14" spans="2:10" x14ac:dyDescent="0.3">
      <c r="B14">
        <f t="shared" si="1"/>
        <v>2.5</v>
      </c>
      <c r="C14">
        <f t="shared" si="0"/>
        <v>2</v>
      </c>
    </row>
    <row r="15" spans="2:10" x14ac:dyDescent="0.3">
      <c r="B15">
        <f t="shared" si="1"/>
        <v>3.25</v>
      </c>
      <c r="C15">
        <f t="shared" si="0"/>
        <v>25.71875</v>
      </c>
    </row>
    <row r="16" spans="2:10" x14ac:dyDescent="0.3">
      <c r="B16">
        <f t="shared" si="1"/>
        <v>4</v>
      </c>
      <c r="C16">
        <f t="shared" si="0"/>
        <v>68</v>
      </c>
    </row>
    <row r="17" spans="2:3" x14ac:dyDescent="0.3">
      <c r="B17">
        <f t="shared" si="1"/>
        <v>4.75</v>
      </c>
      <c r="C17">
        <f t="shared" si="0"/>
        <v>133.90625</v>
      </c>
    </row>
    <row r="18" spans="2:3" x14ac:dyDescent="0.3">
      <c r="B18">
        <f t="shared" si="1"/>
        <v>5.5</v>
      </c>
      <c r="C18">
        <f t="shared" si="0"/>
        <v>228.5</v>
      </c>
    </row>
    <row r="19" spans="2:3" x14ac:dyDescent="0.3">
      <c r="B19" t="s">
        <v>57</v>
      </c>
      <c r="C19">
        <f>MIN(C4:C18)</f>
        <v>-328</v>
      </c>
    </row>
    <row r="20" spans="2:3" x14ac:dyDescent="0.3">
      <c r="B20" t="s">
        <v>58</v>
      </c>
      <c r="C20">
        <f>MAX(C4:C18)</f>
        <v>228.5</v>
      </c>
    </row>
  </sheetData>
  <mergeCells count="2">
    <mergeCell ref="B2:C2"/>
    <mergeCell ref="E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4.4" x14ac:dyDescent="0.3"/>
  <sheetData>
    <row r="2" spans="2:3" x14ac:dyDescent="0.3">
      <c r="B2">
        <v>9</v>
      </c>
      <c r="C2">
        <f>(LN(a)/EXP(a))-(1/(3+LN(a)+a*a))</f>
        <v>-1.13301425522838E-2</v>
      </c>
    </row>
    <row r="3" spans="2:3" x14ac:dyDescent="0.3">
      <c r="B3">
        <v>2</v>
      </c>
      <c r="C3">
        <f>(((EXP(x)+SQRT(x+1))/(x*x-2*x+7))/(x/5))+((x*x+3)/(EXP(2*x-1)))</f>
        <v>3.6060476594677358</v>
      </c>
    </row>
    <row r="4" spans="2:3" x14ac:dyDescent="0.3">
      <c r="B4">
        <v>-6</v>
      </c>
      <c r="C4">
        <f>((COS(u)+SQRT(u+SQRT(u*u+3)))/(u/(2*u*u)+SIN(u)))+(SIN(u)/(COS(u)+1))</f>
        <v>7.5636345984377931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C2" sqref="C2"/>
    </sheetView>
  </sheetViews>
  <sheetFormatPr defaultRowHeight="14.4" x14ac:dyDescent="0.3"/>
  <sheetData>
    <row r="2" spans="2:3" x14ac:dyDescent="0.3">
      <c r="B2">
        <f ca="1">RANDBETWEEN(0,999)</f>
        <v>846</v>
      </c>
      <c r="C2">
        <f ca="1">QUOTIENT(B2,100)+(MOD(QUOTIENT(B2,10),10))+MOD(B2,10)</f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G4" sqref="G4:G6"/>
    </sheetView>
  </sheetViews>
  <sheetFormatPr defaultRowHeight="14.4" x14ac:dyDescent="0.3"/>
  <cols>
    <col min="1" max="1" width="18.109375" customWidth="1"/>
    <col min="3" max="3" width="10.77734375" bestFit="1" customWidth="1"/>
    <col min="5" max="5" width="26.77734375" customWidth="1"/>
    <col min="6" max="6" width="12.21875" bestFit="1" customWidth="1"/>
    <col min="7" max="7" width="13.109375" customWidth="1"/>
  </cols>
  <sheetData>
    <row r="2" spans="1:7" x14ac:dyDescent="0.3">
      <c r="A2" s="58" t="s">
        <v>59</v>
      </c>
      <c r="B2" s="58"/>
      <c r="C2" s="58"/>
      <c r="D2" s="58"/>
      <c r="F2" s="58" t="s">
        <v>60</v>
      </c>
      <c r="G2" s="58"/>
    </row>
    <row r="3" spans="1:7" ht="43.2" x14ac:dyDescent="0.3">
      <c r="A3" t="s">
        <v>61</v>
      </c>
      <c r="B3" s="36" t="s">
        <v>62</v>
      </c>
      <c r="C3" s="37" t="s">
        <v>63</v>
      </c>
      <c r="D3" s="37" t="s">
        <v>64</v>
      </c>
      <c r="E3" s="37" t="s">
        <v>65</v>
      </c>
      <c r="F3" s="37" t="s">
        <v>66</v>
      </c>
      <c r="G3" s="37" t="s">
        <v>67</v>
      </c>
    </row>
    <row r="4" spans="1:7" x14ac:dyDescent="0.3">
      <c r="A4" t="s">
        <v>68</v>
      </c>
      <c r="B4">
        <v>18</v>
      </c>
      <c r="C4" s="38">
        <v>250</v>
      </c>
      <c r="D4">
        <v>12</v>
      </c>
      <c r="E4" s="59">
        <v>30000</v>
      </c>
      <c r="F4" s="38">
        <f>($E$4+($E$4*$B4)/100)/$D4</f>
        <v>2950</v>
      </c>
      <c r="G4" s="38">
        <f>$E$4+($E$4*$B4)/100+$C4</f>
        <v>35650</v>
      </c>
    </row>
    <row r="5" spans="1:7" x14ac:dyDescent="0.3">
      <c r="A5" t="s">
        <v>69</v>
      </c>
      <c r="B5">
        <v>16</v>
      </c>
      <c r="C5" s="38">
        <v>300</v>
      </c>
      <c r="D5">
        <v>12</v>
      </c>
      <c r="E5" s="59"/>
      <c r="F5" s="38">
        <f t="shared" ref="F5:F6" si="0">($E$4+($E$4*$B5)/100)/$D5</f>
        <v>2900</v>
      </c>
      <c r="G5" s="38">
        <f t="shared" ref="G5:G6" si="1">$E$4+($E$4*$B5)/100+$C5</f>
        <v>35100</v>
      </c>
    </row>
    <row r="6" spans="1:7" x14ac:dyDescent="0.3">
      <c r="A6" t="s">
        <v>70</v>
      </c>
      <c r="B6">
        <v>17</v>
      </c>
      <c r="C6" s="38">
        <v>280</v>
      </c>
      <c r="D6">
        <v>18</v>
      </c>
      <c r="E6" s="59"/>
      <c r="F6" s="38">
        <f t="shared" si="0"/>
        <v>1950</v>
      </c>
      <c r="G6" s="38">
        <f t="shared" si="1"/>
        <v>35380</v>
      </c>
    </row>
  </sheetData>
  <mergeCells count="3">
    <mergeCell ref="A2:D2"/>
    <mergeCell ref="F2:G2"/>
    <mergeCell ref="E4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14" sqref="C14"/>
    </sheetView>
  </sheetViews>
  <sheetFormatPr defaultRowHeight="14.4" x14ac:dyDescent="0.3"/>
  <sheetData>
    <row r="2" spans="1:5" ht="43.2" x14ac:dyDescent="0.3">
      <c r="B2" t="s">
        <v>71</v>
      </c>
      <c r="C2" s="35" t="s">
        <v>72</v>
      </c>
      <c r="D2" s="35" t="s">
        <v>73</v>
      </c>
      <c r="E2" s="35" t="s">
        <v>74</v>
      </c>
    </row>
    <row r="3" spans="1:5" x14ac:dyDescent="0.3">
      <c r="A3">
        <v>1</v>
      </c>
      <c r="B3" t="s">
        <v>75</v>
      </c>
      <c r="C3" s="33">
        <v>30</v>
      </c>
      <c r="D3" s="39">
        <f>C3/$C$13</f>
        <v>2.6785714285714284E-2</v>
      </c>
      <c r="E3" s="39">
        <f>C3/$C$14</f>
        <v>1.4999999999999999E-2</v>
      </c>
    </row>
    <row r="4" spans="1:5" x14ac:dyDescent="0.3">
      <c r="A4">
        <v>2</v>
      </c>
      <c r="B4" t="s">
        <v>76</v>
      </c>
      <c r="C4" s="33">
        <v>70</v>
      </c>
      <c r="D4" s="39">
        <f t="shared" ref="D4:D12" si="0">C4/$C$13</f>
        <v>6.25E-2</v>
      </c>
      <c r="E4" s="39">
        <f t="shared" ref="E4:E12" si="1">C4/$C$14</f>
        <v>3.5000000000000003E-2</v>
      </c>
    </row>
    <row r="5" spans="1:5" x14ac:dyDescent="0.3">
      <c r="A5">
        <v>3</v>
      </c>
      <c r="B5" t="s">
        <v>77</v>
      </c>
      <c r="C5" s="33">
        <v>25</v>
      </c>
      <c r="D5" s="39">
        <f t="shared" si="0"/>
        <v>2.2321428571428572E-2</v>
      </c>
      <c r="E5" s="39">
        <f t="shared" si="1"/>
        <v>1.2500000000000001E-2</v>
      </c>
    </row>
    <row r="6" spans="1:5" x14ac:dyDescent="0.3">
      <c r="A6">
        <v>4</v>
      </c>
      <c r="B6" t="s">
        <v>78</v>
      </c>
      <c r="C6" s="33">
        <v>90</v>
      </c>
      <c r="D6" s="39">
        <f t="shared" si="0"/>
        <v>8.0357142857142863E-2</v>
      </c>
      <c r="E6" s="39">
        <f t="shared" si="1"/>
        <v>4.4999999999999998E-2</v>
      </c>
    </row>
    <row r="7" spans="1:5" x14ac:dyDescent="0.3">
      <c r="A7">
        <v>5</v>
      </c>
      <c r="B7" t="s">
        <v>79</v>
      </c>
      <c r="C7" s="33">
        <v>100</v>
      </c>
      <c r="D7" s="39">
        <f t="shared" si="0"/>
        <v>8.9285714285714288E-2</v>
      </c>
      <c r="E7" s="39">
        <f t="shared" si="1"/>
        <v>0.05</v>
      </c>
    </row>
    <row r="8" spans="1:5" x14ac:dyDescent="0.3">
      <c r="A8">
        <v>6</v>
      </c>
      <c r="B8" t="s">
        <v>80</v>
      </c>
      <c r="C8" s="33">
        <v>100</v>
      </c>
      <c r="D8" s="39">
        <f t="shared" si="0"/>
        <v>8.9285714285714288E-2</v>
      </c>
      <c r="E8" s="39">
        <f t="shared" si="1"/>
        <v>0.05</v>
      </c>
    </row>
    <row r="9" spans="1:5" x14ac:dyDescent="0.3">
      <c r="A9">
        <v>7</v>
      </c>
      <c r="B9" t="s">
        <v>81</v>
      </c>
      <c r="C9" s="33">
        <v>200</v>
      </c>
      <c r="D9" s="39">
        <f t="shared" si="0"/>
        <v>0.17857142857142858</v>
      </c>
      <c r="E9" s="39">
        <f t="shared" si="1"/>
        <v>0.1</v>
      </c>
    </row>
    <row r="10" spans="1:5" x14ac:dyDescent="0.3">
      <c r="A10">
        <v>8</v>
      </c>
      <c r="B10" t="s">
        <v>82</v>
      </c>
      <c r="C10" s="33">
        <v>330</v>
      </c>
      <c r="D10" s="39">
        <f t="shared" si="0"/>
        <v>0.29464285714285715</v>
      </c>
      <c r="E10" s="39">
        <f t="shared" si="1"/>
        <v>0.16500000000000001</v>
      </c>
    </row>
    <row r="11" spans="1:5" x14ac:dyDescent="0.3">
      <c r="A11">
        <v>9</v>
      </c>
      <c r="B11" t="s">
        <v>83</v>
      </c>
      <c r="C11" s="33">
        <v>150</v>
      </c>
      <c r="D11" s="39">
        <f t="shared" si="0"/>
        <v>0.13392857142857142</v>
      </c>
      <c r="E11" s="39">
        <f t="shared" si="1"/>
        <v>7.4999999999999997E-2</v>
      </c>
    </row>
    <row r="12" spans="1:5" x14ac:dyDescent="0.3">
      <c r="A12">
        <v>10</v>
      </c>
      <c r="B12" t="s">
        <v>84</v>
      </c>
      <c r="C12" s="33">
        <v>25</v>
      </c>
      <c r="D12" s="39">
        <f t="shared" si="0"/>
        <v>2.2321428571428572E-2</v>
      </c>
      <c r="E12" s="39">
        <f t="shared" si="1"/>
        <v>1.2500000000000001E-2</v>
      </c>
    </row>
    <row r="13" spans="1:5" x14ac:dyDescent="0.3">
      <c r="B13" t="s">
        <v>85</v>
      </c>
      <c r="C13" s="33">
        <f>SUM(C3:C12)</f>
        <v>1120</v>
      </c>
    </row>
    <row r="14" spans="1:5" x14ac:dyDescent="0.3">
      <c r="B14" t="s">
        <v>86</v>
      </c>
      <c r="C14" s="33">
        <v>2000</v>
      </c>
    </row>
    <row r="15" spans="1:5" x14ac:dyDescent="0.3">
      <c r="B15" t="s">
        <v>87</v>
      </c>
      <c r="C15" s="33">
        <f>C14-C13</f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Situatie1</vt:lpstr>
      <vt:lpstr>Situatie2</vt:lpstr>
      <vt:lpstr>Situatie3</vt:lpstr>
      <vt:lpstr>Situatie4</vt:lpstr>
      <vt:lpstr>Situatie5</vt:lpstr>
      <vt:lpstr>Situatie6</vt:lpstr>
      <vt:lpstr>Situatie7</vt:lpstr>
      <vt:lpstr>Situatie8</vt:lpstr>
      <vt:lpstr>a</vt:lpstr>
      <vt:lpstr>u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2021-11-13T20:48:17Z</dcterms:created>
  <dcterms:modified xsi:type="dcterms:W3CDTF">2021-12-20T19:47:41Z</dcterms:modified>
</cp:coreProperties>
</file>