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rk\SkyDrive\Documents\Trading\Data\KC\"/>
    </mc:Choice>
  </mc:AlternateContent>
  <bookViews>
    <workbookView xWindow="0" yWindow="0" windowWidth="18912" windowHeight="8700"/>
  </bookViews>
  <sheets>
    <sheet name="Sheet1" sheetId="3" r:id="rId1"/>
    <sheet name="Dec 2012" sheetId="1" r:id="rId2"/>
    <sheet name="Manual Calculations" sheetId="2" r:id="rId3"/>
  </sheets>
  <definedNames>
    <definedName name="KC_Daily" localSheetId="1">'Dec 2012'!$A$1:$E$102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" l="1"/>
  <c r="I36" i="2"/>
  <c r="I15" i="2"/>
  <c r="G61" i="2"/>
  <c r="G36" i="2"/>
  <c r="G15" i="2"/>
  <c r="G1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F2" i="2"/>
  <c r="E2" i="2"/>
  <c r="H102" i="2" l="1"/>
  <c r="B102" i="2"/>
  <c r="A102" i="2"/>
  <c r="H101" i="2"/>
  <c r="B101" i="2"/>
  <c r="A101" i="2"/>
  <c r="H100" i="2"/>
  <c r="B100" i="2"/>
  <c r="A100" i="2"/>
  <c r="H99" i="2"/>
  <c r="B99" i="2"/>
  <c r="A99" i="2"/>
  <c r="H98" i="2"/>
  <c r="B98" i="2"/>
  <c r="A98" i="2"/>
  <c r="H97" i="2"/>
  <c r="B97" i="2"/>
  <c r="A97" i="2"/>
  <c r="H96" i="2"/>
  <c r="B96" i="2"/>
  <c r="A96" i="2"/>
  <c r="H95" i="2"/>
  <c r="B95" i="2"/>
  <c r="A95" i="2"/>
  <c r="H94" i="2"/>
  <c r="B94" i="2"/>
  <c r="A94" i="2"/>
  <c r="H93" i="2"/>
  <c r="B93" i="2"/>
  <c r="A93" i="2"/>
  <c r="H92" i="2"/>
  <c r="B92" i="2"/>
  <c r="A92" i="2"/>
  <c r="H91" i="2"/>
  <c r="B91" i="2"/>
  <c r="A91" i="2"/>
  <c r="H90" i="2"/>
  <c r="B90" i="2"/>
  <c r="A90" i="2"/>
  <c r="C90" i="2" s="1"/>
  <c r="H89" i="2"/>
  <c r="B89" i="2"/>
  <c r="A89" i="2"/>
  <c r="C89" i="2" s="1"/>
  <c r="H88" i="2"/>
  <c r="B88" i="2"/>
  <c r="A88" i="2"/>
  <c r="H87" i="2"/>
  <c r="B87" i="2"/>
  <c r="A87" i="2"/>
  <c r="H86" i="2"/>
  <c r="B86" i="2"/>
  <c r="A86" i="2"/>
  <c r="H85" i="2"/>
  <c r="B85" i="2"/>
  <c r="A85" i="2"/>
  <c r="H84" i="2"/>
  <c r="B84" i="2"/>
  <c r="A84" i="2"/>
  <c r="H83" i="2"/>
  <c r="B83" i="2"/>
  <c r="A83" i="2"/>
  <c r="C83" i="2" s="1"/>
  <c r="H82" i="2"/>
  <c r="B82" i="2"/>
  <c r="A82" i="2"/>
  <c r="H81" i="2"/>
  <c r="B81" i="2"/>
  <c r="A81" i="2"/>
  <c r="H80" i="2"/>
  <c r="B80" i="2"/>
  <c r="A80" i="2"/>
  <c r="H79" i="2"/>
  <c r="B79" i="2"/>
  <c r="A79" i="2"/>
  <c r="H78" i="2"/>
  <c r="B78" i="2"/>
  <c r="A78" i="2"/>
  <c r="H77" i="2"/>
  <c r="B77" i="2"/>
  <c r="A77" i="2"/>
  <c r="C77" i="2" s="1"/>
  <c r="H76" i="2"/>
  <c r="B76" i="2"/>
  <c r="C76" i="2" s="1"/>
  <c r="A76" i="2"/>
  <c r="H75" i="2"/>
  <c r="B75" i="2"/>
  <c r="A75" i="2"/>
  <c r="H74" i="2"/>
  <c r="B74" i="2"/>
  <c r="A74" i="2"/>
  <c r="H73" i="2"/>
  <c r="B73" i="2"/>
  <c r="A73" i="2"/>
  <c r="H72" i="2"/>
  <c r="B72" i="2"/>
  <c r="A72" i="2"/>
  <c r="H71" i="2"/>
  <c r="B71" i="2"/>
  <c r="A71" i="2"/>
  <c r="H70" i="2"/>
  <c r="B70" i="2"/>
  <c r="A70" i="2"/>
  <c r="H69" i="2"/>
  <c r="B69" i="2"/>
  <c r="A69" i="2"/>
  <c r="H68" i="2"/>
  <c r="B68" i="2"/>
  <c r="C68" i="2" s="1"/>
  <c r="A68" i="2"/>
  <c r="H67" i="2"/>
  <c r="B67" i="2"/>
  <c r="A67" i="2"/>
  <c r="H66" i="2"/>
  <c r="B66" i="2"/>
  <c r="A66" i="2"/>
  <c r="H65" i="2"/>
  <c r="B65" i="2"/>
  <c r="A65" i="2"/>
  <c r="C65" i="2" s="1"/>
  <c r="H64" i="2"/>
  <c r="B64" i="2"/>
  <c r="A64" i="2"/>
  <c r="C64" i="2" s="1"/>
  <c r="H63" i="2"/>
  <c r="B63" i="2"/>
  <c r="A63" i="2"/>
  <c r="H62" i="2"/>
  <c r="B62" i="2"/>
  <c r="A62" i="2"/>
  <c r="C62" i="2" s="1"/>
  <c r="H61" i="2"/>
  <c r="C61" i="2"/>
  <c r="B61" i="2"/>
  <c r="A61" i="2"/>
  <c r="H60" i="2"/>
  <c r="B60" i="2"/>
  <c r="A60" i="2"/>
  <c r="C60" i="2" s="1"/>
  <c r="H59" i="2"/>
  <c r="B59" i="2"/>
  <c r="A59" i="2"/>
  <c r="C59" i="2" s="1"/>
  <c r="H58" i="2"/>
  <c r="B58" i="2"/>
  <c r="A58" i="2"/>
  <c r="C58" i="2" s="1"/>
  <c r="H57" i="2"/>
  <c r="B57" i="2"/>
  <c r="A57" i="2"/>
  <c r="H56" i="2"/>
  <c r="C56" i="2"/>
  <c r="B56" i="2"/>
  <c r="A56" i="2"/>
  <c r="H55" i="2"/>
  <c r="B55" i="2"/>
  <c r="A55" i="2"/>
  <c r="H54" i="2"/>
  <c r="B54" i="2"/>
  <c r="A54" i="2"/>
  <c r="C54" i="2" s="1"/>
  <c r="H53" i="2"/>
  <c r="B53" i="2"/>
  <c r="A53" i="2"/>
  <c r="C53" i="2" s="1"/>
  <c r="H52" i="2"/>
  <c r="B52" i="2"/>
  <c r="A52" i="2"/>
  <c r="H51" i="2"/>
  <c r="C51" i="2"/>
  <c r="B51" i="2"/>
  <c r="A51" i="2"/>
  <c r="H50" i="2"/>
  <c r="B50" i="2"/>
  <c r="A50" i="2"/>
  <c r="C50" i="2" s="1"/>
  <c r="H49" i="2"/>
  <c r="B49" i="2"/>
  <c r="A49" i="2"/>
  <c r="H48" i="2"/>
  <c r="B48" i="2"/>
  <c r="A48" i="2"/>
  <c r="C48" i="2" s="1"/>
  <c r="H47" i="2"/>
  <c r="B47" i="2"/>
  <c r="A47" i="2"/>
  <c r="H46" i="2"/>
  <c r="B46" i="2"/>
  <c r="A46" i="2"/>
  <c r="H45" i="2"/>
  <c r="B45" i="2"/>
  <c r="A45" i="2"/>
  <c r="H44" i="2"/>
  <c r="B44" i="2"/>
  <c r="A44" i="2"/>
  <c r="H43" i="2"/>
  <c r="B43" i="2"/>
  <c r="A43" i="2"/>
  <c r="C43" i="2" s="1"/>
  <c r="H42" i="2"/>
  <c r="B42" i="2"/>
  <c r="A42" i="2"/>
  <c r="H41" i="2"/>
  <c r="B41" i="2"/>
  <c r="A41" i="2"/>
  <c r="H40" i="2"/>
  <c r="B40" i="2"/>
  <c r="A40" i="2"/>
  <c r="H39" i="2"/>
  <c r="B39" i="2"/>
  <c r="A39" i="2"/>
  <c r="H38" i="2"/>
  <c r="B38" i="2"/>
  <c r="A38" i="2"/>
  <c r="H37" i="2"/>
  <c r="B37" i="2"/>
  <c r="A37" i="2"/>
  <c r="H36" i="2"/>
  <c r="B36" i="2"/>
  <c r="A36" i="2"/>
  <c r="H35" i="2"/>
  <c r="B35" i="2"/>
  <c r="A35" i="2"/>
  <c r="H34" i="2"/>
  <c r="B34" i="2"/>
  <c r="A34" i="2"/>
  <c r="H33" i="2"/>
  <c r="B33" i="2"/>
  <c r="A33" i="2"/>
  <c r="H32" i="2"/>
  <c r="B32" i="2"/>
  <c r="A32" i="2"/>
  <c r="H31" i="2"/>
  <c r="B31" i="2"/>
  <c r="A31" i="2"/>
  <c r="H30" i="2"/>
  <c r="B30" i="2"/>
  <c r="A30" i="2"/>
  <c r="H29" i="2"/>
  <c r="B29" i="2"/>
  <c r="A29" i="2"/>
  <c r="H28" i="2"/>
  <c r="B28" i="2"/>
  <c r="A28" i="2"/>
  <c r="H27" i="2"/>
  <c r="B27" i="2"/>
  <c r="A27" i="2"/>
  <c r="C27" i="2" s="1"/>
  <c r="H26" i="2"/>
  <c r="B26" i="2"/>
  <c r="A26" i="2"/>
  <c r="H25" i="2"/>
  <c r="B25" i="2"/>
  <c r="A25" i="2"/>
  <c r="H24" i="2"/>
  <c r="B24" i="2"/>
  <c r="A24" i="2"/>
  <c r="C24" i="2" s="1"/>
  <c r="H23" i="2"/>
  <c r="B23" i="2"/>
  <c r="A23" i="2"/>
  <c r="H22" i="2"/>
  <c r="B22" i="2"/>
  <c r="A22" i="2"/>
  <c r="H21" i="2"/>
  <c r="B21" i="2"/>
  <c r="A21" i="2"/>
  <c r="H20" i="2"/>
  <c r="B20" i="2"/>
  <c r="A20" i="2"/>
  <c r="H19" i="2"/>
  <c r="B19" i="2"/>
  <c r="A19" i="2"/>
  <c r="H18" i="2"/>
  <c r="B18" i="2"/>
  <c r="A18" i="2"/>
  <c r="H17" i="2"/>
  <c r="B17" i="2"/>
  <c r="A17" i="2"/>
  <c r="H16" i="2"/>
  <c r="B16" i="2"/>
  <c r="A16" i="2"/>
  <c r="H15" i="2"/>
  <c r="B15" i="2"/>
  <c r="A15" i="2"/>
  <c r="H14" i="2"/>
  <c r="B14" i="2"/>
  <c r="A14" i="2"/>
  <c r="H13" i="2"/>
  <c r="B13" i="2"/>
  <c r="A13" i="2"/>
  <c r="H12" i="2"/>
  <c r="B12" i="2"/>
  <c r="A12" i="2"/>
  <c r="H11" i="2"/>
  <c r="B11" i="2"/>
  <c r="A11" i="2"/>
  <c r="H10" i="2"/>
  <c r="A10" i="2"/>
  <c r="H9" i="2"/>
  <c r="A9" i="2"/>
  <c r="H8" i="2"/>
  <c r="A8" i="2"/>
  <c r="H7" i="2"/>
  <c r="A7" i="2"/>
  <c r="H6" i="2"/>
  <c r="A6" i="2"/>
  <c r="H5" i="2"/>
  <c r="H4" i="2"/>
  <c r="H3" i="2"/>
  <c r="C14" i="2" l="1"/>
  <c r="C30" i="2"/>
  <c r="D30" i="2" s="1"/>
  <c r="C38" i="2"/>
  <c r="C95" i="2"/>
  <c r="C12" i="2"/>
  <c r="D12" i="2" s="1"/>
  <c r="C20" i="2"/>
  <c r="C28" i="2"/>
  <c r="C98" i="2"/>
  <c r="D99" i="2" s="1"/>
  <c r="D51" i="2"/>
  <c r="C88" i="2"/>
  <c r="D89" i="2" s="1"/>
  <c r="D62" i="2"/>
  <c r="C29" i="2"/>
  <c r="C45" i="2"/>
  <c r="C40" i="2"/>
  <c r="C55" i="2"/>
  <c r="D55" i="2" s="1"/>
  <c r="C35" i="2"/>
  <c r="C42" i="2"/>
  <c r="D43" i="2" s="1"/>
  <c r="C52" i="2"/>
  <c r="D52" i="2" s="1"/>
  <c r="C57" i="2"/>
  <c r="D57" i="2" s="1"/>
  <c r="C93" i="2"/>
  <c r="C74" i="2"/>
  <c r="C36" i="2"/>
  <c r="C46" i="2"/>
  <c r="C16" i="2"/>
  <c r="C21" i="2"/>
  <c r="D21" i="2" s="1"/>
  <c r="C34" i="2"/>
  <c r="C80" i="2"/>
  <c r="C25" i="2"/>
  <c r="D25" i="2" s="1"/>
  <c r="D61" i="2"/>
  <c r="C97" i="2"/>
  <c r="C15" i="2"/>
  <c r="C33" i="2"/>
  <c r="C73" i="2"/>
  <c r="C85" i="2"/>
  <c r="C19" i="2"/>
  <c r="C26" i="2"/>
  <c r="C31" i="2"/>
  <c r="C70" i="2"/>
  <c r="C75" i="2"/>
  <c r="C79" i="2"/>
  <c r="D80" i="2" s="1"/>
  <c r="C86" i="2"/>
  <c r="C41" i="2"/>
  <c r="D41" i="2" s="1"/>
  <c r="C66" i="2"/>
  <c r="D66" i="2" s="1"/>
  <c r="C84" i="2"/>
  <c r="D84" i="2" s="1"/>
  <c r="C91" i="2"/>
  <c r="D91" i="2" s="1"/>
  <c r="C96" i="2"/>
  <c r="D96" i="2" s="1"/>
  <c r="D98" i="2"/>
  <c r="C101" i="2"/>
  <c r="D60" i="2"/>
  <c r="C17" i="2"/>
  <c r="D18" i="2" s="1"/>
  <c r="C22" i="2"/>
  <c r="C32" i="2"/>
  <c r="C39" i="2"/>
  <c r="D40" i="2" s="1"/>
  <c r="C71" i="2"/>
  <c r="D71" i="2" s="1"/>
  <c r="C78" i="2"/>
  <c r="D78" i="2" s="1"/>
  <c r="C82" i="2"/>
  <c r="D83" i="2" s="1"/>
  <c r="C87" i="2"/>
  <c r="C94" i="2"/>
  <c r="D95" i="2" s="1"/>
  <c r="C99" i="2"/>
  <c r="C11" i="2"/>
  <c r="D11" i="2" s="1"/>
  <c r="C13" i="2"/>
  <c r="D13" i="2" s="1"/>
  <c r="D15" i="2"/>
  <c r="C37" i="2"/>
  <c r="D37" i="2" s="1"/>
  <c r="C44" i="2"/>
  <c r="D44" i="2" s="1"/>
  <c r="C49" i="2"/>
  <c r="D49" i="2" s="1"/>
  <c r="C69" i="2"/>
  <c r="D69" i="2" s="1"/>
  <c r="C92" i="2"/>
  <c r="C102" i="2"/>
  <c r="D29" i="2"/>
  <c r="D35" i="2"/>
  <c r="D54" i="2"/>
  <c r="D77" i="2"/>
  <c r="D90" i="2"/>
  <c r="C18" i="2"/>
  <c r="C23" i="2"/>
  <c r="D23" i="2" s="1"/>
  <c r="C47" i="2"/>
  <c r="D48" i="2" s="1"/>
  <c r="C63" i="2"/>
  <c r="D63" i="2" s="1"/>
  <c r="C67" i="2"/>
  <c r="D68" i="2" s="1"/>
  <c r="C72" i="2"/>
  <c r="C81" i="2"/>
  <c r="C100" i="2"/>
  <c r="D27" i="2"/>
  <c r="D46" i="2"/>
  <c r="D17" i="2"/>
  <c r="D34" i="2"/>
  <c r="D58" i="2"/>
  <c r="D92" i="2"/>
  <c r="D56" i="2"/>
  <c r="D85" i="2"/>
  <c r="D100" i="2"/>
  <c r="D50" i="2"/>
  <c r="D28" i="2"/>
  <c r="D76" i="2"/>
  <c r="D59" i="2"/>
  <c r="D65" i="2"/>
  <c r="D33" i="2" l="1"/>
  <c r="D31" i="2"/>
  <c r="D42" i="2"/>
  <c r="D22" i="2"/>
  <c r="D36" i="2"/>
  <c r="D74" i="2"/>
  <c r="D97" i="2"/>
  <c r="D24" i="2"/>
  <c r="D94" i="2"/>
  <c r="D53" i="2"/>
  <c r="D39" i="2"/>
  <c r="D73" i="2"/>
  <c r="D101" i="2"/>
  <c r="D86" i="2"/>
  <c r="D93" i="2"/>
  <c r="D81" i="2"/>
  <c r="D87" i="2"/>
  <c r="D19" i="2"/>
  <c r="D45" i="2"/>
  <c r="D75" i="2"/>
  <c r="D16" i="2"/>
  <c r="D26" i="2"/>
  <c r="D32" i="2"/>
  <c r="D79" i="2"/>
  <c r="D88" i="2"/>
  <c r="D38" i="2"/>
  <c r="D72" i="2"/>
  <c r="D20" i="2"/>
  <c r="D67" i="2"/>
  <c r="D102" i="2"/>
  <c r="D70" i="2"/>
  <c r="D47" i="2"/>
  <c r="D14" i="2"/>
  <c r="D82" i="2"/>
  <c r="D64" i="2"/>
  <c r="D105" i="2" l="1"/>
</calcChain>
</file>

<file path=xl/connections.xml><?xml version="1.0" encoding="utf-8"?>
<connections xmlns="http://schemas.openxmlformats.org/spreadsheetml/2006/main">
  <connection id="1" name="KC Daily" type="6" refreshedVersion="5" background="1" saveData="1">
    <textPr codePage="437" sourceFile="D:\Users\Mark\SkyDrive\Documents\Trading\Data\KC\KC Daily.txt" tab="0" comma="1">
      <textFields count="8">
        <textField type="MDY"/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<sst xmlns="http://schemas.openxmlformats.org/spreadsheetml/2006/main" count="22" uniqueCount="15">
  <si>
    <t>Date</t>
  </si>
  <si>
    <t>Open</t>
  </si>
  <si>
    <t>High</t>
  </si>
  <si>
    <t>Low</t>
  </si>
  <si>
    <t>Close</t>
  </si>
  <si>
    <t>c</t>
  </si>
  <si>
    <t>lead (5)</t>
  </si>
  <si>
    <t>lag (10)</t>
  </si>
  <si>
    <t>s</t>
  </si>
  <si>
    <t>posChg</t>
  </si>
  <si>
    <t>bucket</t>
  </si>
  <si>
    <t>lastEntry</t>
  </si>
  <si>
    <t>Time</t>
  </si>
  <si>
    <t>Vol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</si>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</sst>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C Dail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79" workbookViewId="0">
      <selection activeCell="A102" sqref="A102:XFD102"/>
    </sheetView>
  </sheetViews>
  <sheetFormatPr defaultRowHeight="14.4" x14ac:dyDescent="0.3"/>
  <cols>
    <col min="1" max="1" width="10.5546875" bestFit="1" customWidth="1"/>
  </cols>
  <sheetData>
    <row r="1" spans="1:8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</row>
    <row r="2" spans="1:8" x14ac:dyDescent="0.3">
      <c r="A2" s="3">
        <v>41187</v>
      </c>
      <c r="B2" s="4">
        <v>0.58333333333333337</v>
      </c>
      <c r="C2">
        <v>183.85</v>
      </c>
      <c r="D2">
        <v>185.35</v>
      </c>
      <c r="E2">
        <v>176.5</v>
      </c>
      <c r="F2">
        <v>176.9</v>
      </c>
      <c r="G2">
        <v>17826</v>
      </c>
      <c r="H2">
        <v>76913</v>
      </c>
    </row>
    <row r="3" spans="1:8" x14ac:dyDescent="0.3">
      <c r="A3" s="3">
        <v>41190</v>
      </c>
      <c r="B3" s="4">
        <v>0.58333333333333337</v>
      </c>
      <c r="C3">
        <v>176.6</v>
      </c>
      <c r="D3">
        <v>178.2</v>
      </c>
      <c r="E3">
        <v>175.15</v>
      </c>
      <c r="F3">
        <v>177.9</v>
      </c>
      <c r="G3">
        <v>9746</v>
      </c>
      <c r="H3">
        <v>76147</v>
      </c>
    </row>
    <row r="4" spans="1:8" x14ac:dyDescent="0.3">
      <c r="A4" s="3">
        <v>41191</v>
      </c>
      <c r="B4" s="4">
        <v>0.58333333333333337</v>
      </c>
      <c r="C4">
        <v>177.3</v>
      </c>
      <c r="D4">
        <v>178.8</v>
      </c>
      <c r="E4">
        <v>172.9</v>
      </c>
      <c r="F4">
        <v>174.1</v>
      </c>
      <c r="G4">
        <v>21034</v>
      </c>
      <c r="H4">
        <v>75730</v>
      </c>
    </row>
    <row r="5" spans="1:8" x14ac:dyDescent="0.3">
      <c r="A5" s="3">
        <v>41192</v>
      </c>
      <c r="B5" s="4">
        <v>0.58333333333333337</v>
      </c>
      <c r="C5">
        <v>175.45</v>
      </c>
      <c r="D5">
        <v>175.75</v>
      </c>
      <c r="E5">
        <v>172.1</v>
      </c>
      <c r="F5">
        <v>172.25</v>
      </c>
      <c r="G5">
        <v>14360</v>
      </c>
      <c r="H5">
        <v>75752</v>
      </c>
    </row>
    <row r="6" spans="1:8" x14ac:dyDescent="0.3">
      <c r="A6" s="3">
        <v>41193</v>
      </c>
      <c r="B6" s="4">
        <v>0.58333333333333337</v>
      </c>
      <c r="C6">
        <v>172.1</v>
      </c>
      <c r="D6">
        <v>172.5</v>
      </c>
      <c r="E6">
        <v>169.1</v>
      </c>
      <c r="F6">
        <v>169.55</v>
      </c>
      <c r="G6">
        <v>15844</v>
      </c>
      <c r="H6">
        <v>77824</v>
      </c>
    </row>
    <row r="7" spans="1:8" x14ac:dyDescent="0.3">
      <c r="A7" s="3">
        <v>41194</v>
      </c>
      <c r="B7" s="4">
        <v>0.58333333333333337</v>
      </c>
      <c r="C7">
        <v>169.9</v>
      </c>
      <c r="D7">
        <v>171.9</v>
      </c>
      <c r="E7">
        <v>168.5</v>
      </c>
      <c r="F7">
        <v>170.5</v>
      </c>
      <c r="G7">
        <v>10778</v>
      </c>
      <c r="H7">
        <v>78881</v>
      </c>
    </row>
    <row r="8" spans="1:8" x14ac:dyDescent="0.3">
      <c r="A8" s="3">
        <v>41197</v>
      </c>
      <c r="B8" s="4">
        <v>0.58333333333333337</v>
      </c>
      <c r="C8">
        <v>170.5</v>
      </c>
      <c r="D8">
        <v>171.55</v>
      </c>
      <c r="E8">
        <v>168.3</v>
      </c>
      <c r="F8">
        <v>169.65</v>
      </c>
      <c r="G8">
        <v>10287</v>
      </c>
      <c r="H8">
        <v>79338</v>
      </c>
    </row>
    <row r="9" spans="1:8" x14ac:dyDescent="0.3">
      <c r="A9" s="3">
        <v>41198</v>
      </c>
      <c r="B9" s="4">
        <v>0.58333333333333337</v>
      </c>
      <c r="C9">
        <v>170.3</v>
      </c>
      <c r="D9">
        <v>172.25</v>
      </c>
      <c r="E9">
        <v>169.15</v>
      </c>
      <c r="F9">
        <v>171.6</v>
      </c>
      <c r="G9">
        <v>9434</v>
      </c>
      <c r="H9">
        <v>79645</v>
      </c>
    </row>
    <row r="10" spans="1:8" x14ac:dyDescent="0.3">
      <c r="A10" s="3">
        <v>41199</v>
      </c>
      <c r="B10" s="4">
        <v>0.58333333333333337</v>
      </c>
      <c r="C10">
        <v>171.8</v>
      </c>
      <c r="D10">
        <v>172.15</v>
      </c>
      <c r="E10">
        <v>168.4</v>
      </c>
      <c r="F10">
        <v>170.3</v>
      </c>
      <c r="G10">
        <v>9481</v>
      </c>
      <c r="H10">
        <v>79666</v>
      </c>
    </row>
    <row r="11" spans="1:8" x14ac:dyDescent="0.3">
      <c r="A11" s="3">
        <v>41200</v>
      </c>
      <c r="B11" s="4">
        <v>0.58333333333333337</v>
      </c>
      <c r="C11">
        <v>169.9</v>
      </c>
      <c r="D11">
        <v>170.35</v>
      </c>
      <c r="E11">
        <v>165.95</v>
      </c>
      <c r="F11">
        <v>167.4</v>
      </c>
      <c r="G11">
        <v>13060</v>
      </c>
      <c r="H11">
        <v>79974</v>
      </c>
    </row>
    <row r="12" spans="1:8" x14ac:dyDescent="0.3">
      <c r="A12" s="3">
        <v>41201</v>
      </c>
      <c r="B12" s="4">
        <v>0.58333333333333337</v>
      </c>
      <c r="C12">
        <v>167.45</v>
      </c>
      <c r="D12">
        <v>171.65</v>
      </c>
      <c r="E12">
        <v>166.95</v>
      </c>
      <c r="F12">
        <v>170.45</v>
      </c>
      <c r="G12">
        <v>12752</v>
      </c>
      <c r="H12">
        <v>79631</v>
      </c>
    </row>
    <row r="13" spans="1:8" x14ac:dyDescent="0.3">
      <c r="A13" s="3">
        <v>41204</v>
      </c>
      <c r="B13" s="4">
        <v>0.58333333333333337</v>
      </c>
      <c r="C13">
        <v>171.3</v>
      </c>
      <c r="D13">
        <v>174.5</v>
      </c>
      <c r="E13">
        <v>170.2</v>
      </c>
      <c r="F13">
        <v>173.3</v>
      </c>
      <c r="G13">
        <v>12469</v>
      </c>
      <c r="H13">
        <v>78453</v>
      </c>
    </row>
    <row r="14" spans="1:8" x14ac:dyDescent="0.3">
      <c r="A14" s="3">
        <v>41205</v>
      </c>
      <c r="B14" s="4">
        <v>0.58333333333333337</v>
      </c>
      <c r="C14">
        <v>172.9</v>
      </c>
      <c r="D14">
        <v>172.9</v>
      </c>
      <c r="E14">
        <v>169.05</v>
      </c>
      <c r="F14">
        <v>169.65</v>
      </c>
      <c r="G14">
        <v>8733</v>
      </c>
      <c r="H14">
        <v>77834</v>
      </c>
    </row>
    <row r="15" spans="1:8" x14ac:dyDescent="0.3">
      <c r="A15" s="3">
        <v>41206</v>
      </c>
      <c r="B15" s="4">
        <v>0.58333333333333337</v>
      </c>
      <c r="C15">
        <v>169.65</v>
      </c>
      <c r="D15">
        <v>171.1</v>
      </c>
      <c r="E15">
        <v>167.5</v>
      </c>
      <c r="F15">
        <v>168.6</v>
      </c>
      <c r="G15">
        <v>9921</v>
      </c>
      <c r="H15">
        <v>76549</v>
      </c>
    </row>
    <row r="16" spans="1:8" x14ac:dyDescent="0.3">
      <c r="A16" s="3">
        <v>41207</v>
      </c>
      <c r="B16" s="4">
        <v>0.58333333333333337</v>
      </c>
      <c r="C16">
        <v>169.3</v>
      </c>
      <c r="D16">
        <v>170.7</v>
      </c>
      <c r="E16">
        <v>168</v>
      </c>
      <c r="F16">
        <v>169.8</v>
      </c>
      <c r="G16">
        <v>8354</v>
      </c>
      <c r="H16">
        <v>75880</v>
      </c>
    </row>
    <row r="17" spans="1:8" x14ac:dyDescent="0.3">
      <c r="A17" s="3">
        <v>41208</v>
      </c>
      <c r="B17" s="4">
        <v>0.58333333333333337</v>
      </c>
      <c r="C17">
        <v>169.8</v>
      </c>
      <c r="D17">
        <v>170.25</v>
      </c>
      <c r="E17">
        <v>165.7</v>
      </c>
      <c r="F17">
        <v>166.55</v>
      </c>
      <c r="G17">
        <v>11212</v>
      </c>
      <c r="H17">
        <v>76234</v>
      </c>
    </row>
    <row r="18" spans="1:8" x14ac:dyDescent="0.3">
      <c r="A18" s="3">
        <v>41211</v>
      </c>
      <c r="B18" s="4">
        <v>0.58333333333333337</v>
      </c>
      <c r="C18">
        <v>166.55</v>
      </c>
      <c r="D18">
        <v>170.6</v>
      </c>
      <c r="E18">
        <v>165.1</v>
      </c>
      <c r="F18">
        <v>170.45</v>
      </c>
      <c r="G18">
        <v>15869</v>
      </c>
      <c r="H18">
        <v>72688</v>
      </c>
    </row>
    <row r="19" spans="1:8" x14ac:dyDescent="0.3">
      <c r="A19" s="3">
        <v>41212</v>
      </c>
      <c r="B19" s="4">
        <v>0.58333333333333337</v>
      </c>
      <c r="C19">
        <v>170.8</v>
      </c>
      <c r="D19">
        <v>171.55</v>
      </c>
      <c r="E19">
        <v>165.35</v>
      </c>
      <c r="F19">
        <v>166</v>
      </c>
      <c r="G19">
        <v>10037</v>
      </c>
      <c r="H19">
        <v>73117</v>
      </c>
    </row>
    <row r="20" spans="1:8" x14ac:dyDescent="0.3">
      <c r="A20" s="3">
        <v>41213</v>
      </c>
      <c r="B20" s="4">
        <v>0.58333333333333337</v>
      </c>
      <c r="C20">
        <v>165.85</v>
      </c>
      <c r="D20">
        <v>167.65</v>
      </c>
      <c r="E20">
        <v>163.19999999999999</v>
      </c>
      <c r="F20">
        <v>163.44999999999999</v>
      </c>
      <c r="G20">
        <v>17514</v>
      </c>
      <c r="H20">
        <v>70873</v>
      </c>
    </row>
    <row r="21" spans="1:8" x14ac:dyDescent="0.3">
      <c r="A21" s="3">
        <v>41214</v>
      </c>
      <c r="B21" s="4">
        <v>0.58333333333333337</v>
      </c>
      <c r="C21">
        <v>163.44999999999999</v>
      </c>
      <c r="D21">
        <v>165.2</v>
      </c>
      <c r="E21">
        <v>161.6</v>
      </c>
      <c r="F21">
        <v>162.25</v>
      </c>
      <c r="G21">
        <v>11666</v>
      </c>
      <c r="H21">
        <v>69266</v>
      </c>
    </row>
    <row r="22" spans="1:8" x14ac:dyDescent="0.3">
      <c r="A22" s="3">
        <v>41215</v>
      </c>
      <c r="B22" s="4">
        <v>0.58333333333333337</v>
      </c>
      <c r="C22">
        <v>163.80000000000001</v>
      </c>
      <c r="D22">
        <v>164.25</v>
      </c>
      <c r="E22">
        <v>161.94999999999999</v>
      </c>
      <c r="F22">
        <v>163.5</v>
      </c>
      <c r="G22">
        <v>11980</v>
      </c>
      <c r="H22">
        <v>68265</v>
      </c>
    </row>
    <row r="23" spans="1:8" x14ac:dyDescent="0.3">
      <c r="A23" s="3">
        <v>41218</v>
      </c>
      <c r="B23" s="4">
        <v>0.58333333333333337</v>
      </c>
      <c r="C23">
        <v>163.5</v>
      </c>
      <c r="D23">
        <v>163.5</v>
      </c>
      <c r="E23">
        <v>159.6</v>
      </c>
      <c r="F23">
        <v>159.69999999999999</v>
      </c>
      <c r="G23">
        <v>14643</v>
      </c>
      <c r="H23">
        <v>67472</v>
      </c>
    </row>
    <row r="24" spans="1:8" x14ac:dyDescent="0.3">
      <c r="A24" s="3">
        <v>41219</v>
      </c>
      <c r="B24" s="4">
        <v>0.58333333333333337</v>
      </c>
      <c r="C24">
        <v>159.80000000000001</v>
      </c>
      <c r="D24">
        <v>161.30000000000001</v>
      </c>
      <c r="E24">
        <v>159.15</v>
      </c>
      <c r="F24">
        <v>159.4</v>
      </c>
      <c r="G24">
        <v>10694</v>
      </c>
      <c r="H24">
        <v>66531</v>
      </c>
    </row>
    <row r="25" spans="1:8" x14ac:dyDescent="0.3">
      <c r="A25" s="3">
        <v>41220</v>
      </c>
      <c r="B25" s="4">
        <v>0.58333333333333337</v>
      </c>
      <c r="C25">
        <v>159.80000000000001</v>
      </c>
      <c r="D25">
        <v>162.80000000000001</v>
      </c>
      <c r="E25">
        <v>159.5</v>
      </c>
      <c r="F25">
        <v>160</v>
      </c>
      <c r="G25">
        <v>16886</v>
      </c>
      <c r="H25">
        <v>63214</v>
      </c>
    </row>
    <row r="26" spans="1:8" x14ac:dyDescent="0.3">
      <c r="A26" s="3">
        <v>41221</v>
      </c>
      <c r="B26" s="4">
        <v>0.58333333333333337</v>
      </c>
      <c r="C26">
        <v>160.30000000000001</v>
      </c>
      <c r="D26">
        <v>162</v>
      </c>
      <c r="E26">
        <v>158.69999999999999</v>
      </c>
      <c r="F26">
        <v>160.19999999999999</v>
      </c>
      <c r="G26">
        <v>26349</v>
      </c>
      <c r="H26">
        <v>58165</v>
      </c>
    </row>
    <row r="27" spans="1:8" x14ac:dyDescent="0.3">
      <c r="A27" s="3">
        <v>41222</v>
      </c>
      <c r="B27" s="4">
        <v>0.58333333333333337</v>
      </c>
      <c r="C27">
        <v>160.75</v>
      </c>
      <c r="D27">
        <v>161.15</v>
      </c>
      <c r="E27">
        <v>158.4</v>
      </c>
      <c r="F27">
        <v>158.69999999999999</v>
      </c>
      <c r="G27">
        <v>18381</v>
      </c>
      <c r="H27">
        <v>58165</v>
      </c>
    </row>
    <row r="28" spans="1:8" x14ac:dyDescent="0.3">
      <c r="A28" s="3">
        <v>41225</v>
      </c>
      <c r="B28" s="4">
        <v>0.58333333333333337</v>
      </c>
      <c r="C28">
        <v>160.15</v>
      </c>
      <c r="D28">
        <v>162.85</v>
      </c>
      <c r="E28">
        <v>160.1</v>
      </c>
      <c r="F28">
        <v>161.35</v>
      </c>
      <c r="G28">
        <v>25220</v>
      </c>
      <c r="H28">
        <v>72508</v>
      </c>
    </row>
    <row r="29" spans="1:8" x14ac:dyDescent="0.3">
      <c r="A29" s="3">
        <v>41226</v>
      </c>
      <c r="B29" s="4">
        <v>0.58333333333333337</v>
      </c>
      <c r="C29">
        <v>161.15</v>
      </c>
      <c r="D29">
        <v>161.15</v>
      </c>
      <c r="E29">
        <v>154.05000000000001</v>
      </c>
      <c r="F29">
        <v>154.4</v>
      </c>
      <c r="G29">
        <v>23274</v>
      </c>
      <c r="H29">
        <v>77599</v>
      </c>
    </row>
    <row r="30" spans="1:8" x14ac:dyDescent="0.3">
      <c r="A30" s="3">
        <v>41227</v>
      </c>
      <c r="B30" s="4">
        <v>0.58333333333333337</v>
      </c>
      <c r="C30">
        <v>155.19999999999999</v>
      </c>
      <c r="D30">
        <v>156.85</v>
      </c>
      <c r="E30">
        <v>154.85</v>
      </c>
      <c r="F30">
        <v>155.9</v>
      </c>
      <c r="G30">
        <v>16084</v>
      </c>
      <c r="H30">
        <v>81665</v>
      </c>
    </row>
    <row r="31" spans="1:8" x14ac:dyDescent="0.3">
      <c r="A31" s="3">
        <v>41228</v>
      </c>
      <c r="B31" s="4">
        <v>0.58333333333333337</v>
      </c>
      <c r="C31">
        <v>155.65</v>
      </c>
      <c r="D31">
        <v>157.55000000000001</v>
      </c>
      <c r="E31">
        <v>152.6</v>
      </c>
      <c r="F31">
        <v>157.15</v>
      </c>
      <c r="G31">
        <v>17407</v>
      </c>
      <c r="H31">
        <v>85689</v>
      </c>
    </row>
    <row r="32" spans="1:8" x14ac:dyDescent="0.3">
      <c r="A32" s="3">
        <v>41229</v>
      </c>
      <c r="B32" s="4">
        <v>0.58333333333333337</v>
      </c>
      <c r="C32">
        <v>157.05000000000001</v>
      </c>
      <c r="D32">
        <v>157.15</v>
      </c>
      <c r="E32">
        <v>154.55000000000001</v>
      </c>
      <c r="F32">
        <v>155.65</v>
      </c>
      <c r="G32">
        <v>10104</v>
      </c>
      <c r="H32">
        <v>88248</v>
      </c>
    </row>
    <row r="33" spans="1:8" x14ac:dyDescent="0.3">
      <c r="A33" s="3">
        <v>41232</v>
      </c>
      <c r="B33" s="4">
        <v>0.58333333333333337</v>
      </c>
      <c r="C33">
        <v>156.30000000000001</v>
      </c>
      <c r="D33">
        <v>160.94999999999999</v>
      </c>
      <c r="E33">
        <v>156.15</v>
      </c>
      <c r="F33">
        <v>160.55000000000001</v>
      </c>
      <c r="G33">
        <v>20645</v>
      </c>
      <c r="H33">
        <v>90905</v>
      </c>
    </row>
    <row r="34" spans="1:8" x14ac:dyDescent="0.3">
      <c r="A34" s="3">
        <v>41233</v>
      </c>
      <c r="B34" s="4">
        <v>0.58333333333333337</v>
      </c>
      <c r="C34">
        <v>160.05000000000001</v>
      </c>
      <c r="D34">
        <v>160.30000000000001</v>
      </c>
      <c r="E34">
        <v>155.05000000000001</v>
      </c>
      <c r="F34">
        <v>155.6</v>
      </c>
      <c r="G34">
        <v>17324</v>
      </c>
      <c r="H34">
        <v>94491</v>
      </c>
    </row>
    <row r="35" spans="1:8" x14ac:dyDescent="0.3">
      <c r="A35" s="3">
        <v>41234</v>
      </c>
      <c r="B35" s="4">
        <v>0.58333333333333337</v>
      </c>
      <c r="C35">
        <v>155.35</v>
      </c>
      <c r="D35">
        <v>157.30000000000001</v>
      </c>
      <c r="E35">
        <v>154.15</v>
      </c>
      <c r="F35">
        <v>156.6</v>
      </c>
      <c r="G35">
        <v>11798</v>
      </c>
      <c r="H35">
        <v>94491</v>
      </c>
    </row>
    <row r="36" spans="1:8" x14ac:dyDescent="0.3">
      <c r="A36" s="3">
        <v>41236</v>
      </c>
      <c r="B36" s="4">
        <v>0.58333333333333337</v>
      </c>
      <c r="C36">
        <v>156.15</v>
      </c>
      <c r="D36">
        <v>157</v>
      </c>
      <c r="E36">
        <v>152.80000000000001</v>
      </c>
      <c r="F36">
        <v>153.94999999999999</v>
      </c>
      <c r="G36">
        <v>6849</v>
      </c>
      <c r="H36">
        <v>94965</v>
      </c>
    </row>
    <row r="37" spans="1:8" x14ac:dyDescent="0.3">
      <c r="A37" s="3">
        <v>41239</v>
      </c>
      <c r="B37" s="4">
        <v>0.58333333333333337</v>
      </c>
      <c r="C37">
        <v>153.69999999999999</v>
      </c>
      <c r="D37">
        <v>154.6</v>
      </c>
      <c r="E37">
        <v>150.75</v>
      </c>
      <c r="F37">
        <v>152.05000000000001</v>
      </c>
      <c r="G37">
        <v>12785</v>
      </c>
      <c r="H37">
        <v>94029</v>
      </c>
    </row>
    <row r="38" spans="1:8" x14ac:dyDescent="0.3">
      <c r="A38" s="3">
        <v>41240</v>
      </c>
      <c r="B38" s="4">
        <v>0.58333333333333337</v>
      </c>
      <c r="C38">
        <v>151.75</v>
      </c>
      <c r="D38">
        <v>154.44999999999999</v>
      </c>
      <c r="E38">
        <v>151.4</v>
      </c>
      <c r="F38">
        <v>152.30000000000001</v>
      </c>
      <c r="G38">
        <v>10256</v>
      </c>
      <c r="H38">
        <v>93605</v>
      </c>
    </row>
    <row r="39" spans="1:8" x14ac:dyDescent="0.3">
      <c r="A39" s="3">
        <v>41241</v>
      </c>
      <c r="B39" s="4">
        <v>0.58333333333333337</v>
      </c>
      <c r="C39">
        <v>151.94999999999999</v>
      </c>
      <c r="D39">
        <v>158.5</v>
      </c>
      <c r="E39">
        <v>150.25</v>
      </c>
      <c r="F39">
        <v>158</v>
      </c>
      <c r="G39">
        <v>20018</v>
      </c>
      <c r="H39">
        <v>93467</v>
      </c>
    </row>
    <row r="40" spans="1:8" x14ac:dyDescent="0.3">
      <c r="A40" s="3">
        <v>41242</v>
      </c>
      <c r="B40" s="4">
        <v>0.58333333333333337</v>
      </c>
      <c r="C40">
        <v>157.65</v>
      </c>
      <c r="D40">
        <v>160.30000000000001</v>
      </c>
      <c r="E40">
        <v>156.65</v>
      </c>
      <c r="F40">
        <v>159.55000000000001</v>
      </c>
      <c r="G40">
        <v>12447</v>
      </c>
      <c r="H40">
        <v>93047</v>
      </c>
    </row>
    <row r="41" spans="1:8" x14ac:dyDescent="0.3">
      <c r="A41" s="3">
        <v>41243</v>
      </c>
      <c r="B41" s="4">
        <v>0.58333333333333337</v>
      </c>
      <c r="C41">
        <v>158.44999999999999</v>
      </c>
      <c r="D41">
        <v>159.35</v>
      </c>
      <c r="E41">
        <v>152.75</v>
      </c>
      <c r="F41">
        <v>153.75</v>
      </c>
      <c r="G41">
        <v>15405</v>
      </c>
      <c r="H41">
        <v>94267</v>
      </c>
    </row>
    <row r="42" spans="1:8" x14ac:dyDescent="0.3">
      <c r="A42" s="3">
        <v>41246</v>
      </c>
      <c r="B42" s="4">
        <v>0.58333333333333337</v>
      </c>
      <c r="C42">
        <v>153.75</v>
      </c>
      <c r="D42">
        <v>156.30000000000001</v>
      </c>
      <c r="E42">
        <v>152.05000000000001</v>
      </c>
      <c r="F42">
        <v>153.85</v>
      </c>
      <c r="G42">
        <v>11321</v>
      </c>
      <c r="H42">
        <v>94160</v>
      </c>
    </row>
    <row r="43" spans="1:8" x14ac:dyDescent="0.3">
      <c r="A43" s="3">
        <v>41247</v>
      </c>
      <c r="B43" s="4">
        <v>0.58333333333333337</v>
      </c>
      <c r="C43">
        <v>153.15</v>
      </c>
      <c r="D43">
        <v>155.30000000000001</v>
      </c>
      <c r="E43">
        <v>150.25</v>
      </c>
      <c r="F43">
        <v>151.5</v>
      </c>
      <c r="G43">
        <v>12005</v>
      </c>
      <c r="H43">
        <v>93835</v>
      </c>
    </row>
    <row r="44" spans="1:8" x14ac:dyDescent="0.3">
      <c r="A44" s="3">
        <v>41248</v>
      </c>
      <c r="B44" s="4">
        <v>0.58333333333333337</v>
      </c>
      <c r="C44">
        <v>151.5</v>
      </c>
      <c r="D44">
        <v>152.9</v>
      </c>
      <c r="E44">
        <v>149.5</v>
      </c>
      <c r="F44">
        <v>152.25</v>
      </c>
      <c r="G44">
        <v>10958</v>
      </c>
      <c r="H44">
        <v>93743</v>
      </c>
    </row>
    <row r="45" spans="1:8" x14ac:dyDescent="0.3">
      <c r="A45" s="3">
        <v>41249</v>
      </c>
      <c r="B45" s="4">
        <v>0.58333333333333337</v>
      </c>
      <c r="C45">
        <v>152.85</v>
      </c>
      <c r="D45">
        <v>154.65</v>
      </c>
      <c r="E45">
        <v>152.15</v>
      </c>
      <c r="F45">
        <v>154.1</v>
      </c>
      <c r="G45">
        <v>8369</v>
      </c>
      <c r="H45">
        <v>93443</v>
      </c>
    </row>
    <row r="46" spans="1:8" x14ac:dyDescent="0.3">
      <c r="A46" s="3">
        <v>41250</v>
      </c>
      <c r="B46" s="4">
        <v>0.58333333333333337</v>
      </c>
      <c r="C46">
        <v>153.80000000000001</v>
      </c>
      <c r="D46">
        <v>158.30000000000001</v>
      </c>
      <c r="E46">
        <v>152.44999999999999</v>
      </c>
      <c r="F46">
        <v>157</v>
      </c>
      <c r="G46">
        <v>13629</v>
      </c>
      <c r="H46">
        <v>91733</v>
      </c>
    </row>
    <row r="47" spans="1:8" x14ac:dyDescent="0.3">
      <c r="A47" s="3">
        <v>41253</v>
      </c>
      <c r="B47" s="4">
        <v>0.58333333333333337</v>
      </c>
      <c r="C47">
        <v>155.55000000000001</v>
      </c>
      <c r="D47">
        <v>156.85</v>
      </c>
      <c r="E47">
        <v>149.69999999999999</v>
      </c>
      <c r="F47">
        <v>150.15</v>
      </c>
      <c r="G47">
        <v>17674</v>
      </c>
      <c r="H47">
        <v>93063</v>
      </c>
    </row>
    <row r="48" spans="1:8" x14ac:dyDescent="0.3">
      <c r="A48" s="3">
        <v>41254</v>
      </c>
      <c r="B48" s="4">
        <v>0.58333333333333337</v>
      </c>
      <c r="C48">
        <v>150.55000000000001</v>
      </c>
      <c r="D48">
        <v>153.4</v>
      </c>
      <c r="E48">
        <v>149.9</v>
      </c>
      <c r="F48">
        <v>152.65</v>
      </c>
      <c r="G48">
        <v>16155</v>
      </c>
      <c r="H48">
        <v>92348</v>
      </c>
    </row>
    <row r="49" spans="1:8" x14ac:dyDescent="0.3">
      <c r="A49" s="3">
        <v>41255</v>
      </c>
      <c r="B49" s="4">
        <v>0.58333333333333337</v>
      </c>
      <c r="C49">
        <v>152.19999999999999</v>
      </c>
      <c r="D49">
        <v>153.15</v>
      </c>
      <c r="E49">
        <v>149.25</v>
      </c>
      <c r="F49">
        <v>149.65</v>
      </c>
      <c r="G49">
        <v>11234</v>
      </c>
      <c r="H49">
        <v>92427</v>
      </c>
    </row>
    <row r="50" spans="1:8" x14ac:dyDescent="0.3">
      <c r="A50" s="3">
        <v>41256</v>
      </c>
      <c r="B50" s="4">
        <v>0.58333333333333337</v>
      </c>
      <c r="C50">
        <v>149.69999999999999</v>
      </c>
      <c r="D50">
        <v>150.05000000000001</v>
      </c>
      <c r="E50">
        <v>146.4</v>
      </c>
      <c r="F50">
        <v>146.75</v>
      </c>
      <c r="G50">
        <v>11514</v>
      </c>
      <c r="H50">
        <v>92145</v>
      </c>
    </row>
    <row r="51" spans="1:8" x14ac:dyDescent="0.3">
      <c r="A51" s="3">
        <v>41257</v>
      </c>
      <c r="B51" s="4">
        <v>0.58333333333333337</v>
      </c>
      <c r="C51">
        <v>146.75</v>
      </c>
      <c r="D51">
        <v>148.69999999999999</v>
      </c>
      <c r="E51">
        <v>145.35</v>
      </c>
      <c r="F51">
        <v>146.30000000000001</v>
      </c>
      <c r="G51">
        <v>10483</v>
      </c>
      <c r="H51">
        <v>91363</v>
      </c>
    </row>
    <row r="52" spans="1:8" x14ac:dyDescent="0.3">
      <c r="A52" s="3">
        <v>41260</v>
      </c>
      <c r="B52" s="4">
        <v>0.58333333333333337</v>
      </c>
      <c r="C52">
        <v>146.30000000000001</v>
      </c>
      <c r="D52">
        <v>149.30000000000001</v>
      </c>
      <c r="E52">
        <v>146.25</v>
      </c>
      <c r="F52">
        <v>149.1</v>
      </c>
      <c r="G52">
        <v>9217</v>
      </c>
      <c r="H52">
        <v>90959</v>
      </c>
    </row>
    <row r="53" spans="1:8" x14ac:dyDescent="0.3">
      <c r="A53" s="3">
        <v>41261</v>
      </c>
      <c r="B53" s="4">
        <v>0.58333333333333337</v>
      </c>
      <c r="C53">
        <v>148.19999999999999</v>
      </c>
      <c r="D53">
        <v>151.15</v>
      </c>
      <c r="E53">
        <v>146.5</v>
      </c>
      <c r="F53">
        <v>147.15</v>
      </c>
      <c r="G53">
        <v>10513</v>
      </c>
      <c r="H53">
        <v>91615</v>
      </c>
    </row>
    <row r="54" spans="1:8" x14ac:dyDescent="0.3">
      <c r="A54" s="3">
        <v>41262</v>
      </c>
      <c r="B54" s="4">
        <v>0.58333333333333337</v>
      </c>
      <c r="C54">
        <v>146.69999999999999</v>
      </c>
      <c r="D54">
        <v>149</v>
      </c>
      <c r="E54">
        <v>145.85</v>
      </c>
      <c r="F54">
        <v>148.05000000000001</v>
      </c>
      <c r="G54">
        <v>8083</v>
      </c>
      <c r="H54">
        <v>90741</v>
      </c>
    </row>
    <row r="55" spans="1:8" x14ac:dyDescent="0.3">
      <c r="A55" s="3">
        <v>41263</v>
      </c>
      <c r="B55" s="4">
        <v>0.58333333333333337</v>
      </c>
      <c r="C55">
        <v>148.15</v>
      </c>
      <c r="D55">
        <v>149.4</v>
      </c>
      <c r="E55">
        <v>144.94999999999999</v>
      </c>
      <c r="F55">
        <v>146.1</v>
      </c>
      <c r="G55">
        <v>11887</v>
      </c>
      <c r="H55">
        <v>90264</v>
      </c>
    </row>
    <row r="56" spans="1:8" x14ac:dyDescent="0.3">
      <c r="A56" s="3">
        <v>41264</v>
      </c>
      <c r="B56" s="4">
        <v>0.58333333333333337</v>
      </c>
      <c r="C56">
        <v>146.4</v>
      </c>
      <c r="D56">
        <v>150</v>
      </c>
      <c r="E56">
        <v>145</v>
      </c>
      <c r="F56">
        <v>149.75</v>
      </c>
      <c r="G56">
        <v>9527</v>
      </c>
      <c r="H56">
        <v>88948</v>
      </c>
    </row>
    <row r="57" spans="1:8" x14ac:dyDescent="0.3">
      <c r="A57" s="3">
        <v>41267</v>
      </c>
      <c r="B57" s="4">
        <v>0.58333333333333337</v>
      </c>
      <c r="C57">
        <v>149.75</v>
      </c>
      <c r="D57">
        <v>151.1</v>
      </c>
      <c r="E57">
        <v>148.25</v>
      </c>
      <c r="F57">
        <v>150.15</v>
      </c>
      <c r="G57">
        <v>3768</v>
      </c>
      <c r="H57">
        <v>88948</v>
      </c>
    </row>
    <row r="58" spans="1:8" x14ac:dyDescent="0.3">
      <c r="A58" s="3">
        <v>41269</v>
      </c>
      <c r="B58" s="4">
        <v>0.58333333333333337</v>
      </c>
      <c r="C58">
        <v>150.19999999999999</v>
      </c>
      <c r="D58">
        <v>152.1</v>
      </c>
      <c r="E58">
        <v>149</v>
      </c>
      <c r="F58">
        <v>151.44999999999999</v>
      </c>
      <c r="G58">
        <v>4857</v>
      </c>
      <c r="H58">
        <v>88861</v>
      </c>
    </row>
    <row r="59" spans="1:8" x14ac:dyDescent="0.3">
      <c r="A59" s="3">
        <v>41270</v>
      </c>
      <c r="B59" s="4">
        <v>0.58333333333333337</v>
      </c>
      <c r="C59">
        <v>151.15</v>
      </c>
      <c r="D59">
        <v>151.9</v>
      </c>
      <c r="E59">
        <v>149.94999999999999</v>
      </c>
      <c r="F59">
        <v>151.05000000000001</v>
      </c>
      <c r="G59">
        <v>5672</v>
      </c>
      <c r="H59">
        <v>89056</v>
      </c>
    </row>
    <row r="60" spans="1:8" x14ac:dyDescent="0.3">
      <c r="A60" s="3">
        <v>41271</v>
      </c>
      <c r="B60" s="4">
        <v>0.58333333333333337</v>
      </c>
      <c r="C60">
        <v>150.19999999999999</v>
      </c>
      <c r="D60">
        <v>152.4</v>
      </c>
      <c r="E60">
        <v>148.75</v>
      </c>
      <c r="F60">
        <v>150</v>
      </c>
      <c r="G60">
        <v>6426</v>
      </c>
      <c r="H60">
        <v>89170</v>
      </c>
    </row>
    <row r="61" spans="1:8" x14ac:dyDescent="0.3">
      <c r="A61" s="3">
        <v>41274</v>
      </c>
      <c r="B61" s="4">
        <v>0.58333333333333337</v>
      </c>
      <c r="C61">
        <v>149.25</v>
      </c>
      <c r="D61">
        <v>149.4</v>
      </c>
      <c r="E61">
        <v>144.4</v>
      </c>
      <c r="F61">
        <v>146.94999999999999</v>
      </c>
      <c r="G61">
        <v>10468</v>
      </c>
      <c r="H61">
        <v>89170</v>
      </c>
    </row>
    <row r="62" spans="1:8" x14ac:dyDescent="0.3">
      <c r="A62" s="3">
        <v>41276</v>
      </c>
      <c r="B62" s="4">
        <v>0.58333333333333337</v>
      </c>
      <c r="C62">
        <v>148.15</v>
      </c>
      <c r="D62">
        <v>153.15</v>
      </c>
      <c r="E62">
        <v>148.1</v>
      </c>
      <c r="F62">
        <v>152.55000000000001</v>
      </c>
      <c r="G62">
        <v>15615</v>
      </c>
      <c r="H62">
        <v>88902</v>
      </c>
    </row>
    <row r="63" spans="1:8" x14ac:dyDescent="0.3">
      <c r="A63" s="3">
        <v>41277</v>
      </c>
      <c r="B63" s="4">
        <v>0.58333333333333337</v>
      </c>
      <c r="C63">
        <v>151.75</v>
      </c>
      <c r="D63">
        <v>155.1</v>
      </c>
      <c r="E63">
        <v>148.6</v>
      </c>
      <c r="F63">
        <v>149.65</v>
      </c>
      <c r="G63">
        <v>19811</v>
      </c>
      <c r="H63">
        <v>89052</v>
      </c>
    </row>
    <row r="64" spans="1:8" x14ac:dyDescent="0.3">
      <c r="A64" s="3">
        <v>41278</v>
      </c>
      <c r="B64" s="4">
        <v>0.58333333333333337</v>
      </c>
      <c r="C64">
        <v>148.55000000000001</v>
      </c>
      <c r="D64">
        <v>151</v>
      </c>
      <c r="E64">
        <v>145.75</v>
      </c>
      <c r="F64">
        <v>150.5</v>
      </c>
      <c r="G64">
        <v>13699</v>
      </c>
      <c r="H64">
        <v>89650</v>
      </c>
    </row>
    <row r="65" spans="1:8" x14ac:dyDescent="0.3">
      <c r="A65" s="3">
        <v>41281</v>
      </c>
      <c r="B65" s="4">
        <v>0.58333333333333337</v>
      </c>
      <c r="C65">
        <v>150.5</v>
      </c>
      <c r="D65">
        <v>154.15</v>
      </c>
      <c r="E65">
        <v>149.75</v>
      </c>
      <c r="F65">
        <v>153.55000000000001</v>
      </c>
      <c r="G65">
        <v>15160</v>
      </c>
      <c r="H65">
        <v>88745</v>
      </c>
    </row>
    <row r="66" spans="1:8" x14ac:dyDescent="0.3">
      <c r="A66" s="3">
        <v>41282</v>
      </c>
      <c r="B66" s="4">
        <v>0.58333333333333337</v>
      </c>
      <c r="C66">
        <v>152.44999999999999</v>
      </c>
      <c r="D66">
        <v>153.6</v>
      </c>
      <c r="E66">
        <v>148.80000000000001</v>
      </c>
      <c r="F66">
        <v>151.30000000000001</v>
      </c>
      <c r="G66">
        <v>19711</v>
      </c>
      <c r="H66">
        <v>90470</v>
      </c>
    </row>
    <row r="67" spans="1:8" x14ac:dyDescent="0.3">
      <c r="A67" s="3">
        <v>41283</v>
      </c>
      <c r="B67" s="4">
        <v>0.58333333333333337</v>
      </c>
      <c r="C67">
        <v>149.75</v>
      </c>
      <c r="D67">
        <v>152.30000000000001</v>
      </c>
      <c r="E67">
        <v>149.1</v>
      </c>
      <c r="F67">
        <v>151.05000000000001</v>
      </c>
      <c r="G67">
        <v>16515</v>
      </c>
      <c r="H67">
        <v>90989</v>
      </c>
    </row>
    <row r="68" spans="1:8" x14ac:dyDescent="0.3">
      <c r="A68" s="3">
        <v>41284</v>
      </c>
      <c r="B68" s="4">
        <v>0.58333333333333337</v>
      </c>
      <c r="C68">
        <v>151.35</v>
      </c>
      <c r="D68">
        <v>153.05000000000001</v>
      </c>
      <c r="E68">
        <v>150.85</v>
      </c>
      <c r="F68">
        <v>152.80000000000001</v>
      </c>
      <c r="G68">
        <v>15082</v>
      </c>
      <c r="H68">
        <v>91709</v>
      </c>
    </row>
    <row r="69" spans="1:8" x14ac:dyDescent="0.3">
      <c r="A69" s="3">
        <v>41285</v>
      </c>
      <c r="B69" s="4">
        <v>0.58333333333333337</v>
      </c>
      <c r="C69">
        <v>152.35</v>
      </c>
      <c r="D69">
        <v>156.65</v>
      </c>
      <c r="E69">
        <v>152</v>
      </c>
      <c r="F69">
        <v>156.5</v>
      </c>
      <c r="G69">
        <v>24642</v>
      </c>
      <c r="H69">
        <v>92803</v>
      </c>
    </row>
    <row r="70" spans="1:8" x14ac:dyDescent="0.3">
      <c r="A70" s="3">
        <v>41288</v>
      </c>
      <c r="B70" s="4">
        <v>0.58333333333333337</v>
      </c>
      <c r="C70">
        <v>156.1</v>
      </c>
      <c r="D70">
        <v>159.05000000000001</v>
      </c>
      <c r="E70">
        <v>155.65</v>
      </c>
      <c r="F70">
        <v>156.44999999999999</v>
      </c>
      <c r="G70">
        <v>22542</v>
      </c>
      <c r="H70">
        <v>91816</v>
      </c>
    </row>
    <row r="71" spans="1:8" x14ac:dyDescent="0.3">
      <c r="A71" s="3">
        <v>41289</v>
      </c>
      <c r="B71" s="4">
        <v>0.58333333333333337</v>
      </c>
      <c r="C71">
        <v>155.85</v>
      </c>
      <c r="D71">
        <v>159.65</v>
      </c>
      <c r="E71">
        <v>154.4</v>
      </c>
      <c r="F71">
        <v>155.65</v>
      </c>
      <c r="G71">
        <v>20153</v>
      </c>
      <c r="H71">
        <v>90005</v>
      </c>
    </row>
    <row r="72" spans="1:8" x14ac:dyDescent="0.3">
      <c r="A72" s="3">
        <v>41290</v>
      </c>
      <c r="B72" s="4">
        <v>0.58333333333333337</v>
      </c>
      <c r="C72">
        <v>155.15</v>
      </c>
      <c r="D72">
        <v>157.9</v>
      </c>
      <c r="E72">
        <v>153.94999999999999</v>
      </c>
      <c r="F72">
        <v>156.15</v>
      </c>
      <c r="G72">
        <v>13086</v>
      </c>
      <c r="H72">
        <v>90484</v>
      </c>
    </row>
    <row r="73" spans="1:8" x14ac:dyDescent="0.3">
      <c r="A73" s="3">
        <v>41291</v>
      </c>
      <c r="B73" s="4">
        <v>0.58333333333333337</v>
      </c>
      <c r="C73">
        <v>155.85</v>
      </c>
      <c r="D73">
        <v>159.65</v>
      </c>
      <c r="E73">
        <v>155.55000000000001</v>
      </c>
      <c r="F73">
        <v>158.65</v>
      </c>
      <c r="G73">
        <v>17346</v>
      </c>
      <c r="H73">
        <v>92626</v>
      </c>
    </row>
    <row r="74" spans="1:8" x14ac:dyDescent="0.3">
      <c r="A74" s="3">
        <v>41292</v>
      </c>
      <c r="B74" s="4">
        <v>0.58333333333333337</v>
      </c>
      <c r="C74">
        <v>158.6</v>
      </c>
      <c r="D74">
        <v>161.05000000000001</v>
      </c>
      <c r="E74">
        <v>157.69999999999999</v>
      </c>
      <c r="F74">
        <v>159.44999999999999</v>
      </c>
      <c r="G74">
        <v>16068</v>
      </c>
      <c r="H74">
        <v>92533</v>
      </c>
    </row>
    <row r="75" spans="1:8" x14ac:dyDescent="0.3">
      <c r="A75" s="3">
        <v>41296</v>
      </c>
      <c r="B75" s="4">
        <v>0.58333333333333337</v>
      </c>
      <c r="C75">
        <v>157.94999999999999</v>
      </c>
      <c r="D75">
        <v>159.6</v>
      </c>
      <c r="E75">
        <v>151.35</v>
      </c>
      <c r="F75">
        <v>151.75</v>
      </c>
      <c r="G75">
        <v>27678</v>
      </c>
      <c r="H75">
        <v>90867</v>
      </c>
    </row>
    <row r="76" spans="1:8" x14ac:dyDescent="0.3">
      <c r="A76" s="3">
        <v>41297</v>
      </c>
      <c r="B76" s="4">
        <v>0.58333333333333337</v>
      </c>
      <c r="C76">
        <v>152</v>
      </c>
      <c r="D76">
        <v>154.94999999999999</v>
      </c>
      <c r="E76">
        <v>151.5</v>
      </c>
      <c r="F76">
        <v>153.55000000000001</v>
      </c>
      <c r="G76">
        <v>14696</v>
      </c>
      <c r="H76">
        <v>90658</v>
      </c>
    </row>
    <row r="77" spans="1:8" x14ac:dyDescent="0.3">
      <c r="A77" s="3">
        <v>41298</v>
      </c>
      <c r="B77" s="4">
        <v>0.58333333333333337</v>
      </c>
      <c r="C77">
        <v>153.80000000000001</v>
      </c>
      <c r="D77">
        <v>154.44999999999999</v>
      </c>
      <c r="E77">
        <v>149.25</v>
      </c>
      <c r="F77">
        <v>149.69999999999999</v>
      </c>
      <c r="G77">
        <v>20404</v>
      </c>
      <c r="H77">
        <v>89331</v>
      </c>
    </row>
    <row r="78" spans="1:8" x14ac:dyDescent="0.3">
      <c r="A78" s="3">
        <v>41299</v>
      </c>
      <c r="B78" s="4">
        <v>0.58333333333333337</v>
      </c>
      <c r="C78">
        <v>150.35</v>
      </c>
      <c r="D78">
        <v>151.65</v>
      </c>
      <c r="E78">
        <v>149.55000000000001</v>
      </c>
      <c r="F78">
        <v>151.44999999999999</v>
      </c>
      <c r="G78">
        <v>8709</v>
      </c>
      <c r="H78">
        <v>88864</v>
      </c>
    </row>
    <row r="79" spans="1:8" x14ac:dyDescent="0.3">
      <c r="A79" s="3">
        <v>41302</v>
      </c>
      <c r="B79" s="4">
        <v>0.58333333333333337</v>
      </c>
      <c r="C79">
        <v>151.25</v>
      </c>
      <c r="D79">
        <v>152.94999999999999</v>
      </c>
      <c r="E79">
        <v>150.1</v>
      </c>
      <c r="F79">
        <v>152.15</v>
      </c>
      <c r="G79">
        <v>14455</v>
      </c>
      <c r="H79">
        <v>86638</v>
      </c>
    </row>
    <row r="80" spans="1:8" x14ac:dyDescent="0.3">
      <c r="A80" s="3">
        <v>41303</v>
      </c>
      <c r="B80" s="4">
        <v>0.58333333333333337</v>
      </c>
      <c r="C80">
        <v>152.19999999999999</v>
      </c>
      <c r="D80">
        <v>153.65</v>
      </c>
      <c r="E80">
        <v>151.4</v>
      </c>
      <c r="F80">
        <v>152.94999999999999</v>
      </c>
      <c r="G80">
        <v>12700</v>
      </c>
      <c r="H80">
        <v>86282</v>
      </c>
    </row>
    <row r="81" spans="1:8" x14ac:dyDescent="0.3">
      <c r="A81" s="3">
        <v>41304</v>
      </c>
      <c r="B81" s="4">
        <v>0.58333333333333337</v>
      </c>
      <c r="C81">
        <v>153.05000000000001</v>
      </c>
      <c r="D81">
        <v>153.94999999999999</v>
      </c>
      <c r="E81">
        <v>150.30000000000001</v>
      </c>
      <c r="F81">
        <v>150.85</v>
      </c>
      <c r="G81">
        <v>20434</v>
      </c>
      <c r="H81">
        <v>83308</v>
      </c>
    </row>
    <row r="82" spans="1:8" x14ac:dyDescent="0.3">
      <c r="A82" s="3">
        <v>41305</v>
      </c>
      <c r="B82" s="4">
        <v>0.58333333333333337</v>
      </c>
      <c r="C82">
        <v>151.19999999999999</v>
      </c>
      <c r="D82">
        <v>151.75</v>
      </c>
      <c r="E82">
        <v>149.69999999999999</v>
      </c>
      <c r="F82">
        <v>150.1</v>
      </c>
      <c r="G82">
        <v>14703</v>
      </c>
      <c r="H82">
        <v>80069</v>
      </c>
    </row>
    <row r="83" spans="1:8" x14ac:dyDescent="0.3">
      <c r="A83" s="3">
        <v>41306</v>
      </c>
      <c r="B83" s="4">
        <v>0.58333333333333337</v>
      </c>
      <c r="C83">
        <v>150.1</v>
      </c>
      <c r="D83">
        <v>152.94999999999999</v>
      </c>
      <c r="E83">
        <v>150.05000000000001</v>
      </c>
      <c r="F83">
        <v>151.1</v>
      </c>
      <c r="G83">
        <v>15124</v>
      </c>
      <c r="H83">
        <v>77780</v>
      </c>
    </row>
    <row r="84" spans="1:8" x14ac:dyDescent="0.3">
      <c r="A84" s="3">
        <v>41309</v>
      </c>
      <c r="B84" s="4">
        <v>0.58333333333333337</v>
      </c>
      <c r="C84">
        <v>150.65</v>
      </c>
      <c r="D84">
        <v>151.19999999999999</v>
      </c>
      <c r="E84">
        <v>147.1</v>
      </c>
      <c r="F84">
        <v>147.5</v>
      </c>
      <c r="G84">
        <v>20759</v>
      </c>
      <c r="H84">
        <v>76834</v>
      </c>
    </row>
    <row r="85" spans="1:8" x14ac:dyDescent="0.3">
      <c r="A85" s="3">
        <v>41310</v>
      </c>
      <c r="B85" s="4">
        <v>0.58333333333333337</v>
      </c>
      <c r="C85">
        <v>147.69999999999999</v>
      </c>
      <c r="D85">
        <v>148.85</v>
      </c>
      <c r="E85">
        <v>146.9</v>
      </c>
      <c r="F85">
        <v>147.19999999999999</v>
      </c>
      <c r="G85">
        <v>21304</v>
      </c>
      <c r="H85">
        <v>73130</v>
      </c>
    </row>
    <row r="86" spans="1:8" x14ac:dyDescent="0.3">
      <c r="A86" s="3">
        <v>41311</v>
      </c>
      <c r="B86" s="4">
        <v>0.58333333333333337</v>
      </c>
      <c r="C86">
        <v>147.35</v>
      </c>
      <c r="D86">
        <v>147.6</v>
      </c>
      <c r="E86">
        <v>144.94999999999999</v>
      </c>
      <c r="F86">
        <v>145.25</v>
      </c>
      <c r="G86">
        <v>20829</v>
      </c>
      <c r="H86">
        <v>70403</v>
      </c>
    </row>
    <row r="87" spans="1:8" x14ac:dyDescent="0.3">
      <c r="A87" s="3">
        <v>41312</v>
      </c>
      <c r="B87" s="4">
        <v>0.58333333333333337</v>
      </c>
      <c r="C87">
        <v>145.25</v>
      </c>
      <c r="D87">
        <v>146.44999999999999</v>
      </c>
      <c r="E87">
        <v>142.80000000000001</v>
      </c>
      <c r="F87">
        <v>143.44999999999999</v>
      </c>
      <c r="G87">
        <v>29447</v>
      </c>
      <c r="H87">
        <v>64269</v>
      </c>
    </row>
    <row r="88" spans="1:8" x14ac:dyDescent="0.3">
      <c r="A88" s="3">
        <v>41313</v>
      </c>
      <c r="B88" s="4">
        <v>0.58333333333333337</v>
      </c>
      <c r="C88">
        <v>143.05000000000001</v>
      </c>
      <c r="D88">
        <v>145.19999999999999</v>
      </c>
      <c r="E88">
        <v>142.55000000000001</v>
      </c>
      <c r="F88">
        <v>144.19999999999999</v>
      </c>
      <c r="G88">
        <v>21729</v>
      </c>
      <c r="H88">
        <v>64269</v>
      </c>
    </row>
    <row r="89" spans="1:8" x14ac:dyDescent="0.3">
      <c r="A89" s="3">
        <v>41316</v>
      </c>
      <c r="B89" s="4">
        <v>0.58333333333333337</v>
      </c>
      <c r="C89">
        <v>144.4</v>
      </c>
      <c r="D89">
        <v>145</v>
      </c>
      <c r="E89">
        <v>142.6</v>
      </c>
      <c r="F89">
        <v>142.94999999999999</v>
      </c>
      <c r="G89">
        <v>27321</v>
      </c>
      <c r="H89">
        <v>71235</v>
      </c>
    </row>
    <row r="90" spans="1:8" x14ac:dyDescent="0.3">
      <c r="A90" s="3">
        <v>41317</v>
      </c>
      <c r="B90" s="4">
        <v>0.58333333333333337</v>
      </c>
      <c r="C90">
        <v>142.80000000000001</v>
      </c>
      <c r="D90">
        <v>144.69999999999999</v>
      </c>
      <c r="E90">
        <v>141.25</v>
      </c>
      <c r="F90">
        <v>143.25</v>
      </c>
      <c r="G90">
        <v>28540</v>
      </c>
      <c r="H90">
        <v>78163</v>
      </c>
    </row>
    <row r="91" spans="1:8" x14ac:dyDescent="0.3">
      <c r="A91" s="3">
        <v>41318</v>
      </c>
      <c r="B91" s="4">
        <v>0.58333333333333337</v>
      </c>
      <c r="C91">
        <v>143.4</v>
      </c>
      <c r="D91">
        <v>144.5</v>
      </c>
      <c r="E91">
        <v>141.1</v>
      </c>
      <c r="F91">
        <v>141.6</v>
      </c>
      <c r="G91">
        <v>23438</v>
      </c>
      <c r="H91">
        <v>86585</v>
      </c>
    </row>
    <row r="92" spans="1:8" x14ac:dyDescent="0.3">
      <c r="A92" s="3">
        <v>41319</v>
      </c>
      <c r="B92" s="4">
        <v>0.58333333333333337</v>
      </c>
      <c r="C92">
        <v>141.30000000000001</v>
      </c>
      <c r="D92">
        <v>142.05000000000001</v>
      </c>
      <c r="E92">
        <v>140.1</v>
      </c>
      <c r="F92">
        <v>140.75</v>
      </c>
      <c r="G92">
        <v>20098</v>
      </c>
      <c r="H92">
        <v>90448</v>
      </c>
    </row>
    <row r="93" spans="1:8" x14ac:dyDescent="0.3">
      <c r="A93" s="3">
        <v>41320</v>
      </c>
      <c r="B93" s="4">
        <v>0.58333333333333337</v>
      </c>
      <c r="C93">
        <v>140.19999999999999</v>
      </c>
      <c r="D93">
        <v>141.1</v>
      </c>
      <c r="E93">
        <v>139.65</v>
      </c>
      <c r="F93">
        <v>140.19999999999999</v>
      </c>
      <c r="G93">
        <v>25366</v>
      </c>
      <c r="H93">
        <v>90448</v>
      </c>
    </row>
    <row r="94" spans="1:8" x14ac:dyDescent="0.3">
      <c r="A94" s="3">
        <v>41324</v>
      </c>
      <c r="B94" s="4">
        <v>0.58333333333333337</v>
      </c>
      <c r="C94">
        <v>140.80000000000001</v>
      </c>
      <c r="D94">
        <v>142.6</v>
      </c>
      <c r="E94">
        <v>137.6</v>
      </c>
      <c r="F94">
        <v>138.4</v>
      </c>
      <c r="G94">
        <v>26585</v>
      </c>
      <c r="H94">
        <v>104306</v>
      </c>
    </row>
    <row r="95" spans="1:8" x14ac:dyDescent="0.3">
      <c r="A95" s="3">
        <v>41325</v>
      </c>
      <c r="B95" s="4">
        <v>0.58333333333333337</v>
      </c>
      <c r="C95">
        <v>138.15</v>
      </c>
      <c r="D95">
        <v>142.4</v>
      </c>
      <c r="E95">
        <v>138.1</v>
      </c>
      <c r="F95">
        <v>141.65</v>
      </c>
      <c r="G95">
        <v>24254</v>
      </c>
      <c r="H95">
        <v>103108</v>
      </c>
    </row>
    <row r="96" spans="1:8" x14ac:dyDescent="0.3">
      <c r="A96" s="3">
        <v>41326</v>
      </c>
      <c r="B96" s="4">
        <v>0.58333333333333337</v>
      </c>
      <c r="C96">
        <v>141.30000000000001</v>
      </c>
      <c r="D96">
        <v>141.94999999999999</v>
      </c>
      <c r="E96">
        <v>139.30000000000001</v>
      </c>
      <c r="F96">
        <v>141.75</v>
      </c>
      <c r="G96">
        <v>14094</v>
      </c>
      <c r="H96">
        <v>102876</v>
      </c>
    </row>
    <row r="97" spans="1:8" x14ac:dyDescent="0.3">
      <c r="A97" s="3">
        <v>41327</v>
      </c>
      <c r="B97" s="4">
        <v>0.58333333333333337</v>
      </c>
      <c r="C97">
        <v>141.6</v>
      </c>
      <c r="D97">
        <v>144.35</v>
      </c>
      <c r="E97">
        <v>141.6</v>
      </c>
      <c r="F97">
        <v>143.80000000000001</v>
      </c>
      <c r="G97">
        <v>13726</v>
      </c>
      <c r="H97">
        <v>102521</v>
      </c>
    </row>
    <row r="98" spans="1:8" x14ac:dyDescent="0.3">
      <c r="A98" s="3">
        <v>41330</v>
      </c>
      <c r="B98" s="4">
        <v>0.58333333333333337</v>
      </c>
      <c r="C98">
        <v>143.6</v>
      </c>
      <c r="D98">
        <v>144.44999999999999</v>
      </c>
      <c r="E98">
        <v>140.55000000000001</v>
      </c>
      <c r="F98">
        <v>143.1</v>
      </c>
      <c r="G98">
        <v>15162</v>
      </c>
      <c r="H98">
        <v>104004</v>
      </c>
    </row>
    <row r="99" spans="1:8" x14ac:dyDescent="0.3">
      <c r="A99" s="3">
        <v>41331</v>
      </c>
      <c r="B99" s="4">
        <v>0.58333333333333337</v>
      </c>
      <c r="C99">
        <v>142.35</v>
      </c>
      <c r="D99">
        <v>144.85</v>
      </c>
      <c r="E99">
        <v>141.1</v>
      </c>
      <c r="F99">
        <v>143.5</v>
      </c>
      <c r="G99">
        <v>13401</v>
      </c>
      <c r="H99">
        <v>102889</v>
      </c>
    </row>
    <row r="100" spans="1:8" x14ac:dyDescent="0.3">
      <c r="A100" s="3">
        <v>41332</v>
      </c>
      <c r="B100" s="4">
        <v>0.58333333333333337</v>
      </c>
      <c r="C100">
        <v>142.75</v>
      </c>
      <c r="D100">
        <v>144.9</v>
      </c>
      <c r="E100">
        <v>142.6</v>
      </c>
      <c r="F100">
        <v>143.44999999999999</v>
      </c>
      <c r="G100">
        <v>12037</v>
      </c>
      <c r="H100">
        <v>101356</v>
      </c>
    </row>
    <row r="101" spans="1:8" x14ac:dyDescent="0.3">
      <c r="A101" s="3">
        <v>41333</v>
      </c>
      <c r="B101" s="4">
        <v>0.58333333333333337</v>
      </c>
      <c r="C101">
        <v>143.80000000000001</v>
      </c>
      <c r="D101">
        <v>144.35</v>
      </c>
      <c r="E101">
        <v>141.65</v>
      </c>
      <c r="F101">
        <v>143.19999999999999</v>
      </c>
      <c r="G101">
        <v>14103</v>
      </c>
      <c r="H101">
        <v>101356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B12" sqref="B12"/>
    </sheetView>
  </sheetViews>
  <sheetFormatPr defaultRowHeight="14.4" x14ac:dyDescent="0.3"/>
  <cols>
    <col min="1" max="1" width="10.5546875" style="1" bestFit="1" customWidth="1"/>
    <col min="2" max="5" width="7" bestFit="1" customWidth="1"/>
    <col min="9" max="12" width="8.88671875" style="2"/>
    <col min="13" max="13" width="11.88671875" style="2" bestFit="1" customWidth="1"/>
    <col min="14" max="14" width="11.88671875" style="2" customWidth="1"/>
    <col min="15" max="15" width="8.88671875" style="2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41066</v>
      </c>
      <c r="B2">
        <v>161.35</v>
      </c>
      <c r="C2">
        <v>163.80000000000001</v>
      </c>
      <c r="D2">
        <v>160.4</v>
      </c>
      <c r="E2">
        <v>160.80000000000001</v>
      </c>
    </row>
    <row r="3" spans="1:5" x14ac:dyDescent="0.3">
      <c r="A3" s="1">
        <v>41067</v>
      </c>
      <c r="B3">
        <v>161.1</v>
      </c>
      <c r="C3">
        <v>163</v>
      </c>
      <c r="D3">
        <v>159.15</v>
      </c>
      <c r="E3">
        <v>161.55000000000001</v>
      </c>
    </row>
    <row r="4" spans="1:5" x14ac:dyDescent="0.3">
      <c r="A4" s="1">
        <v>41068</v>
      </c>
      <c r="B4">
        <v>161.55000000000001</v>
      </c>
      <c r="C4">
        <v>162.6</v>
      </c>
      <c r="D4">
        <v>159.5</v>
      </c>
      <c r="E4">
        <v>160.5</v>
      </c>
    </row>
    <row r="5" spans="1:5" x14ac:dyDescent="0.3">
      <c r="A5" s="1">
        <v>41071</v>
      </c>
      <c r="B5">
        <v>160.5</v>
      </c>
      <c r="C5">
        <v>162.69999999999999</v>
      </c>
      <c r="D5">
        <v>158.30000000000001</v>
      </c>
      <c r="E5">
        <v>159.80000000000001</v>
      </c>
    </row>
    <row r="6" spans="1:5" x14ac:dyDescent="0.3">
      <c r="A6" s="1">
        <v>41072</v>
      </c>
      <c r="B6">
        <v>158.69999999999999</v>
      </c>
      <c r="C6">
        <v>159.80000000000001</v>
      </c>
      <c r="D6">
        <v>157.9</v>
      </c>
      <c r="E6">
        <v>158.44999999999999</v>
      </c>
    </row>
    <row r="7" spans="1:5" x14ac:dyDescent="0.3">
      <c r="A7" s="1">
        <v>41073</v>
      </c>
      <c r="B7">
        <v>158.75</v>
      </c>
      <c r="C7">
        <v>159.5</v>
      </c>
      <c r="D7">
        <v>156.80000000000001</v>
      </c>
      <c r="E7">
        <v>157.30000000000001</v>
      </c>
    </row>
    <row r="8" spans="1:5" x14ac:dyDescent="0.3">
      <c r="A8" s="1">
        <v>41074</v>
      </c>
      <c r="B8">
        <v>157.1</v>
      </c>
      <c r="C8">
        <v>157.15</v>
      </c>
      <c r="D8">
        <v>153.80000000000001</v>
      </c>
      <c r="E8">
        <v>154.15</v>
      </c>
    </row>
    <row r="9" spans="1:5" x14ac:dyDescent="0.3">
      <c r="A9" s="1">
        <v>41075</v>
      </c>
      <c r="B9">
        <v>154.15</v>
      </c>
      <c r="C9">
        <v>156.25</v>
      </c>
      <c r="D9">
        <v>154.1</v>
      </c>
      <c r="E9">
        <v>155.1</v>
      </c>
    </row>
    <row r="10" spans="1:5" x14ac:dyDescent="0.3">
      <c r="A10" s="1">
        <v>41078</v>
      </c>
      <c r="B10">
        <v>155.44999999999999</v>
      </c>
      <c r="C10">
        <v>155.85</v>
      </c>
      <c r="D10">
        <v>153.19999999999999</v>
      </c>
      <c r="E10">
        <v>154.6</v>
      </c>
    </row>
    <row r="11" spans="1:5" x14ac:dyDescent="0.3">
      <c r="A11" s="1">
        <v>41079</v>
      </c>
      <c r="B11">
        <v>154.6</v>
      </c>
      <c r="C11">
        <v>162.1</v>
      </c>
      <c r="D11">
        <v>153.6</v>
      </c>
      <c r="E11">
        <v>161.9</v>
      </c>
    </row>
    <row r="12" spans="1:5" x14ac:dyDescent="0.3">
      <c r="A12" s="1">
        <v>41080</v>
      </c>
      <c r="B12">
        <v>161.5</v>
      </c>
      <c r="C12">
        <v>164.6</v>
      </c>
      <c r="D12">
        <v>154.19999999999999</v>
      </c>
      <c r="E12">
        <v>155.5</v>
      </c>
    </row>
    <row r="13" spans="1:5" x14ac:dyDescent="0.3">
      <c r="A13" s="1">
        <v>41081</v>
      </c>
      <c r="B13">
        <v>155.1</v>
      </c>
      <c r="C13">
        <v>162.44999999999999</v>
      </c>
      <c r="D13">
        <v>154.5</v>
      </c>
      <c r="E13">
        <v>161.9</v>
      </c>
    </row>
    <row r="14" spans="1:5" x14ac:dyDescent="0.3">
      <c r="A14" s="1">
        <v>41082</v>
      </c>
      <c r="B14">
        <v>161.6</v>
      </c>
      <c r="C14">
        <v>162.85</v>
      </c>
      <c r="D14">
        <v>156.15</v>
      </c>
      <c r="E14">
        <v>159</v>
      </c>
    </row>
    <row r="15" spans="1:5" x14ac:dyDescent="0.3">
      <c r="A15" s="1">
        <v>41085</v>
      </c>
      <c r="B15">
        <v>159.1</v>
      </c>
      <c r="C15">
        <v>162.35</v>
      </c>
      <c r="D15">
        <v>157.19999999999999</v>
      </c>
      <c r="E15">
        <v>161.85</v>
      </c>
    </row>
    <row r="16" spans="1:5" x14ac:dyDescent="0.3">
      <c r="A16" s="1">
        <v>41086</v>
      </c>
      <c r="B16">
        <v>161.85</v>
      </c>
      <c r="C16">
        <v>169.45</v>
      </c>
      <c r="D16">
        <v>160.1</v>
      </c>
      <c r="E16">
        <v>168.85</v>
      </c>
    </row>
    <row r="17" spans="1:5" x14ac:dyDescent="0.3">
      <c r="A17" s="1">
        <v>41087</v>
      </c>
      <c r="B17">
        <v>168.85</v>
      </c>
      <c r="C17">
        <v>171.65</v>
      </c>
      <c r="D17">
        <v>165.85</v>
      </c>
      <c r="E17">
        <v>167.95</v>
      </c>
    </row>
    <row r="18" spans="1:5" x14ac:dyDescent="0.3">
      <c r="A18" s="1">
        <v>41088</v>
      </c>
      <c r="B18">
        <v>167.9</v>
      </c>
      <c r="C18">
        <v>168.25</v>
      </c>
      <c r="D18">
        <v>163.95</v>
      </c>
      <c r="E18">
        <v>166.15</v>
      </c>
    </row>
    <row r="19" spans="1:5" x14ac:dyDescent="0.3">
      <c r="A19" s="1">
        <v>41089</v>
      </c>
      <c r="B19">
        <v>166.85</v>
      </c>
      <c r="C19">
        <v>174.85</v>
      </c>
      <c r="D19">
        <v>166.85</v>
      </c>
      <c r="E19">
        <v>173.8</v>
      </c>
    </row>
    <row r="20" spans="1:5" x14ac:dyDescent="0.3">
      <c r="A20" s="1">
        <v>41092</v>
      </c>
      <c r="B20">
        <v>173.85</v>
      </c>
      <c r="C20">
        <v>178</v>
      </c>
      <c r="D20">
        <v>172.8</v>
      </c>
      <c r="E20">
        <v>177.7</v>
      </c>
    </row>
    <row r="21" spans="1:5" x14ac:dyDescent="0.3">
      <c r="A21" s="1">
        <v>41093</v>
      </c>
      <c r="B21">
        <v>177.75</v>
      </c>
      <c r="C21">
        <v>184.5</v>
      </c>
      <c r="D21">
        <v>177.75</v>
      </c>
      <c r="E21">
        <v>183.55</v>
      </c>
    </row>
    <row r="22" spans="1:5" x14ac:dyDescent="0.3">
      <c r="A22" s="1">
        <v>41095</v>
      </c>
      <c r="B22">
        <v>182.15</v>
      </c>
      <c r="C22">
        <v>190.2</v>
      </c>
      <c r="D22">
        <v>178.95</v>
      </c>
      <c r="E22">
        <v>183.45</v>
      </c>
    </row>
    <row r="23" spans="1:5" x14ac:dyDescent="0.3">
      <c r="A23" s="1">
        <v>41096</v>
      </c>
      <c r="B23">
        <v>182</v>
      </c>
      <c r="C23">
        <v>184.35</v>
      </c>
      <c r="D23">
        <v>178.9</v>
      </c>
      <c r="E23">
        <v>179.55</v>
      </c>
    </row>
    <row r="24" spans="1:5" x14ac:dyDescent="0.3">
      <c r="A24" s="1">
        <v>41099</v>
      </c>
      <c r="B24">
        <v>179.1</v>
      </c>
      <c r="C24">
        <v>185.9</v>
      </c>
      <c r="D24">
        <v>178.2</v>
      </c>
      <c r="E24">
        <v>185.45</v>
      </c>
    </row>
    <row r="25" spans="1:5" x14ac:dyDescent="0.3">
      <c r="A25" s="1">
        <v>41100</v>
      </c>
      <c r="B25">
        <v>184.8</v>
      </c>
      <c r="C25">
        <v>189.7</v>
      </c>
      <c r="D25">
        <v>183.3</v>
      </c>
      <c r="E25">
        <v>187.6</v>
      </c>
    </row>
    <row r="26" spans="1:5" x14ac:dyDescent="0.3">
      <c r="A26" s="1">
        <v>41101</v>
      </c>
      <c r="B26">
        <v>186.75</v>
      </c>
      <c r="C26">
        <v>195.3</v>
      </c>
      <c r="D26">
        <v>185.75</v>
      </c>
      <c r="E26">
        <v>187.8</v>
      </c>
    </row>
    <row r="27" spans="1:5" x14ac:dyDescent="0.3">
      <c r="A27" s="1">
        <v>41102</v>
      </c>
      <c r="B27">
        <v>187.8</v>
      </c>
      <c r="C27">
        <v>187.85</v>
      </c>
      <c r="D27">
        <v>181.25</v>
      </c>
      <c r="E27">
        <v>185.15</v>
      </c>
    </row>
    <row r="28" spans="1:5" x14ac:dyDescent="0.3">
      <c r="A28" s="1">
        <v>41103</v>
      </c>
      <c r="B28">
        <v>185.3</v>
      </c>
      <c r="C28">
        <v>190.85</v>
      </c>
      <c r="D28">
        <v>185.3</v>
      </c>
      <c r="E28">
        <v>189.2</v>
      </c>
    </row>
    <row r="29" spans="1:5" x14ac:dyDescent="0.3">
      <c r="A29" s="1">
        <v>41106</v>
      </c>
      <c r="B29">
        <v>188.75</v>
      </c>
      <c r="C29">
        <v>191.3</v>
      </c>
      <c r="D29">
        <v>186.15</v>
      </c>
      <c r="E29">
        <v>187.05</v>
      </c>
    </row>
    <row r="30" spans="1:5" x14ac:dyDescent="0.3">
      <c r="A30" s="1">
        <v>41107</v>
      </c>
      <c r="B30">
        <v>187</v>
      </c>
      <c r="C30">
        <v>187.45</v>
      </c>
      <c r="D30">
        <v>182.1</v>
      </c>
      <c r="E30">
        <v>184.95</v>
      </c>
    </row>
    <row r="31" spans="1:5" x14ac:dyDescent="0.3">
      <c r="A31" s="1">
        <v>41108</v>
      </c>
      <c r="B31">
        <v>185.4</v>
      </c>
      <c r="C31">
        <v>186.55</v>
      </c>
      <c r="D31">
        <v>180.5</v>
      </c>
      <c r="E31">
        <v>185.25</v>
      </c>
    </row>
    <row r="32" spans="1:5" x14ac:dyDescent="0.3">
      <c r="A32" s="1">
        <v>41109</v>
      </c>
      <c r="B32">
        <v>185.55</v>
      </c>
      <c r="C32">
        <v>192.5</v>
      </c>
      <c r="D32">
        <v>185.15</v>
      </c>
      <c r="E32">
        <v>192.05</v>
      </c>
    </row>
    <row r="33" spans="1:5" x14ac:dyDescent="0.3">
      <c r="A33" s="1">
        <v>41110</v>
      </c>
      <c r="B33">
        <v>192</v>
      </c>
      <c r="C33">
        <v>193.95</v>
      </c>
      <c r="D33">
        <v>189.2</v>
      </c>
      <c r="E33">
        <v>190.05</v>
      </c>
    </row>
    <row r="34" spans="1:5" x14ac:dyDescent="0.3">
      <c r="A34" s="1">
        <v>41113</v>
      </c>
      <c r="B34">
        <v>188.95</v>
      </c>
      <c r="C34">
        <v>189.5</v>
      </c>
      <c r="D34">
        <v>186.2</v>
      </c>
      <c r="E34">
        <v>188.2</v>
      </c>
    </row>
    <row r="35" spans="1:5" x14ac:dyDescent="0.3">
      <c r="A35" s="1">
        <v>41114</v>
      </c>
      <c r="B35">
        <v>187.5</v>
      </c>
      <c r="C35">
        <v>188.55</v>
      </c>
      <c r="D35">
        <v>176.8</v>
      </c>
      <c r="E35">
        <v>178.55</v>
      </c>
    </row>
    <row r="36" spans="1:5" x14ac:dyDescent="0.3">
      <c r="A36" s="1">
        <v>41115</v>
      </c>
      <c r="B36">
        <v>178.55</v>
      </c>
      <c r="C36">
        <v>181.55</v>
      </c>
      <c r="D36">
        <v>177.1</v>
      </c>
      <c r="E36">
        <v>179.4</v>
      </c>
    </row>
    <row r="37" spans="1:5" x14ac:dyDescent="0.3">
      <c r="A37" s="1">
        <v>41116</v>
      </c>
      <c r="B37">
        <v>179.4</v>
      </c>
      <c r="C37">
        <v>182.6</v>
      </c>
      <c r="D37">
        <v>176.2</v>
      </c>
      <c r="E37">
        <v>177.15</v>
      </c>
    </row>
    <row r="38" spans="1:5" x14ac:dyDescent="0.3">
      <c r="A38" s="1">
        <v>41117</v>
      </c>
      <c r="B38">
        <v>177.15</v>
      </c>
      <c r="C38">
        <v>179.85</v>
      </c>
      <c r="D38">
        <v>176.15</v>
      </c>
      <c r="E38">
        <v>176.8</v>
      </c>
    </row>
    <row r="39" spans="1:5" x14ac:dyDescent="0.3">
      <c r="A39" s="1">
        <v>41120</v>
      </c>
      <c r="B39">
        <v>177.45</v>
      </c>
      <c r="C39">
        <v>182</v>
      </c>
      <c r="D39">
        <v>176.25</v>
      </c>
      <c r="E39">
        <v>181.45</v>
      </c>
    </row>
    <row r="40" spans="1:5" x14ac:dyDescent="0.3">
      <c r="A40" s="1">
        <v>41121</v>
      </c>
      <c r="B40">
        <v>181.2</v>
      </c>
      <c r="C40">
        <v>181.75</v>
      </c>
      <c r="D40">
        <v>175.8</v>
      </c>
      <c r="E40">
        <v>177.5</v>
      </c>
    </row>
    <row r="41" spans="1:5" x14ac:dyDescent="0.3">
      <c r="A41" s="1">
        <v>41122</v>
      </c>
      <c r="B41">
        <v>177.75</v>
      </c>
      <c r="C41">
        <v>178.7</v>
      </c>
      <c r="D41">
        <v>173.7</v>
      </c>
      <c r="E41">
        <v>177.7</v>
      </c>
    </row>
    <row r="42" spans="1:5" x14ac:dyDescent="0.3">
      <c r="A42" s="1">
        <v>41123</v>
      </c>
      <c r="B42">
        <v>178.05</v>
      </c>
      <c r="C42">
        <v>178.45</v>
      </c>
      <c r="D42">
        <v>174.35</v>
      </c>
      <c r="E42">
        <v>174.75</v>
      </c>
    </row>
    <row r="43" spans="1:5" x14ac:dyDescent="0.3">
      <c r="A43" s="1">
        <v>41124</v>
      </c>
      <c r="B43">
        <v>174.75</v>
      </c>
      <c r="C43">
        <v>177.3</v>
      </c>
      <c r="D43">
        <v>174.4</v>
      </c>
      <c r="E43">
        <v>176.9</v>
      </c>
    </row>
    <row r="44" spans="1:5" x14ac:dyDescent="0.3">
      <c r="A44" s="1">
        <v>41127</v>
      </c>
      <c r="B44">
        <v>176.2</v>
      </c>
      <c r="C44">
        <v>180.95</v>
      </c>
      <c r="D44">
        <v>176.1</v>
      </c>
      <c r="E44">
        <v>178.6</v>
      </c>
    </row>
    <row r="45" spans="1:5" x14ac:dyDescent="0.3">
      <c r="A45" s="1">
        <v>41128</v>
      </c>
      <c r="B45">
        <v>178.6</v>
      </c>
      <c r="C45">
        <v>179.3</v>
      </c>
      <c r="D45">
        <v>175.5</v>
      </c>
      <c r="E45">
        <v>175.75</v>
      </c>
    </row>
    <row r="46" spans="1:5" x14ac:dyDescent="0.3">
      <c r="A46" s="1">
        <v>41129</v>
      </c>
      <c r="B46">
        <v>175.85</v>
      </c>
      <c r="C46">
        <v>176.2</v>
      </c>
      <c r="D46">
        <v>173</v>
      </c>
      <c r="E46">
        <v>173.6</v>
      </c>
    </row>
    <row r="47" spans="1:5" x14ac:dyDescent="0.3">
      <c r="A47" s="1">
        <v>41130</v>
      </c>
      <c r="B47">
        <v>174.05</v>
      </c>
      <c r="C47">
        <v>174.45</v>
      </c>
      <c r="D47">
        <v>169.35</v>
      </c>
      <c r="E47">
        <v>169.55</v>
      </c>
    </row>
    <row r="48" spans="1:5" x14ac:dyDescent="0.3">
      <c r="A48" s="1">
        <v>41131</v>
      </c>
      <c r="B48">
        <v>170.1</v>
      </c>
      <c r="C48">
        <v>170.55</v>
      </c>
      <c r="D48">
        <v>167.3</v>
      </c>
      <c r="E48">
        <v>169.35</v>
      </c>
    </row>
    <row r="49" spans="1:5" x14ac:dyDescent="0.3">
      <c r="A49" s="1">
        <v>41134</v>
      </c>
      <c r="B49">
        <v>169.35</v>
      </c>
      <c r="C49">
        <v>170.3</v>
      </c>
      <c r="D49">
        <v>166</v>
      </c>
      <c r="E49">
        <v>167.05</v>
      </c>
    </row>
    <row r="50" spans="1:5" x14ac:dyDescent="0.3">
      <c r="A50" s="1">
        <v>41135</v>
      </c>
      <c r="B50">
        <v>167.05</v>
      </c>
      <c r="C50">
        <v>168.6</v>
      </c>
      <c r="D50">
        <v>165.35</v>
      </c>
      <c r="E50">
        <v>166</v>
      </c>
    </row>
    <row r="51" spans="1:5" x14ac:dyDescent="0.3">
      <c r="A51" s="1">
        <v>41136</v>
      </c>
      <c r="B51">
        <v>166.05</v>
      </c>
      <c r="C51">
        <v>166.55</v>
      </c>
      <c r="D51">
        <v>161.80000000000001</v>
      </c>
      <c r="E51">
        <v>164.95</v>
      </c>
    </row>
    <row r="52" spans="1:5" x14ac:dyDescent="0.3">
      <c r="A52" s="1">
        <v>41137</v>
      </c>
      <c r="B52">
        <v>164.8</v>
      </c>
      <c r="C52">
        <v>164.8</v>
      </c>
      <c r="D52">
        <v>160.80000000000001</v>
      </c>
      <c r="E52">
        <v>161.80000000000001</v>
      </c>
    </row>
    <row r="53" spans="1:5" x14ac:dyDescent="0.3">
      <c r="A53" s="1">
        <v>41138</v>
      </c>
      <c r="B53">
        <v>161.80000000000001</v>
      </c>
      <c r="C53">
        <v>163.69999999999999</v>
      </c>
      <c r="D53">
        <v>160.25</v>
      </c>
      <c r="E53">
        <v>163.19999999999999</v>
      </c>
    </row>
    <row r="54" spans="1:5" x14ac:dyDescent="0.3">
      <c r="A54" s="1">
        <v>41141</v>
      </c>
      <c r="B54">
        <v>163.5</v>
      </c>
      <c r="C54">
        <v>166.6</v>
      </c>
      <c r="D54">
        <v>163.19999999999999</v>
      </c>
      <c r="E54">
        <v>164.55</v>
      </c>
    </row>
    <row r="55" spans="1:5" x14ac:dyDescent="0.3">
      <c r="A55" s="1">
        <v>41142</v>
      </c>
      <c r="B55">
        <v>164.6</v>
      </c>
      <c r="C55">
        <v>166.15</v>
      </c>
      <c r="D55">
        <v>163.9</v>
      </c>
      <c r="E55">
        <v>164.2</v>
      </c>
    </row>
    <row r="56" spans="1:5" x14ac:dyDescent="0.3">
      <c r="A56" s="1">
        <v>41143</v>
      </c>
      <c r="B56">
        <v>163.85</v>
      </c>
      <c r="C56">
        <v>164.05</v>
      </c>
      <c r="D56">
        <v>161.05000000000001</v>
      </c>
      <c r="E56">
        <v>162.1</v>
      </c>
    </row>
    <row r="57" spans="1:5" x14ac:dyDescent="0.3">
      <c r="A57" s="1">
        <v>41144</v>
      </c>
      <c r="B57">
        <v>162.4</v>
      </c>
      <c r="C57">
        <v>163.25</v>
      </c>
      <c r="D57">
        <v>161.25</v>
      </c>
      <c r="E57">
        <v>161.85</v>
      </c>
    </row>
    <row r="58" spans="1:5" x14ac:dyDescent="0.3">
      <c r="A58" s="1">
        <v>41145</v>
      </c>
      <c r="B58">
        <v>162.15</v>
      </c>
      <c r="C58">
        <v>164.5</v>
      </c>
      <c r="D58">
        <v>161.25</v>
      </c>
      <c r="E58">
        <v>162.9</v>
      </c>
    </row>
    <row r="59" spans="1:5" x14ac:dyDescent="0.3">
      <c r="A59" s="1">
        <v>41148</v>
      </c>
      <c r="B59">
        <v>164.5</v>
      </c>
      <c r="C59">
        <v>167.7</v>
      </c>
      <c r="D59">
        <v>164.5</v>
      </c>
      <c r="E59">
        <v>167.35</v>
      </c>
    </row>
    <row r="60" spans="1:5" x14ac:dyDescent="0.3">
      <c r="A60" s="1">
        <v>41149</v>
      </c>
      <c r="B60">
        <v>167.05</v>
      </c>
      <c r="C60">
        <v>168.5</v>
      </c>
      <c r="D60">
        <v>165.55</v>
      </c>
      <c r="E60">
        <v>167.95</v>
      </c>
    </row>
    <row r="61" spans="1:5" x14ac:dyDescent="0.3">
      <c r="A61" s="1">
        <v>41150</v>
      </c>
      <c r="B61">
        <v>168</v>
      </c>
      <c r="C61">
        <v>169.1</v>
      </c>
      <c r="D61">
        <v>165.75</v>
      </c>
      <c r="E61">
        <v>166.65</v>
      </c>
    </row>
    <row r="62" spans="1:5" x14ac:dyDescent="0.3">
      <c r="A62" s="1">
        <v>41151</v>
      </c>
      <c r="B62">
        <v>166.4</v>
      </c>
      <c r="C62">
        <v>168.35</v>
      </c>
      <c r="D62">
        <v>162.5</v>
      </c>
      <c r="E62">
        <v>163.4</v>
      </c>
    </row>
    <row r="63" spans="1:5" x14ac:dyDescent="0.3">
      <c r="A63" s="1">
        <v>41152</v>
      </c>
      <c r="B63">
        <v>164.1</v>
      </c>
      <c r="C63">
        <v>167.45</v>
      </c>
      <c r="D63">
        <v>162.5</v>
      </c>
      <c r="E63">
        <v>164.75</v>
      </c>
    </row>
    <row r="64" spans="1:5" x14ac:dyDescent="0.3">
      <c r="A64" s="1">
        <v>41156</v>
      </c>
      <c r="B64">
        <v>165.65</v>
      </c>
      <c r="C64">
        <v>167.9</v>
      </c>
      <c r="D64">
        <v>164.5</v>
      </c>
      <c r="E64">
        <v>165.3</v>
      </c>
    </row>
    <row r="65" spans="1:5" x14ac:dyDescent="0.3">
      <c r="A65" s="1">
        <v>41157</v>
      </c>
      <c r="B65">
        <v>165.3</v>
      </c>
      <c r="C65">
        <v>166.35</v>
      </c>
      <c r="D65">
        <v>160.35</v>
      </c>
      <c r="E65">
        <v>160.6</v>
      </c>
    </row>
    <row r="66" spans="1:5" x14ac:dyDescent="0.3">
      <c r="A66" s="1">
        <v>41158</v>
      </c>
      <c r="B66">
        <v>161</v>
      </c>
      <c r="C66">
        <v>162.75</v>
      </c>
      <c r="D66">
        <v>156.55000000000001</v>
      </c>
      <c r="E66">
        <v>158.19999999999999</v>
      </c>
    </row>
    <row r="67" spans="1:5" x14ac:dyDescent="0.3">
      <c r="A67" s="1">
        <v>41159</v>
      </c>
      <c r="B67">
        <v>159.6</v>
      </c>
      <c r="C67">
        <v>163.69999999999999</v>
      </c>
      <c r="D67">
        <v>158.5</v>
      </c>
      <c r="E67">
        <v>163.05000000000001</v>
      </c>
    </row>
    <row r="68" spans="1:5" x14ac:dyDescent="0.3">
      <c r="A68" s="1">
        <v>41162</v>
      </c>
      <c r="B68">
        <v>163.69999999999999</v>
      </c>
      <c r="C68">
        <v>174.35</v>
      </c>
      <c r="D68">
        <v>163.25</v>
      </c>
      <c r="E68">
        <v>173.65</v>
      </c>
    </row>
    <row r="69" spans="1:5" x14ac:dyDescent="0.3">
      <c r="A69" s="1">
        <v>41163</v>
      </c>
      <c r="B69">
        <v>173.65</v>
      </c>
      <c r="C69">
        <v>180</v>
      </c>
      <c r="D69">
        <v>173.1</v>
      </c>
      <c r="E69">
        <v>177.55</v>
      </c>
    </row>
    <row r="70" spans="1:5" x14ac:dyDescent="0.3">
      <c r="A70" s="1">
        <v>41164</v>
      </c>
      <c r="B70">
        <v>176.95</v>
      </c>
      <c r="C70">
        <v>178.9</v>
      </c>
      <c r="D70">
        <v>176.65</v>
      </c>
      <c r="E70">
        <v>177.5</v>
      </c>
    </row>
    <row r="71" spans="1:5" x14ac:dyDescent="0.3">
      <c r="A71" s="1">
        <v>41165</v>
      </c>
      <c r="B71">
        <v>177.05</v>
      </c>
      <c r="C71">
        <v>181.3</v>
      </c>
      <c r="D71">
        <v>175.8</v>
      </c>
      <c r="E71">
        <v>178.85</v>
      </c>
    </row>
    <row r="72" spans="1:5" x14ac:dyDescent="0.3">
      <c r="A72" s="1">
        <v>41166</v>
      </c>
      <c r="B72">
        <v>179.55</v>
      </c>
      <c r="C72">
        <v>183.7</v>
      </c>
      <c r="D72">
        <v>179.55</v>
      </c>
      <c r="E72">
        <v>181.1</v>
      </c>
    </row>
    <row r="73" spans="1:5" x14ac:dyDescent="0.3">
      <c r="A73" s="1">
        <v>41169</v>
      </c>
      <c r="B73">
        <v>181.15</v>
      </c>
      <c r="C73">
        <v>183.55</v>
      </c>
      <c r="D73">
        <v>174.1</v>
      </c>
      <c r="E73">
        <v>175.65</v>
      </c>
    </row>
    <row r="74" spans="1:5" x14ac:dyDescent="0.3">
      <c r="A74" s="1">
        <v>41170</v>
      </c>
      <c r="B74">
        <v>175.15</v>
      </c>
      <c r="C74">
        <v>178.45</v>
      </c>
      <c r="D74">
        <v>171.65</v>
      </c>
      <c r="E74">
        <v>177.5</v>
      </c>
    </row>
    <row r="75" spans="1:5" x14ac:dyDescent="0.3">
      <c r="A75" s="1">
        <v>41171</v>
      </c>
      <c r="B75">
        <v>178.05</v>
      </c>
      <c r="C75">
        <v>179.1</v>
      </c>
      <c r="D75">
        <v>172.35</v>
      </c>
      <c r="E75">
        <v>174.4</v>
      </c>
    </row>
    <row r="76" spans="1:5" x14ac:dyDescent="0.3">
      <c r="A76" s="1">
        <v>41172</v>
      </c>
      <c r="B76">
        <v>174.2</v>
      </c>
      <c r="C76">
        <v>174.5</v>
      </c>
      <c r="D76">
        <v>168.3</v>
      </c>
      <c r="E76">
        <v>168.6</v>
      </c>
    </row>
    <row r="77" spans="1:5" x14ac:dyDescent="0.3">
      <c r="A77" s="1">
        <v>41173</v>
      </c>
      <c r="B77">
        <v>168.6</v>
      </c>
      <c r="C77">
        <v>173.8</v>
      </c>
      <c r="D77">
        <v>168.6</v>
      </c>
      <c r="E77">
        <v>173.3</v>
      </c>
    </row>
    <row r="78" spans="1:5" x14ac:dyDescent="0.3">
      <c r="A78" s="1">
        <v>41176</v>
      </c>
      <c r="B78">
        <v>171.8</v>
      </c>
      <c r="C78">
        <v>172.75</v>
      </c>
      <c r="D78">
        <v>167.65</v>
      </c>
      <c r="E78">
        <v>172.3</v>
      </c>
    </row>
    <row r="79" spans="1:5" x14ac:dyDescent="0.3">
      <c r="A79" s="1">
        <v>41177</v>
      </c>
      <c r="B79">
        <v>172.45</v>
      </c>
      <c r="C79">
        <v>174.85</v>
      </c>
      <c r="D79">
        <v>171.55</v>
      </c>
      <c r="E79">
        <v>173.65</v>
      </c>
    </row>
    <row r="80" spans="1:5" x14ac:dyDescent="0.3">
      <c r="A80" s="1">
        <v>41178</v>
      </c>
      <c r="B80">
        <v>173</v>
      </c>
      <c r="C80">
        <v>173.25</v>
      </c>
      <c r="D80">
        <v>169</v>
      </c>
      <c r="E80">
        <v>169.45</v>
      </c>
    </row>
    <row r="81" spans="1:5" x14ac:dyDescent="0.3">
      <c r="A81" s="1">
        <v>41179</v>
      </c>
      <c r="B81">
        <v>169.6</v>
      </c>
      <c r="C81">
        <v>174.65</v>
      </c>
      <c r="D81">
        <v>169.45</v>
      </c>
      <c r="E81">
        <v>174.3</v>
      </c>
    </row>
    <row r="82" spans="1:5" x14ac:dyDescent="0.3">
      <c r="A82" s="1">
        <v>41180</v>
      </c>
      <c r="B82">
        <v>174.25</v>
      </c>
      <c r="C82">
        <v>175.2</v>
      </c>
      <c r="D82">
        <v>170.25</v>
      </c>
      <c r="E82">
        <v>173.5</v>
      </c>
    </row>
    <row r="83" spans="1:5" x14ac:dyDescent="0.3">
      <c r="A83" s="1">
        <v>41183</v>
      </c>
      <c r="B83">
        <v>172.85</v>
      </c>
      <c r="C83">
        <v>178.95</v>
      </c>
      <c r="D83">
        <v>172.15</v>
      </c>
      <c r="E83">
        <v>178.05</v>
      </c>
    </row>
    <row r="84" spans="1:5" x14ac:dyDescent="0.3">
      <c r="A84" s="1">
        <v>41184</v>
      </c>
      <c r="B84">
        <v>178.1</v>
      </c>
      <c r="C84">
        <v>184.55</v>
      </c>
      <c r="D84">
        <v>177.95</v>
      </c>
      <c r="E84">
        <v>183.65</v>
      </c>
    </row>
    <row r="85" spans="1:5" x14ac:dyDescent="0.3">
      <c r="A85" s="1">
        <v>41185</v>
      </c>
      <c r="B85">
        <v>181.5</v>
      </c>
      <c r="C85">
        <v>185.45</v>
      </c>
      <c r="D85">
        <v>180.5</v>
      </c>
      <c r="E85">
        <v>181.05</v>
      </c>
    </row>
    <row r="86" spans="1:5" x14ac:dyDescent="0.3">
      <c r="A86" s="1">
        <v>41186</v>
      </c>
      <c r="B86">
        <v>181.05</v>
      </c>
      <c r="C86">
        <v>183.8</v>
      </c>
      <c r="D86">
        <v>173.4</v>
      </c>
      <c r="E86">
        <v>175.05</v>
      </c>
    </row>
    <row r="87" spans="1:5" x14ac:dyDescent="0.3">
      <c r="A87" s="1">
        <v>41187</v>
      </c>
      <c r="B87">
        <v>175.05</v>
      </c>
      <c r="C87">
        <v>176.55</v>
      </c>
      <c r="D87">
        <v>167.7</v>
      </c>
      <c r="E87">
        <v>168.1</v>
      </c>
    </row>
    <row r="88" spans="1:5" x14ac:dyDescent="0.3">
      <c r="A88" s="1">
        <v>41190</v>
      </c>
      <c r="B88">
        <v>167.8</v>
      </c>
      <c r="C88">
        <v>169.4</v>
      </c>
      <c r="D88">
        <v>166.35</v>
      </c>
      <c r="E88">
        <v>169.1</v>
      </c>
    </row>
    <row r="89" spans="1:5" x14ac:dyDescent="0.3">
      <c r="A89" s="1">
        <v>41191</v>
      </c>
      <c r="B89">
        <v>168.5</v>
      </c>
      <c r="C89">
        <v>170</v>
      </c>
      <c r="D89">
        <v>164.1</v>
      </c>
      <c r="E89">
        <v>165.3</v>
      </c>
    </row>
    <row r="90" spans="1:5" x14ac:dyDescent="0.3">
      <c r="A90" s="1">
        <v>41192</v>
      </c>
      <c r="B90">
        <v>166.65</v>
      </c>
      <c r="C90">
        <v>166.95</v>
      </c>
      <c r="D90">
        <v>163.30000000000001</v>
      </c>
      <c r="E90">
        <v>163.44999999999999</v>
      </c>
    </row>
    <row r="91" spans="1:5" x14ac:dyDescent="0.3">
      <c r="A91" s="1">
        <v>41193</v>
      </c>
      <c r="B91">
        <v>163.30000000000001</v>
      </c>
      <c r="C91">
        <v>163.69999999999999</v>
      </c>
      <c r="D91">
        <v>160.30000000000001</v>
      </c>
      <c r="E91">
        <v>160.75</v>
      </c>
    </row>
    <row r="92" spans="1:5" x14ac:dyDescent="0.3">
      <c r="A92" s="1">
        <v>41194</v>
      </c>
      <c r="B92">
        <v>161.1</v>
      </c>
      <c r="C92">
        <v>163.1</v>
      </c>
      <c r="D92">
        <v>159.69999999999999</v>
      </c>
      <c r="E92">
        <v>161.69999999999999</v>
      </c>
    </row>
    <row r="93" spans="1:5" x14ac:dyDescent="0.3">
      <c r="A93" s="1">
        <v>41197</v>
      </c>
      <c r="B93">
        <v>161.69999999999999</v>
      </c>
      <c r="C93">
        <v>162.75</v>
      </c>
      <c r="D93">
        <v>159.5</v>
      </c>
      <c r="E93">
        <v>160.85</v>
      </c>
    </row>
    <row r="94" spans="1:5" x14ac:dyDescent="0.3">
      <c r="A94" s="1">
        <v>41198</v>
      </c>
      <c r="B94">
        <v>161.5</v>
      </c>
      <c r="C94">
        <v>163.44999999999999</v>
      </c>
      <c r="D94">
        <v>160.35</v>
      </c>
      <c r="E94">
        <v>162.80000000000001</v>
      </c>
    </row>
    <row r="95" spans="1:5" x14ac:dyDescent="0.3">
      <c r="A95" s="1">
        <v>41199</v>
      </c>
      <c r="B95">
        <v>163</v>
      </c>
      <c r="C95">
        <v>163.35</v>
      </c>
      <c r="D95">
        <v>159.6</v>
      </c>
      <c r="E95">
        <v>161.5</v>
      </c>
    </row>
    <row r="96" spans="1:5" x14ac:dyDescent="0.3">
      <c r="A96" s="1">
        <v>41200</v>
      </c>
      <c r="B96">
        <v>161.1</v>
      </c>
      <c r="C96">
        <v>161.55000000000001</v>
      </c>
      <c r="D96">
        <v>157.15</v>
      </c>
      <c r="E96">
        <v>158.6</v>
      </c>
    </row>
    <row r="97" spans="1:5" x14ac:dyDescent="0.3">
      <c r="A97" s="1">
        <v>41201</v>
      </c>
      <c r="B97">
        <v>158.65</v>
      </c>
      <c r="C97">
        <v>162.85</v>
      </c>
      <c r="D97">
        <v>158.15</v>
      </c>
      <c r="E97">
        <v>161.65</v>
      </c>
    </row>
    <row r="98" spans="1:5" x14ac:dyDescent="0.3">
      <c r="A98" s="1">
        <v>41204</v>
      </c>
      <c r="B98">
        <v>162.5</v>
      </c>
      <c r="C98">
        <v>165.7</v>
      </c>
      <c r="D98">
        <v>161.4</v>
      </c>
      <c r="E98">
        <v>164.5</v>
      </c>
    </row>
    <row r="99" spans="1:5" x14ac:dyDescent="0.3">
      <c r="A99" s="1">
        <v>41205</v>
      </c>
      <c r="B99">
        <v>164.1</v>
      </c>
      <c r="C99">
        <v>164.1</v>
      </c>
      <c r="D99">
        <v>160.25</v>
      </c>
      <c r="E99">
        <v>160.85</v>
      </c>
    </row>
    <row r="100" spans="1:5" x14ac:dyDescent="0.3">
      <c r="A100" s="1">
        <v>41206</v>
      </c>
      <c r="B100">
        <v>160.85</v>
      </c>
      <c r="C100">
        <v>162.30000000000001</v>
      </c>
      <c r="D100">
        <v>158.69999999999999</v>
      </c>
      <c r="E100">
        <v>159.80000000000001</v>
      </c>
    </row>
    <row r="101" spans="1:5" x14ac:dyDescent="0.3">
      <c r="A101" s="1">
        <v>41207</v>
      </c>
      <c r="B101">
        <v>160.5</v>
      </c>
      <c r="C101">
        <v>161.9</v>
      </c>
      <c r="D101">
        <v>159.19999999999999</v>
      </c>
      <c r="E101">
        <v>161</v>
      </c>
    </row>
    <row r="102" spans="1:5" x14ac:dyDescent="0.3">
      <c r="A102" s="1">
        <v>41208</v>
      </c>
      <c r="B102">
        <v>161</v>
      </c>
      <c r="C102">
        <v>161.44999999999999</v>
      </c>
      <c r="D102">
        <v>156.9</v>
      </c>
      <c r="E102">
        <v>157.75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13" workbookViewId="0">
      <selection activeCell="C14" sqref="C14"/>
    </sheetView>
  </sheetViews>
  <sheetFormatPr defaultRowHeight="14.4" x14ac:dyDescent="0.3"/>
  <sheetData>
    <row r="1" spans="1:9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4</v>
      </c>
      <c r="G1" s="2" t="s">
        <v>11</v>
      </c>
      <c r="H1" s="2" t="s">
        <v>5</v>
      </c>
      <c r="I1" s="2" t="s">
        <v>10</v>
      </c>
    </row>
    <row r="2" spans="1:9" x14ac:dyDescent="0.3">
      <c r="A2" s="2"/>
      <c r="B2" s="2"/>
      <c r="C2" s="2"/>
      <c r="D2" s="2"/>
      <c r="E2" s="2">
        <f>'Dec 2012'!B2</f>
        <v>161.35</v>
      </c>
      <c r="F2" s="2">
        <f>'Dec 2012'!E2</f>
        <v>160.80000000000001</v>
      </c>
      <c r="G2" s="2"/>
      <c r="H2" s="2">
        <v>0</v>
      </c>
    </row>
    <row r="3" spans="1:9" x14ac:dyDescent="0.3">
      <c r="A3" s="2"/>
      <c r="B3" s="2"/>
      <c r="C3" s="2"/>
      <c r="D3" s="2"/>
      <c r="E3" s="2">
        <f>'Dec 2012'!B3</f>
        <v>161.1</v>
      </c>
      <c r="F3" s="2">
        <f>'Dec 2012'!E3</f>
        <v>161.55000000000001</v>
      </c>
      <c r="G3" s="2"/>
      <c r="H3" s="2">
        <f>'Dec 2012'!$E3-'Dec 2012'!$E2</f>
        <v>0.75</v>
      </c>
    </row>
    <row r="4" spans="1:9" x14ac:dyDescent="0.3">
      <c r="A4" s="2"/>
      <c r="B4" s="2"/>
      <c r="C4" s="2"/>
      <c r="D4" s="2"/>
      <c r="E4" s="2">
        <f>'Dec 2012'!B4</f>
        <v>161.55000000000001</v>
      </c>
      <c r="F4" s="2">
        <f>'Dec 2012'!E4</f>
        <v>160.5</v>
      </c>
      <c r="G4" s="2"/>
      <c r="H4" s="2">
        <f>'Dec 2012'!$E4-'Dec 2012'!$E3</f>
        <v>-1.0500000000000114</v>
      </c>
    </row>
    <row r="5" spans="1:9" x14ac:dyDescent="0.3">
      <c r="A5" s="2"/>
      <c r="B5" s="2"/>
      <c r="C5" s="2"/>
      <c r="D5" s="2"/>
      <c r="E5" s="2">
        <f>'Dec 2012'!B5</f>
        <v>160.5</v>
      </c>
      <c r="F5" s="2">
        <f>'Dec 2012'!E5</f>
        <v>159.80000000000001</v>
      </c>
      <c r="G5" s="2"/>
      <c r="H5" s="2">
        <f>'Dec 2012'!$E5-'Dec 2012'!$E4</f>
        <v>-0.69999999999998863</v>
      </c>
    </row>
    <row r="6" spans="1:9" x14ac:dyDescent="0.3">
      <c r="A6" s="2">
        <f>AVERAGE('Dec 2012'!E2:E6)</f>
        <v>160.22000000000003</v>
      </c>
      <c r="B6" s="2"/>
      <c r="C6" s="2"/>
      <c r="D6" s="2"/>
      <c r="E6" s="2">
        <f>'Dec 2012'!B6</f>
        <v>158.69999999999999</v>
      </c>
      <c r="F6" s="2">
        <f>'Dec 2012'!E6</f>
        <v>158.44999999999999</v>
      </c>
      <c r="G6" s="2"/>
      <c r="H6" s="2">
        <f>'Dec 2012'!$E6-'Dec 2012'!$E5</f>
        <v>-1.3500000000000227</v>
      </c>
    </row>
    <row r="7" spans="1:9" x14ac:dyDescent="0.3">
      <c r="A7" s="2">
        <f>AVERAGE('Dec 2012'!E3:E7)</f>
        <v>159.51999999999998</v>
      </c>
      <c r="B7" s="2"/>
      <c r="C7" s="2"/>
      <c r="D7" s="2"/>
      <c r="E7" s="2">
        <f>'Dec 2012'!B7</f>
        <v>158.75</v>
      </c>
      <c r="F7" s="2">
        <f>'Dec 2012'!E7</f>
        <v>157.30000000000001</v>
      </c>
      <c r="G7" s="2"/>
      <c r="H7" s="2">
        <f>'Dec 2012'!$E7-'Dec 2012'!$E6</f>
        <v>-1.1499999999999773</v>
      </c>
    </row>
    <row r="8" spans="1:9" x14ac:dyDescent="0.3">
      <c r="A8" s="2">
        <f>AVERAGE('Dec 2012'!E4:E8)</f>
        <v>158.04</v>
      </c>
      <c r="B8" s="2"/>
      <c r="C8" s="2"/>
      <c r="D8" s="2"/>
      <c r="E8" s="2">
        <f>'Dec 2012'!B8</f>
        <v>157.1</v>
      </c>
      <c r="F8" s="2">
        <f>'Dec 2012'!E8</f>
        <v>154.15</v>
      </c>
      <c r="G8" s="2"/>
      <c r="H8" s="2">
        <f>'Dec 2012'!$E8-'Dec 2012'!$E7</f>
        <v>-3.1500000000000057</v>
      </c>
    </row>
    <row r="9" spans="1:9" x14ac:dyDescent="0.3">
      <c r="A9" s="2">
        <f>AVERAGE('Dec 2012'!E5:E9)</f>
        <v>156.96</v>
      </c>
      <c r="B9" s="2"/>
      <c r="C9" s="2"/>
      <c r="D9" s="2"/>
      <c r="E9" s="2">
        <f>'Dec 2012'!B9</f>
        <v>154.15</v>
      </c>
      <c r="F9" s="2">
        <f>'Dec 2012'!E9</f>
        <v>155.1</v>
      </c>
      <c r="G9" s="2"/>
      <c r="H9" s="2">
        <f>'Dec 2012'!$E9-'Dec 2012'!$E8</f>
        <v>0.94999999999998863</v>
      </c>
    </row>
    <row r="10" spans="1:9" x14ac:dyDescent="0.3">
      <c r="A10" s="2">
        <f>AVERAGE('Dec 2012'!E6:E10)</f>
        <v>155.92000000000002</v>
      </c>
      <c r="B10" s="2"/>
      <c r="C10" s="2"/>
      <c r="D10" s="2"/>
      <c r="E10" s="2">
        <f>'Dec 2012'!B10</f>
        <v>155.44999999999999</v>
      </c>
      <c r="F10" s="2">
        <f>'Dec 2012'!E10</f>
        <v>154.6</v>
      </c>
      <c r="G10" s="2"/>
      <c r="H10" s="2">
        <f>'Dec 2012'!$E10-'Dec 2012'!$E9</f>
        <v>-0.5</v>
      </c>
    </row>
    <row r="11" spans="1:9" x14ac:dyDescent="0.3">
      <c r="A11" s="2">
        <f>AVERAGE('Dec 2012'!E7:E11)</f>
        <v>156.61000000000001</v>
      </c>
      <c r="B11" s="2">
        <f>AVERAGE('Dec 2012'!E2:E11)</f>
        <v>158.41500000000002</v>
      </c>
      <c r="C11" s="2">
        <f t="shared" ref="C11:C42" si="0">IF(A11&gt;B11,1,IF(A11&lt;B11,-1,0))</f>
        <v>-1</v>
      </c>
      <c r="D11" s="2">
        <f t="shared" ref="D11:D42" si="1">IF(C11&lt;&gt;C10,C11,0)</f>
        <v>-1</v>
      </c>
      <c r="E11" s="2">
        <f>'Dec 2012'!B11</f>
        <v>154.6</v>
      </c>
      <c r="F11" s="2">
        <f>'Dec 2012'!E11</f>
        <v>161.9</v>
      </c>
      <c r="G11" s="2"/>
      <c r="H11" s="2">
        <f>'Dec 2012'!$E11-'Dec 2012'!$E10</f>
        <v>7.3000000000000114</v>
      </c>
    </row>
    <row r="12" spans="1:9" x14ac:dyDescent="0.3">
      <c r="A12" s="2">
        <f>AVERAGE('Dec 2012'!E8:E12)</f>
        <v>156.25</v>
      </c>
      <c r="B12" s="2">
        <f>AVERAGE('Dec 2012'!E3:E12)</f>
        <v>157.88499999999999</v>
      </c>
      <c r="C12" s="2">
        <f t="shared" si="0"/>
        <v>-1</v>
      </c>
      <c r="D12" s="2">
        <f t="shared" si="1"/>
        <v>0</v>
      </c>
      <c r="E12" s="2">
        <f>'Dec 2012'!B12</f>
        <v>161.5</v>
      </c>
      <c r="F12" s="2">
        <f>'Dec 2012'!E12</f>
        <v>155.5</v>
      </c>
      <c r="G12" s="2">
        <f>E12</f>
        <v>161.5</v>
      </c>
      <c r="H12" s="2">
        <f>'Dec 2012'!$E12-'Dec 2012'!$E11</f>
        <v>-6.4000000000000057</v>
      </c>
    </row>
    <row r="13" spans="1:9" x14ac:dyDescent="0.3">
      <c r="A13" s="2">
        <f>AVERAGE('Dec 2012'!E9:E13)</f>
        <v>157.80000000000001</v>
      </c>
      <c r="B13" s="2">
        <f>AVERAGE('Dec 2012'!E4:E13)</f>
        <v>157.92000000000002</v>
      </c>
      <c r="C13" s="2">
        <f t="shared" si="0"/>
        <v>-1</v>
      </c>
      <c r="D13" s="2">
        <f t="shared" si="1"/>
        <v>0</v>
      </c>
      <c r="E13" s="2">
        <f>'Dec 2012'!B13</f>
        <v>155.1</v>
      </c>
      <c r="F13" s="2">
        <f>'Dec 2012'!E13</f>
        <v>161.9</v>
      </c>
      <c r="G13" s="2"/>
      <c r="H13" s="2">
        <f>'Dec 2012'!$E13-'Dec 2012'!$E12</f>
        <v>6.4000000000000057</v>
      </c>
    </row>
    <row r="14" spans="1:9" x14ac:dyDescent="0.3">
      <c r="A14" s="2">
        <f>AVERAGE('Dec 2012'!E10:E14)</f>
        <v>158.57999999999998</v>
      </c>
      <c r="B14" s="2">
        <f>AVERAGE('Dec 2012'!E5:E14)</f>
        <v>157.77000000000004</v>
      </c>
      <c r="C14" s="2">
        <f t="shared" si="0"/>
        <v>1</v>
      </c>
      <c r="D14" s="2">
        <f t="shared" si="1"/>
        <v>1</v>
      </c>
      <c r="E14" s="2">
        <f>'Dec 2012'!B14</f>
        <v>161.6</v>
      </c>
      <c r="F14" s="2">
        <f>'Dec 2012'!E14</f>
        <v>159</v>
      </c>
      <c r="G14" s="2"/>
      <c r="H14" s="2">
        <f>'Dec 2012'!$E14-'Dec 2012'!$E13</f>
        <v>-2.9000000000000057</v>
      </c>
    </row>
    <row r="15" spans="1:9" x14ac:dyDescent="0.3">
      <c r="A15" s="2">
        <f>AVERAGE('Dec 2012'!E11:E15)</f>
        <v>160.03</v>
      </c>
      <c r="B15" s="2">
        <f>AVERAGE('Dec 2012'!E6:E15)</f>
        <v>157.97499999999999</v>
      </c>
      <c r="C15" s="2">
        <f t="shared" si="0"/>
        <v>1</v>
      </c>
      <c r="D15" s="2">
        <f t="shared" si="1"/>
        <v>0</v>
      </c>
      <c r="E15" s="2">
        <f>'Dec 2012'!B15</f>
        <v>159.1</v>
      </c>
      <c r="F15" s="2">
        <f>'Dec 2012'!E15</f>
        <v>161.85</v>
      </c>
      <c r="G15" s="2">
        <f>E15</f>
        <v>159.1</v>
      </c>
      <c r="H15" s="2">
        <f>'Dec 2012'!$E15-'Dec 2012'!$E14</f>
        <v>2.8499999999999943</v>
      </c>
      <c r="I15">
        <f>(G15-G12)*-C15</f>
        <v>2.4000000000000057</v>
      </c>
    </row>
    <row r="16" spans="1:9" x14ac:dyDescent="0.3">
      <c r="A16" s="2">
        <f>AVERAGE('Dec 2012'!E12:E16)</f>
        <v>161.42000000000002</v>
      </c>
      <c r="B16" s="2">
        <f>AVERAGE('Dec 2012'!E7:E16)</f>
        <v>159.01499999999999</v>
      </c>
      <c r="C16" s="2">
        <f t="shared" si="0"/>
        <v>1</v>
      </c>
      <c r="D16" s="2">
        <f t="shared" si="1"/>
        <v>0</v>
      </c>
      <c r="E16" s="2">
        <f>'Dec 2012'!B16</f>
        <v>161.85</v>
      </c>
      <c r="F16" s="2">
        <f>'Dec 2012'!E16</f>
        <v>168.85</v>
      </c>
      <c r="G16" s="2"/>
      <c r="H16" s="2">
        <f>'Dec 2012'!$E16-'Dec 2012'!$E15</f>
        <v>7</v>
      </c>
    </row>
    <row r="17" spans="1:8" x14ac:dyDescent="0.3">
      <c r="A17" s="2">
        <f>AVERAGE('Dec 2012'!E13:E17)</f>
        <v>163.91</v>
      </c>
      <c r="B17" s="2">
        <f>AVERAGE('Dec 2012'!E8:E17)</f>
        <v>160.07999999999998</v>
      </c>
      <c r="C17" s="2">
        <f t="shared" si="0"/>
        <v>1</v>
      </c>
      <c r="D17" s="2">
        <f t="shared" si="1"/>
        <v>0</v>
      </c>
      <c r="E17" s="2">
        <f>'Dec 2012'!B17</f>
        <v>168.85</v>
      </c>
      <c r="F17" s="2">
        <f>'Dec 2012'!E17</f>
        <v>167.95</v>
      </c>
      <c r="G17" s="2"/>
      <c r="H17" s="2">
        <f>'Dec 2012'!$E17-'Dec 2012'!$E16</f>
        <v>-0.90000000000000568</v>
      </c>
    </row>
    <row r="18" spans="1:8" x14ac:dyDescent="0.3">
      <c r="A18" s="2">
        <f>AVERAGE('Dec 2012'!E14:E18)</f>
        <v>164.76000000000002</v>
      </c>
      <c r="B18" s="2">
        <f>AVERAGE('Dec 2012'!E9:E18)</f>
        <v>161.28</v>
      </c>
      <c r="C18" s="2">
        <f t="shared" si="0"/>
        <v>1</v>
      </c>
      <c r="D18" s="2">
        <f t="shared" si="1"/>
        <v>0</v>
      </c>
      <c r="E18" s="2">
        <f>'Dec 2012'!B18</f>
        <v>167.9</v>
      </c>
      <c r="F18" s="2">
        <f>'Dec 2012'!E18</f>
        <v>166.15</v>
      </c>
      <c r="G18" s="2"/>
      <c r="H18" s="2">
        <f>'Dec 2012'!$E18-'Dec 2012'!$E17</f>
        <v>-1.7999999999999829</v>
      </c>
    </row>
    <row r="19" spans="1:8" x14ac:dyDescent="0.3">
      <c r="A19" s="2">
        <f>AVERAGE('Dec 2012'!E15:E19)</f>
        <v>167.71999999999997</v>
      </c>
      <c r="B19" s="2">
        <f>AVERAGE('Dec 2012'!E10:E19)</f>
        <v>163.15</v>
      </c>
      <c r="C19" s="2">
        <f t="shared" si="0"/>
        <v>1</v>
      </c>
      <c r="D19" s="2">
        <f t="shared" si="1"/>
        <v>0</v>
      </c>
      <c r="E19" s="2">
        <f>'Dec 2012'!B19</f>
        <v>166.85</v>
      </c>
      <c r="F19" s="2">
        <f>'Dec 2012'!E19</f>
        <v>173.8</v>
      </c>
      <c r="G19" s="2"/>
      <c r="H19" s="2">
        <f>'Dec 2012'!$E19-'Dec 2012'!$E18</f>
        <v>7.6500000000000057</v>
      </c>
    </row>
    <row r="20" spans="1:8" x14ac:dyDescent="0.3">
      <c r="A20" s="2">
        <f>AVERAGE('Dec 2012'!E16:E20)</f>
        <v>170.89000000000001</v>
      </c>
      <c r="B20" s="2">
        <f>AVERAGE('Dec 2012'!E11:E20)</f>
        <v>165.46</v>
      </c>
      <c r="C20" s="2">
        <f t="shared" si="0"/>
        <v>1</v>
      </c>
      <c r="D20" s="2">
        <f t="shared" si="1"/>
        <v>0</v>
      </c>
      <c r="E20" s="2">
        <f>'Dec 2012'!B20</f>
        <v>173.85</v>
      </c>
      <c r="F20" s="2">
        <f>'Dec 2012'!E20</f>
        <v>177.7</v>
      </c>
      <c r="G20" s="2"/>
      <c r="H20" s="2">
        <f>'Dec 2012'!$E20-'Dec 2012'!$E19</f>
        <v>3.8999999999999773</v>
      </c>
    </row>
    <row r="21" spans="1:8" x14ac:dyDescent="0.3">
      <c r="A21" s="2">
        <f>AVERAGE('Dec 2012'!E17:E21)</f>
        <v>173.83</v>
      </c>
      <c r="B21" s="2">
        <f>AVERAGE('Dec 2012'!E12:E21)</f>
        <v>167.625</v>
      </c>
      <c r="C21" s="2">
        <f t="shared" si="0"/>
        <v>1</v>
      </c>
      <c r="D21" s="2">
        <f t="shared" si="1"/>
        <v>0</v>
      </c>
      <c r="E21" s="2">
        <f>'Dec 2012'!B21</f>
        <v>177.75</v>
      </c>
      <c r="F21" s="2">
        <f>'Dec 2012'!E21</f>
        <v>183.55</v>
      </c>
      <c r="G21" s="2"/>
      <c r="H21" s="2">
        <f>'Dec 2012'!$E21-'Dec 2012'!$E20</f>
        <v>5.8500000000000227</v>
      </c>
    </row>
    <row r="22" spans="1:8" x14ac:dyDescent="0.3">
      <c r="A22" s="2">
        <f>AVERAGE('Dec 2012'!E18:E22)</f>
        <v>176.93</v>
      </c>
      <c r="B22" s="2">
        <f>AVERAGE('Dec 2012'!E13:E22)</f>
        <v>170.42000000000002</v>
      </c>
      <c r="C22" s="2">
        <f t="shared" si="0"/>
        <v>1</v>
      </c>
      <c r="D22" s="2">
        <f t="shared" si="1"/>
        <v>0</v>
      </c>
      <c r="E22" s="2">
        <f>'Dec 2012'!B22</f>
        <v>182.15</v>
      </c>
      <c r="F22" s="2">
        <f>'Dec 2012'!E22</f>
        <v>183.45</v>
      </c>
      <c r="G22" s="2"/>
      <c r="H22" s="2">
        <f>'Dec 2012'!$E22-'Dec 2012'!$E21</f>
        <v>-0.10000000000002274</v>
      </c>
    </row>
    <row r="23" spans="1:8" x14ac:dyDescent="0.3">
      <c r="A23" s="2">
        <f>AVERAGE('Dec 2012'!E19:E23)</f>
        <v>179.60999999999999</v>
      </c>
      <c r="B23" s="2">
        <f>AVERAGE('Dec 2012'!E14:E23)</f>
        <v>172.185</v>
      </c>
      <c r="C23" s="2">
        <f t="shared" si="0"/>
        <v>1</v>
      </c>
      <c r="D23" s="2">
        <f t="shared" si="1"/>
        <v>0</v>
      </c>
      <c r="E23" s="2">
        <f>'Dec 2012'!B23</f>
        <v>182</v>
      </c>
      <c r="F23" s="2">
        <f>'Dec 2012'!E23</f>
        <v>179.55</v>
      </c>
      <c r="G23" s="2"/>
      <c r="H23" s="2">
        <f>'Dec 2012'!$E23-'Dec 2012'!$E22</f>
        <v>-3.8999999999999773</v>
      </c>
    </row>
    <row r="24" spans="1:8" x14ac:dyDescent="0.3">
      <c r="A24" s="2">
        <f>AVERAGE('Dec 2012'!E20:E24)</f>
        <v>181.94</v>
      </c>
      <c r="B24" s="2">
        <f>AVERAGE('Dec 2012'!E15:E24)</f>
        <v>174.82999999999998</v>
      </c>
      <c r="C24" s="2">
        <f t="shared" si="0"/>
        <v>1</v>
      </c>
      <c r="D24" s="2">
        <f t="shared" si="1"/>
        <v>0</v>
      </c>
      <c r="E24" s="2">
        <f>'Dec 2012'!B24</f>
        <v>179.1</v>
      </c>
      <c r="F24" s="2">
        <f>'Dec 2012'!E24</f>
        <v>185.45</v>
      </c>
      <c r="G24" s="2"/>
      <c r="H24" s="2">
        <f>'Dec 2012'!$E24-'Dec 2012'!$E23</f>
        <v>5.8999999999999773</v>
      </c>
    </row>
    <row r="25" spans="1:8" x14ac:dyDescent="0.3">
      <c r="A25" s="2">
        <f>AVERAGE('Dec 2012'!E21:E25)</f>
        <v>183.92000000000002</v>
      </c>
      <c r="B25" s="2">
        <f>AVERAGE('Dec 2012'!E16:E25)</f>
        <v>177.405</v>
      </c>
      <c r="C25" s="2">
        <f t="shared" si="0"/>
        <v>1</v>
      </c>
      <c r="D25" s="2">
        <f t="shared" si="1"/>
        <v>0</v>
      </c>
      <c r="E25" s="2">
        <f>'Dec 2012'!B25</f>
        <v>184.8</v>
      </c>
      <c r="F25" s="2">
        <f>'Dec 2012'!E25</f>
        <v>187.6</v>
      </c>
      <c r="G25" s="2"/>
      <c r="H25" s="2">
        <f>'Dec 2012'!$E25-'Dec 2012'!$E24</f>
        <v>2.1500000000000057</v>
      </c>
    </row>
    <row r="26" spans="1:8" x14ac:dyDescent="0.3">
      <c r="A26" s="2">
        <f>AVERAGE('Dec 2012'!E22:E26)</f>
        <v>184.77000000000004</v>
      </c>
      <c r="B26" s="2">
        <f>AVERAGE('Dec 2012'!E17:E26)</f>
        <v>179.3</v>
      </c>
      <c r="C26" s="2">
        <f t="shared" si="0"/>
        <v>1</v>
      </c>
      <c r="D26" s="2">
        <f t="shared" si="1"/>
        <v>0</v>
      </c>
      <c r="E26" s="2">
        <f>'Dec 2012'!B26</f>
        <v>186.75</v>
      </c>
      <c r="F26" s="2">
        <f>'Dec 2012'!E26</f>
        <v>187.8</v>
      </c>
      <c r="G26" s="2"/>
      <c r="H26" s="2">
        <f>'Dec 2012'!$E26-'Dec 2012'!$E25</f>
        <v>0.20000000000001705</v>
      </c>
    </row>
    <row r="27" spans="1:8" x14ac:dyDescent="0.3">
      <c r="A27" s="2">
        <f>AVERAGE('Dec 2012'!E23:E27)</f>
        <v>185.11</v>
      </c>
      <c r="B27" s="2">
        <f>AVERAGE('Dec 2012'!E18:E27)</f>
        <v>181.02</v>
      </c>
      <c r="C27" s="2">
        <f t="shared" si="0"/>
        <v>1</v>
      </c>
      <c r="D27" s="2">
        <f t="shared" si="1"/>
        <v>0</v>
      </c>
      <c r="E27" s="2">
        <f>'Dec 2012'!B27</f>
        <v>187.8</v>
      </c>
      <c r="F27" s="2">
        <f>'Dec 2012'!E27</f>
        <v>185.15</v>
      </c>
      <c r="G27" s="2"/>
      <c r="H27" s="2">
        <f>'Dec 2012'!$E27-'Dec 2012'!$E26</f>
        <v>-2.6500000000000057</v>
      </c>
    </row>
    <row r="28" spans="1:8" x14ac:dyDescent="0.3">
      <c r="A28" s="2">
        <f>AVERAGE('Dec 2012'!E24:E28)</f>
        <v>187.03999999999996</v>
      </c>
      <c r="B28" s="2">
        <f>AVERAGE('Dec 2012'!E19:E28)</f>
        <v>183.32499999999999</v>
      </c>
      <c r="C28" s="2">
        <f t="shared" si="0"/>
        <v>1</v>
      </c>
      <c r="D28" s="2">
        <f t="shared" si="1"/>
        <v>0</v>
      </c>
      <c r="E28" s="2">
        <f>'Dec 2012'!B28</f>
        <v>185.3</v>
      </c>
      <c r="F28" s="2">
        <f>'Dec 2012'!E28</f>
        <v>189.2</v>
      </c>
      <c r="G28" s="2"/>
      <c r="H28" s="2">
        <f>'Dec 2012'!$E28-'Dec 2012'!$E27</f>
        <v>4.0499999999999829</v>
      </c>
    </row>
    <row r="29" spans="1:8" x14ac:dyDescent="0.3">
      <c r="A29" s="2">
        <f>AVERAGE('Dec 2012'!E25:E29)</f>
        <v>187.35999999999999</v>
      </c>
      <c r="B29" s="2">
        <f>AVERAGE('Dec 2012'!E20:E29)</f>
        <v>184.65</v>
      </c>
      <c r="C29" s="2">
        <f t="shared" si="0"/>
        <v>1</v>
      </c>
      <c r="D29" s="2">
        <f t="shared" si="1"/>
        <v>0</v>
      </c>
      <c r="E29" s="2">
        <f>'Dec 2012'!B29</f>
        <v>188.75</v>
      </c>
      <c r="F29" s="2">
        <f>'Dec 2012'!E29</f>
        <v>187.05</v>
      </c>
      <c r="G29" s="2"/>
      <c r="H29" s="2">
        <f>'Dec 2012'!$E29-'Dec 2012'!$E28</f>
        <v>-2.1499999999999773</v>
      </c>
    </row>
    <row r="30" spans="1:8" x14ac:dyDescent="0.3">
      <c r="A30" s="2">
        <f>AVERAGE('Dec 2012'!E26:E30)</f>
        <v>186.83</v>
      </c>
      <c r="B30" s="2">
        <f>AVERAGE('Dec 2012'!E21:E30)</f>
        <v>185.37500000000003</v>
      </c>
      <c r="C30" s="2">
        <f t="shared" si="0"/>
        <v>1</v>
      </c>
      <c r="D30" s="2">
        <f t="shared" si="1"/>
        <v>0</v>
      </c>
      <c r="E30" s="2">
        <f>'Dec 2012'!B30</f>
        <v>187</v>
      </c>
      <c r="F30" s="2">
        <f>'Dec 2012'!E30</f>
        <v>184.95</v>
      </c>
      <c r="G30" s="2"/>
      <c r="H30" s="2">
        <f>'Dec 2012'!$E30-'Dec 2012'!$E29</f>
        <v>-2.1000000000000227</v>
      </c>
    </row>
    <row r="31" spans="1:8" x14ac:dyDescent="0.3">
      <c r="A31" s="2">
        <f>AVERAGE('Dec 2012'!E27:E31)</f>
        <v>186.32000000000002</v>
      </c>
      <c r="B31" s="2">
        <f>AVERAGE('Dec 2012'!E22:E31)</f>
        <v>185.54500000000002</v>
      </c>
      <c r="C31" s="2">
        <f t="shared" si="0"/>
        <v>1</v>
      </c>
      <c r="D31" s="2">
        <f t="shared" si="1"/>
        <v>0</v>
      </c>
      <c r="E31" s="2">
        <f>'Dec 2012'!B31</f>
        <v>185.4</v>
      </c>
      <c r="F31" s="2">
        <f>'Dec 2012'!E31</f>
        <v>185.25</v>
      </c>
      <c r="G31" s="2"/>
      <c r="H31" s="2">
        <f>'Dec 2012'!$E31-'Dec 2012'!$E30</f>
        <v>0.30000000000001137</v>
      </c>
    </row>
    <row r="32" spans="1:8" x14ac:dyDescent="0.3">
      <c r="A32" s="2">
        <f>AVERAGE('Dec 2012'!E28:E32)</f>
        <v>187.7</v>
      </c>
      <c r="B32" s="2">
        <f>AVERAGE('Dec 2012'!E23:E32)</f>
        <v>186.405</v>
      </c>
      <c r="C32" s="2">
        <f t="shared" si="0"/>
        <v>1</v>
      </c>
      <c r="D32" s="2">
        <f t="shared" si="1"/>
        <v>0</v>
      </c>
      <c r="E32" s="2">
        <f>'Dec 2012'!B32</f>
        <v>185.55</v>
      </c>
      <c r="F32" s="2">
        <f>'Dec 2012'!E32</f>
        <v>192.05</v>
      </c>
      <c r="G32" s="2"/>
      <c r="H32" s="2">
        <f>'Dec 2012'!$E32-'Dec 2012'!$E31</f>
        <v>6.8000000000000114</v>
      </c>
    </row>
    <row r="33" spans="1:9" x14ac:dyDescent="0.3">
      <c r="A33" s="2">
        <f>AVERAGE('Dec 2012'!E29:E33)</f>
        <v>187.86999999999998</v>
      </c>
      <c r="B33" s="2">
        <f>AVERAGE('Dec 2012'!E24:E33)</f>
        <v>187.45499999999998</v>
      </c>
      <c r="C33" s="2">
        <f t="shared" si="0"/>
        <v>1</v>
      </c>
      <c r="D33" s="2">
        <f t="shared" si="1"/>
        <v>0</v>
      </c>
      <c r="E33" s="2">
        <f>'Dec 2012'!B33</f>
        <v>192</v>
      </c>
      <c r="F33" s="2">
        <f>'Dec 2012'!E33</f>
        <v>190.05</v>
      </c>
      <c r="G33" s="2"/>
      <c r="H33" s="2">
        <f>'Dec 2012'!$E33-'Dec 2012'!$E32</f>
        <v>-2</v>
      </c>
    </row>
    <row r="34" spans="1:9" x14ac:dyDescent="0.3">
      <c r="A34" s="2">
        <f>AVERAGE('Dec 2012'!E30:E34)</f>
        <v>188.1</v>
      </c>
      <c r="B34" s="2">
        <f>AVERAGE('Dec 2012'!E25:E34)</f>
        <v>187.73</v>
      </c>
      <c r="C34" s="2">
        <f t="shared" si="0"/>
        <v>1</v>
      </c>
      <c r="D34" s="2">
        <f t="shared" si="1"/>
        <v>0</v>
      </c>
      <c r="E34" s="2">
        <f>'Dec 2012'!B34</f>
        <v>188.95</v>
      </c>
      <c r="F34" s="2">
        <f>'Dec 2012'!E34</f>
        <v>188.2</v>
      </c>
      <c r="G34" s="2"/>
      <c r="H34" s="2">
        <f>'Dec 2012'!$E34-'Dec 2012'!$E33</f>
        <v>-1.8500000000000227</v>
      </c>
    </row>
    <row r="35" spans="1:9" x14ac:dyDescent="0.3">
      <c r="A35" s="2">
        <f>AVERAGE('Dec 2012'!E31:E35)</f>
        <v>186.82</v>
      </c>
      <c r="B35" s="2">
        <f>AVERAGE('Dec 2012'!E26:E35)</f>
        <v>186.82499999999999</v>
      </c>
      <c r="C35" s="2">
        <f t="shared" si="0"/>
        <v>-1</v>
      </c>
      <c r="D35" s="2">
        <f t="shared" si="1"/>
        <v>-1</v>
      </c>
      <c r="E35" s="2">
        <f>'Dec 2012'!B35</f>
        <v>187.5</v>
      </c>
      <c r="F35" s="2">
        <f>'Dec 2012'!E35</f>
        <v>178.55</v>
      </c>
      <c r="G35" s="2"/>
      <c r="H35" s="2">
        <f>'Dec 2012'!$E35-'Dec 2012'!$E34</f>
        <v>-9.6499999999999773</v>
      </c>
    </row>
    <row r="36" spans="1:9" x14ac:dyDescent="0.3">
      <c r="A36" s="2">
        <f>AVERAGE('Dec 2012'!E32:E36)</f>
        <v>185.64999999999998</v>
      </c>
      <c r="B36" s="2">
        <f>AVERAGE('Dec 2012'!E27:E36)</f>
        <v>185.98500000000001</v>
      </c>
      <c r="C36" s="2">
        <f t="shared" si="0"/>
        <v>-1</v>
      </c>
      <c r="D36" s="2">
        <f t="shared" si="1"/>
        <v>0</v>
      </c>
      <c r="E36" s="2">
        <f>'Dec 2012'!B36</f>
        <v>178.55</v>
      </c>
      <c r="F36" s="2">
        <f>'Dec 2012'!E36</f>
        <v>179.4</v>
      </c>
      <c r="G36" s="2">
        <f>E36</f>
        <v>178.55</v>
      </c>
      <c r="H36" s="2">
        <f>'Dec 2012'!$E36-'Dec 2012'!$E35</f>
        <v>0.84999999999999432</v>
      </c>
      <c r="I36">
        <f>(G36-G15)*-C36</f>
        <v>19.450000000000017</v>
      </c>
    </row>
    <row r="37" spans="1:9" x14ac:dyDescent="0.3">
      <c r="A37" s="2">
        <f>AVERAGE('Dec 2012'!E33:E37)</f>
        <v>182.67</v>
      </c>
      <c r="B37" s="2">
        <f>AVERAGE('Dec 2012'!E28:E37)</f>
        <v>185.185</v>
      </c>
      <c r="C37" s="2">
        <f t="shared" si="0"/>
        <v>-1</v>
      </c>
      <c r="D37" s="2">
        <f t="shared" si="1"/>
        <v>0</v>
      </c>
      <c r="E37" s="2">
        <f>'Dec 2012'!B37</f>
        <v>179.4</v>
      </c>
      <c r="F37" s="2">
        <f>'Dec 2012'!E37</f>
        <v>177.15</v>
      </c>
      <c r="G37" s="2"/>
      <c r="H37" s="2">
        <f>'Dec 2012'!$E37-'Dec 2012'!$E36</f>
        <v>-2.25</v>
      </c>
    </row>
    <row r="38" spans="1:9" x14ac:dyDescent="0.3">
      <c r="A38" s="2">
        <f>AVERAGE('Dec 2012'!E34:E38)</f>
        <v>180.01999999999998</v>
      </c>
      <c r="B38" s="2">
        <f>AVERAGE('Dec 2012'!E29:E38)</f>
        <v>183.94499999999999</v>
      </c>
      <c r="C38" s="2">
        <f t="shared" si="0"/>
        <v>-1</v>
      </c>
      <c r="D38" s="2">
        <f t="shared" si="1"/>
        <v>0</v>
      </c>
      <c r="E38" s="2">
        <f>'Dec 2012'!B38</f>
        <v>177.15</v>
      </c>
      <c r="F38" s="2">
        <f>'Dec 2012'!E38</f>
        <v>176.8</v>
      </c>
      <c r="G38" s="2"/>
      <c r="H38" s="2">
        <f>'Dec 2012'!$E38-'Dec 2012'!$E37</f>
        <v>-0.34999999999999432</v>
      </c>
    </row>
    <row r="39" spans="1:9" x14ac:dyDescent="0.3">
      <c r="A39" s="2">
        <f>AVERAGE('Dec 2012'!E35:E39)</f>
        <v>178.67000000000002</v>
      </c>
      <c r="B39" s="2">
        <f>AVERAGE('Dec 2012'!E30:E39)</f>
        <v>183.38500000000002</v>
      </c>
      <c r="C39" s="2">
        <f t="shared" si="0"/>
        <v>-1</v>
      </c>
      <c r="D39" s="2">
        <f t="shared" si="1"/>
        <v>0</v>
      </c>
      <c r="E39" s="2">
        <f>'Dec 2012'!B39</f>
        <v>177.45</v>
      </c>
      <c r="F39" s="2">
        <f>'Dec 2012'!E39</f>
        <v>181.45</v>
      </c>
      <c r="G39" s="2"/>
      <c r="H39" s="2">
        <f>'Dec 2012'!$E39-'Dec 2012'!$E38</f>
        <v>4.6499999999999773</v>
      </c>
    </row>
    <row r="40" spans="1:9" x14ac:dyDescent="0.3">
      <c r="A40" s="2">
        <f>AVERAGE('Dec 2012'!E36:E40)</f>
        <v>178.45999999999998</v>
      </c>
      <c r="B40" s="2">
        <f>AVERAGE('Dec 2012'!E31:E40)</f>
        <v>182.64000000000001</v>
      </c>
      <c r="C40" s="2">
        <f t="shared" si="0"/>
        <v>-1</v>
      </c>
      <c r="D40" s="2">
        <f t="shared" si="1"/>
        <v>0</v>
      </c>
      <c r="E40" s="2">
        <f>'Dec 2012'!B40</f>
        <v>181.2</v>
      </c>
      <c r="F40" s="2">
        <f>'Dec 2012'!E40</f>
        <v>177.5</v>
      </c>
      <c r="G40" s="2"/>
      <c r="H40" s="2">
        <f>'Dec 2012'!$E40-'Dec 2012'!$E39</f>
        <v>-3.9499999999999886</v>
      </c>
    </row>
    <row r="41" spans="1:9" x14ac:dyDescent="0.3">
      <c r="A41" s="2">
        <f>AVERAGE('Dec 2012'!E37:E41)</f>
        <v>178.12000000000003</v>
      </c>
      <c r="B41" s="2">
        <f>AVERAGE('Dec 2012'!E32:E41)</f>
        <v>181.88499999999999</v>
      </c>
      <c r="C41" s="2">
        <f t="shared" si="0"/>
        <v>-1</v>
      </c>
      <c r="D41" s="2">
        <f t="shared" si="1"/>
        <v>0</v>
      </c>
      <c r="E41" s="2">
        <f>'Dec 2012'!B41</f>
        <v>177.75</v>
      </c>
      <c r="F41" s="2">
        <f>'Dec 2012'!E41</f>
        <v>177.7</v>
      </c>
      <c r="G41" s="2"/>
      <c r="H41" s="2">
        <f>'Dec 2012'!$E41-'Dec 2012'!$E40</f>
        <v>0.19999999999998863</v>
      </c>
    </row>
    <row r="42" spans="1:9" x14ac:dyDescent="0.3">
      <c r="A42" s="2">
        <f>AVERAGE('Dec 2012'!E38:E42)</f>
        <v>177.64000000000001</v>
      </c>
      <c r="B42" s="2">
        <f>AVERAGE('Dec 2012'!E33:E42)</f>
        <v>180.155</v>
      </c>
      <c r="C42" s="2">
        <f t="shared" si="0"/>
        <v>-1</v>
      </c>
      <c r="D42" s="2">
        <f t="shared" si="1"/>
        <v>0</v>
      </c>
      <c r="E42" s="2">
        <f>'Dec 2012'!B42</f>
        <v>178.05</v>
      </c>
      <c r="F42" s="2">
        <f>'Dec 2012'!E42</f>
        <v>174.75</v>
      </c>
      <c r="G42" s="2"/>
      <c r="H42" s="2">
        <f>'Dec 2012'!$E42-'Dec 2012'!$E41</f>
        <v>-2.9499999999999886</v>
      </c>
    </row>
    <row r="43" spans="1:9" x14ac:dyDescent="0.3">
      <c r="A43" s="2">
        <f>AVERAGE('Dec 2012'!E39:E43)</f>
        <v>177.66</v>
      </c>
      <c r="B43" s="2">
        <f>AVERAGE('Dec 2012'!E34:E43)</f>
        <v>178.84</v>
      </c>
      <c r="C43" s="2">
        <f t="shared" ref="C43:C74" si="2">IF(A43&gt;B43,1,IF(A43&lt;B43,-1,0))</f>
        <v>-1</v>
      </c>
      <c r="D43" s="2">
        <f t="shared" ref="D43:D74" si="3">IF(C43&lt;&gt;C42,C43,0)</f>
        <v>0</v>
      </c>
      <c r="E43" s="2">
        <f>'Dec 2012'!B43</f>
        <v>174.75</v>
      </c>
      <c r="F43" s="2">
        <f>'Dec 2012'!E43</f>
        <v>176.9</v>
      </c>
      <c r="G43" s="2"/>
      <c r="H43" s="2">
        <f>'Dec 2012'!$E43-'Dec 2012'!$E42</f>
        <v>2.1500000000000057</v>
      </c>
    </row>
    <row r="44" spans="1:9" x14ac:dyDescent="0.3">
      <c r="A44" s="2">
        <f>AVERAGE('Dec 2012'!E40:E44)</f>
        <v>177.09</v>
      </c>
      <c r="B44" s="2">
        <f>AVERAGE('Dec 2012'!E35:E44)</f>
        <v>177.88000000000002</v>
      </c>
      <c r="C44" s="2">
        <f t="shared" si="2"/>
        <v>-1</v>
      </c>
      <c r="D44" s="2">
        <f t="shared" si="3"/>
        <v>0</v>
      </c>
      <c r="E44" s="2">
        <f>'Dec 2012'!B44</f>
        <v>176.2</v>
      </c>
      <c r="F44" s="2">
        <f>'Dec 2012'!E44</f>
        <v>178.6</v>
      </c>
      <c r="G44" s="2"/>
      <c r="H44" s="2">
        <f>'Dec 2012'!$E44-'Dec 2012'!$E43</f>
        <v>1.6999999999999886</v>
      </c>
    </row>
    <row r="45" spans="1:9" x14ac:dyDescent="0.3">
      <c r="A45" s="2">
        <f>AVERAGE('Dec 2012'!E41:E45)</f>
        <v>176.74</v>
      </c>
      <c r="B45" s="2">
        <f>AVERAGE('Dec 2012'!E36:E45)</f>
        <v>177.6</v>
      </c>
      <c r="C45" s="2">
        <f t="shared" si="2"/>
        <v>-1</v>
      </c>
      <c r="D45" s="2">
        <f t="shared" si="3"/>
        <v>0</v>
      </c>
      <c r="E45" s="2">
        <f>'Dec 2012'!B45</f>
        <v>178.6</v>
      </c>
      <c r="F45" s="2">
        <f>'Dec 2012'!E45</f>
        <v>175.75</v>
      </c>
      <c r="G45" s="2"/>
      <c r="H45" s="2">
        <f>'Dec 2012'!$E45-'Dec 2012'!$E44</f>
        <v>-2.8499999999999943</v>
      </c>
    </row>
    <row r="46" spans="1:9" x14ac:dyDescent="0.3">
      <c r="A46" s="2">
        <f>AVERAGE('Dec 2012'!E42:E46)</f>
        <v>175.92000000000002</v>
      </c>
      <c r="B46" s="2">
        <f>AVERAGE('Dec 2012'!E37:E46)</f>
        <v>177.02</v>
      </c>
      <c r="C46" s="2">
        <f t="shared" si="2"/>
        <v>-1</v>
      </c>
      <c r="D46" s="2">
        <f t="shared" si="3"/>
        <v>0</v>
      </c>
      <c r="E46" s="2">
        <f>'Dec 2012'!B46</f>
        <v>175.85</v>
      </c>
      <c r="F46" s="2">
        <f>'Dec 2012'!E46</f>
        <v>173.6</v>
      </c>
      <c r="G46" s="2"/>
      <c r="H46" s="2">
        <f>'Dec 2012'!$E46-'Dec 2012'!$E45</f>
        <v>-2.1500000000000057</v>
      </c>
    </row>
    <row r="47" spans="1:9" x14ac:dyDescent="0.3">
      <c r="A47" s="2">
        <f>AVERAGE('Dec 2012'!E43:E47)</f>
        <v>174.88000000000002</v>
      </c>
      <c r="B47" s="2">
        <f>AVERAGE('Dec 2012'!E38:E47)</f>
        <v>176.26</v>
      </c>
      <c r="C47" s="2">
        <f t="shared" si="2"/>
        <v>-1</v>
      </c>
      <c r="D47" s="2">
        <f t="shared" si="3"/>
        <v>0</v>
      </c>
      <c r="E47" s="2">
        <f>'Dec 2012'!B47</f>
        <v>174.05</v>
      </c>
      <c r="F47" s="2">
        <f>'Dec 2012'!E47</f>
        <v>169.55</v>
      </c>
      <c r="G47" s="2"/>
      <c r="H47" s="2">
        <f>'Dec 2012'!$E47-'Dec 2012'!$E46</f>
        <v>-4.0499999999999829</v>
      </c>
    </row>
    <row r="48" spans="1:9" x14ac:dyDescent="0.3">
      <c r="A48" s="2">
        <f>AVERAGE('Dec 2012'!E44:E48)</f>
        <v>173.37</v>
      </c>
      <c r="B48" s="2">
        <f>AVERAGE('Dec 2012'!E39:E48)</f>
        <v>175.51499999999996</v>
      </c>
      <c r="C48" s="2">
        <f t="shared" si="2"/>
        <v>-1</v>
      </c>
      <c r="D48" s="2">
        <f t="shared" si="3"/>
        <v>0</v>
      </c>
      <c r="E48" s="2">
        <f>'Dec 2012'!B48</f>
        <v>170.1</v>
      </c>
      <c r="F48" s="2">
        <f>'Dec 2012'!E48</f>
        <v>169.35</v>
      </c>
      <c r="G48" s="2"/>
      <c r="H48" s="2">
        <f>'Dec 2012'!$E48-'Dec 2012'!$E47</f>
        <v>-0.20000000000001705</v>
      </c>
    </row>
    <row r="49" spans="1:9" x14ac:dyDescent="0.3">
      <c r="A49" s="2">
        <f>AVERAGE('Dec 2012'!E45:E49)</f>
        <v>171.06000000000003</v>
      </c>
      <c r="B49" s="2">
        <f>AVERAGE('Dec 2012'!E40:E49)</f>
        <v>174.07499999999999</v>
      </c>
      <c r="C49" s="2">
        <f t="shared" si="2"/>
        <v>-1</v>
      </c>
      <c r="D49" s="2">
        <f t="shared" si="3"/>
        <v>0</v>
      </c>
      <c r="E49" s="2">
        <f>'Dec 2012'!B49</f>
        <v>169.35</v>
      </c>
      <c r="F49" s="2">
        <f>'Dec 2012'!E49</f>
        <v>167.05</v>
      </c>
      <c r="G49" s="2"/>
      <c r="H49" s="2">
        <f>'Dec 2012'!$E49-'Dec 2012'!$E48</f>
        <v>-2.2999999999999829</v>
      </c>
    </row>
    <row r="50" spans="1:9" x14ac:dyDescent="0.3">
      <c r="A50" s="2">
        <f>AVERAGE('Dec 2012'!E46:E50)</f>
        <v>169.10999999999999</v>
      </c>
      <c r="B50" s="2">
        <f>AVERAGE('Dec 2012'!E41:E50)</f>
        <v>172.92499999999998</v>
      </c>
      <c r="C50" s="2">
        <f t="shared" si="2"/>
        <v>-1</v>
      </c>
      <c r="D50" s="2">
        <f t="shared" si="3"/>
        <v>0</v>
      </c>
      <c r="E50" s="2">
        <f>'Dec 2012'!B50</f>
        <v>167.05</v>
      </c>
      <c r="F50" s="2">
        <f>'Dec 2012'!E50</f>
        <v>166</v>
      </c>
      <c r="G50" s="2"/>
      <c r="H50" s="2">
        <f>'Dec 2012'!$E50-'Dec 2012'!$E49</f>
        <v>-1.0500000000000114</v>
      </c>
    </row>
    <row r="51" spans="1:9" x14ac:dyDescent="0.3">
      <c r="A51" s="2">
        <f>AVERAGE('Dec 2012'!E47:E51)</f>
        <v>167.38000000000002</v>
      </c>
      <c r="B51" s="2">
        <f>AVERAGE('Dec 2012'!E42:E51)</f>
        <v>171.65</v>
      </c>
      <c r="C51" s="2">
        <f t="shared" si="2"/>
        <v>-1</v>
      </c>
      <c r="D51" s="2">
        <f t="shared" si="3"/>
        <v>0</v>
      </c>
      <c r="E51" s="2">
        <f>'Dec 2012'!B51</f>
        <v>166.05</v>
      </c>
      <c r="F51" s="2">
        <f>'Dec 2012'!E51</f>
        <v>164.95</v>
      </c>
      <c r="G51" s="2"/>
      <c r="H51" s="2">
        <f>'Dec 2012'!$E51-'Dec 2012'!$E50</f>
        <v>-1.0500000000000114</v>
      </c>
    </row>
    <row r="52" spans="1:9" x14ac:dyDescent="0.3">
      <c r="A52" s="2">
        <f>AVERAGE('Dec 2012'!E48:E52)</f>
        <v>165.82999999999998</v>
      </c>
      <c r="B52" s="2">
        <f>AVERAGE('Dec 2012'!E43:E52)</f>
        <v>170.35499999999999</v>
      </c>
      <c r="C52" s="2">
        <f t="shared" si="2"/>
        <v>-1</v>
      </c>
      <c r="D52" s="2">
        <f t="shared" si="3"/>
        <v>0</v>
      </c>
      <c r="E52" s="2">
        <f>'Dec 2012'!B52</f>
        <v>164.8</v>
      </c>
      <c r="F52" s="2">
        <f>'Dec 2012'!E52</f>
        <v>161.80000000000001</v>
      </c>
      <c r="G52" s="2"/>
      <c r="H52" s="2">
        <f>'Dec 2012'!$E52-'Dec 2012'!$E51</f>
        <v>-3.1499999999999773</v>
      </c>
    </row>
    <row r="53" spans="1:9" x14ac:dyDescent="0.3">
      <c r="A53" s="2">
        <f>AVERAGE('Dec 2012'!E49:E53)</f>
        <v>164.6</v>
      </c>
      <c r="B53" s="2">
        <f>AVERAGE('Dec 2012'!E44:E53)</f>
        <v>168.98500000000001</v>
      </c>
      <c r="C53" s="2">
        <f t="shared" si="2"/>
        <v>-1</v>
      </c>
      <c r="D53" s="2">
        <f t="shared" si="3"/>
        <v>0</v>
      </c>
      <c r="E53" s="2">
        <f>'Dec 2012'!B53</f>
        <v>161.80000000000001</v>
      </c>
      <c r="F53" s="2">
        <f>'Dec 2012'!E53</f>
        <v>163.19999999999999</v>
      </c>
      <c r="G53" s="2"/>
      <c r="H53" s="2">
        <f>'Dec 2012'!$E53-'Dec 2012'!$E52</f>
        <v>1.3999999999999773</v>
      </c>
    </row>
    <row r="54" spans="1:9" x14ac:dyDescent="0.3">
      <c r="A54" s="2">
        <f>AVERAGE('Dec 2012'!E50:E54)</f>
        <v>164.1</v>
      </c>
      <c r="B54" s="2">
        <f>AVERAGE('Dec 2012'!E45:E54)</f>
        <v>167.58</v>
      </c>
      <c r="C54" s="2">
        <f t="shared" si="2"/>
        <v>-1</v>
      </c>
      <c r="D54" s="2">
        <f t="shared" si="3"/>
        <v>0</v>
      </c>
      <c r="E54" s="2">
        <f>'Dec 2012'!B54</f>
        <v>163.5</v>
      </c>
      <c r="F54" s="2">
        <f>'Dec 2012'!E54</f>
        <v>164.55</v>
      </c>
      <c r="G54" s="2"/>
      <c r="H54" s="2">
        <f>'Dec 2012'!$E54-'Dec 2012'!$E53</f>
        <v>1.3500000000000227</v>
      </c>
    </row>
    <row r="55" spans="1:9" x14ac:dyDescent="0.3">
      <c r="A55" s="2">
        <f>AVERAGE('Dec 2012'!E51:E55)</f>
        <v>163.74</v>
      </c>
      <c r="B55" s="2">
        <f>AVERAGE('Dec 2012'!E46:E55)</f>
        <v>166.42500000000001</v>
      </c>
      <c r="C55" s="2">
        <f t="shared" si="2"/>
        <v>-1</v>
      </c>
      <c r="D55" s="2">
        <f t="shared" si="3"/>
        <v>0</v>
      </c>
      <c r="E55" s="2">
        <f>'Dec 2012'!B55</f>
        <v>164.6</v>
      </c>
      <c r="F55" s="2">
        <f>'Dec 2012'!E55</f>
        <v>164.2</v>
      </c>
      <c r="G55" s="2"/>
      <c r="H55" s="2">
        <f>'Dec 2012'!$E55-'Dec 2012'!$E54</f>
        <v>-0.35000000000002274</v>
      </c>
    </row>
    <row r="56" spans="1:9" x14ac:dyDescent="0.3">
      <c r="A56" s="2">
        <f>AVERAGE('Dec 2012'!E52:E56)</f>
        <v>163.17000000000002</v>
      </c>
      <c r="B56" s="2">
        <f>AVERAGE('Dec 2012'!E47:E56)</f>
        <v>165.27500000000001</v>
      </c>
      <c r="C56" s="2">
        <f t="shared" si="2"/>
        <v>-1</v>
      </c>
      <c r="D56" s="2">
        <f t="shared" si="3"/>
        <v>0</v>
      </c>
      <c r="E56" s="2">
        <f>'Dec 2012'!B56</f>
        <v>163.85</v>
      </c>
      <c r="F56" s="2">
        <f>'Dec 2012'!E56</f>
        <v>162.1</v>
      </c>
      <c r="G56" s="2"/>
      <c r="H56" s="2">
        <f>'Dec 2012'!$E56-'Dec 2012'!$E55</f>
        <v>-2.0999999999999943</v>
      </c>
    </row>
    <row r="57" spans="1:9" x14ac:dyDescent="0.3">
      <c r="A57" s="2">
        <f>AVERAGE('Dec 2012'!E53:E57)</f>
        <v>163.18</v>
      </c>
      <c r="B57" s="2">
        <f>AVERAGE('Dec 2012'!E48:E57)</f>
        <v>164.50499999999997</v>
      </c>
      <c r="C57" s="2">
        <f t="shared" si="2"/>
        <v>-1</v>
      </c>
      <c r="D57" s="2">
        <f t="shared" si="3"/>
        <v>0</v>
      </c>
      <c r="E57" s="2">
        <f>'Dec 2012'!B57</f>
        <v>162.4</v>
      </c>
      <c r="F57" s="2">
        <f>'Dec 2012'!E57</f>
        <v>161.85</v>
      </c>
      <c r="G57" s="2"/>
      <c r="H57" s="2">
        <f>'Dec 2012'!$E57-'Dec 2012'!$E56</f>
        <v>-0.25</v>
      </c>
    </row>
    <row r="58" spans="1:9" x14ac:dyDescent="0.3">
      <c r="A58" s="2">
        <f>AVERAGE('Dec 2012'!E54:E58)</f>
        <v>163.12</v>
      </c>
      <c r="B58" s="2">
        <f>AVERAGE('Dec 2012'!E49:E58)</f>
        <v>163.85999999999999</v>
      </c>
      <c r="C58" s="2">
        <f t="shared" si="2"/>
        <v>-1</v>
      </c>
      <c r="D58" s="2">
        <f t="shared" si="3"/>
        <v>0</v>
      </c>
      <c r="E58" s="2">
        <f>'Dec 2012'!B58</f>
        <v>162.15</v>
      </c>
      <c r="F58" s="2">
        <f>'Dec 2012'!E58</f>
        <v>162.9</v>
      </c>
      <c r="G58" s="2"/>
      <c r="H58" s="2">
        <f>'Dec 2012'!$E58-'Dec 2012'!$E57</f>
        <v>1.0500000000000114</v>
      </c>
    </row>
    <row r="59" spans="1:9" x14ac:dyDescent="0.3">
      <c r="A59" s="2">
        <f>AVERAGE('Dec 2012'!E55:E59)</f>
        <v>163.68</v>
      </c>
      <c r="B59" s="2">
        <f>AVERAGE('Dec 2012'!E50:E59)</f>
        <v>163.89</v>
      </c>
      <c r="C59" s="2">
        <f t="shared" si="2"/>
        <v>-1</v>
      </c>
      <c r="D59" s="2">
        <f t="shared" si="3"/>
        <v>0</v>
      </c>
      <c r="E59" s="2">
        <f>'Dec 2012'!B59</f>
        <v>164.5</v>
      </c>
      <c r="F59" s="2">
        <f>'Dec 2012'!E59</f>
        <v>167.35</v>
      </c>
      <c r="G59" s="2"/>
      <c r="H59" s="2">
        <f>'Dec 2012'!$E59-'Dec 2012'!$E58</f>
        <v>4.4499999999999886</v>
      </c>
    </row>
    <row r="60" spans="1:9" x14ac:dyDescent="0.3">
      <c r="A60" s="2">
        <f>AVERAGE('Dec 2012'!E56:E60)</f>
        <v>164.43</v>
      </c>
      <c r="B60" s="2">
        <f>AVERAGE('Dec 2012'!E51:E60)</f>
        <v>164.08500000000001</v>
      </c>
      <c r="C60" s="2">
        <f t="shared" si="2"/>
        <v>1</v>
      </c>
      <c r="D60" s="2">
        <f t="shared" si="3"/>
        <v>1</v>
      </c>
      <c r="E60" s="2">
        <f>'Dec 2012'!B60</f>
        <v>167.05</v>
      </c>
      <c r="F60" s="2">
        <f>'Dec 2012'!E60</f>
        <v>167.95</v>
      </c>
      <c r="G60" s="2"/>
      <c r="H60" s="2">
        <f>'Dec 2012'!$E60-'Dec 2012'!$E59</f>
        <v>0.59999999999999432</v>
      </c>
    </row>
    <row r="61" spans="1:9" x14ac:dyDescent="0.3">
      <c r="A61" s="2">
        <f>AVERAGE('Dec 2012'!E57:E61)</f>
        <v>165.33999999999997</v>
      </c>
      <c r="B61" s="2">
        <f>AVERAGE('Dec 2012'!E52:E61)</f>
        <v>164.25500000000002</v>
      </c>
      <c r="C61" s="2">
        <f t="shared" si="2"/>
        <v>1</v>
      </c>
      <c r="D61" s="2">
        <f t="shared" si="3"/>
        <v>0</v>
      </c>
      <c r="E61" s="2">
        <f>'Dec 2012'!B61</f>
        <v>168</v>
      </c>
      <c r="F61" s="2">
        <f>'Dec 2012'!E61</f>
        <v>166.65</v>
      </c>
      <c r="G61" s="2">
        <f>E61</f>
        <v>168</v>
      </c>
      <c r="H61" s="2">
        <f>'Dec 2012'!$E61-'Dec 2012'!$E60</f>
        <v>-1.2999999999999829</v>
      </c>
      <c r="I61">
        <f>(G61-G36)*-C61</f>
        <v>10.550000000000011</v>
      </c>
    </row>
    <row r="62" spans="1:9" x14ac:dyDescent="0.3">
      <c r="A62" s="2">
        <f>AVERAGE('Dec 2012'!E58:E62)</f>
        <v>165.65</v>
      </c>
      <c r="B62" s="2">
        <f>AVERAGE('Dec 2012'!E53:E62)</f>
        <v>164.41500000000002</v>
      </c>
      <c r="C62" s="2">
        <f t="shared" si="2"/>
        <v>1</v>
      </c>
      <c r="D62" s="2">
        <f t="shared" si="3"/>
        <v>0</v>
      </c>
      <c r="E62" s="2">
        <f>'Dec 2012'!B62</f>
        <v>166.4</v>
      </c>
      <c r="F62" s="2">
        <f>'Dec 2012'!E62</f>
        <v>163.4</v>
      </c>
      <c r="G62" s="2"/>
      <c r="H62" s="2">
        <f>'Dec 2012'!$E62-'Dec 2012'!$E61</f>
        <v>-3.25</v>
      </c>
    </row>
    <row r="63" spans="1:9" x14ac:dyDescent="0.3">
      <c r="A63" s="2">
        <f>AVERAGE('Dec 2012'!E59:E63)</f>
        <v>166.01999999999998</v>
      </c>
      <c r="B63" s="2">
        <f>AVERAGE('Dec 2012'!E54:E63)</f>
        <v>164.57000000000002</v>
      </c>
      <c r="C63" s="2">
        <f t="shared" si="2"/>
        <v>1</v>
      </c>
      <c r="D63" s="2">
        <f t="shared" si="3"/>
        <v>0</v>
      </c>
      <c r="E63" s="2">
        <f>'Dec 2012'!B63</f>
        <v>164.1</v>
      </c>
      <c r="F63" s="2">
        <f>'Dec 2012'!E63</f>
        <v>164.75</v>
      </c>
      <c r="G63" s="2"/>
      <c r="H63" s="2">
        <f>'Dec 2012'!$E63-'Dec 2012'!$E62</f>
        <v>1.3499999999999943</v>
      </c>
    </row>
    <row r="64" spans="1:9" x14ac:dyDescent="0.3">
      <c r="A64" s="2">
        <f>AVERAGE('Dec 2012'!E60:E64)</f>
        <v>165.60999999999999</v>
      </c>
      <c r="B64" s="2">
        <f>AVERAGE('Dec 2012'!E55:E64)</f>
        <v>164.64500000000001</v>
      </c>
      <c r="C64" s="2">
        <f t="shared" si="2"/>
        <v>1</v>
      </c>
      <c r="D64" s="2">
        <f t="shared" si="3"/>
        <v>0</v>
      </c>
      <c r="E64" s="2">
        <f>'Dec 2012'!B64</f>
        <v>165.65</v>
      </c>
      <c r="F64" s="2">
        <f>'Dec 2012'!E64</f>
        <v>165.3</v>
      </c>
      <c r="G64" s="2"/>
      <c r="H64" s="2">
        <f>'Dec 2012'!$E64-'Dec 2012'!$E63</f>
        <v>0.55000000000001137</v>
      </c>
    </row>
    <row r="65" spans="1:8" x14ac:dyDescent="0.3">
      <c r="A65" s="2">
        <f>AVERAGE('Dec 2012'!E61:E65)</f>
        <v>164.14000000000001</v>
      </c>
      <c r="B65" s="2">
        <f>AVERAGE('Dec 2012'!E56:E65)</f>
        <v>164.285</v>
      </c>
      <c r="C65" s="2">
        <f t="shared" si="2"/>
        <v>-1</v>
      </c>
      <c r="D65" s="2">
        <f t="shared" si="3"/>
        <v>-1</v>
      </c>
      <c r="E65" s="2">
        <f>'Dec 2012'!B65</f>
        <v>165.3</v>
      </c>
      <c r="F65" s="2">
        <f>'Dec 2012'!E65</f>
        <v>160.6</v>
      </c>
      <c r="G65" s="2"/>
      <c r="H65" s="2">
        <f>'Dec 2012'!$E65-'Dec 2012'!$E64</f>
        <v>-4.7000000000000171</v>
      </c>
    </row>
    <row r="66" spans="1:8" x14ac:dyDescent="0.3">
      <c r="A66" s="2">
        <f>AVERAGE('Dec 2012'!E62:E66)</f>
        <v>162.44999999999999</v>
      </c>
      <c r="B66" s="2">
        <f>AVERAGE('Dec 2012'!E57:E66)</f>
        <v>163.89499999999998</v>
      </c>
      <c r="C66" s="2">
        <f t="shared" si="2"/>
        <v>-1</v>
      </c>
      <c r="D66" s="2">
        <f t="shared" si="3"/>
        <v>0</v>
      </c>
      <c r="E66" s="2">
        <f>'Dec 2012'!B66</f>
        <v>161</v>
      </c>
      <c r="F66" s="2">
        <f>'Dec 2012'!E66</f>
        <v>158.19999999999999</v>
      </c>
      <c r="G66" s="2"/>
      <c r="H66" s="2">
        <f>'Dec 2012'!$E66-'Dec 2012'!$E65</f>
        <v>-2.4000000000000057</v>
      </c>
    </row>
    <row r="67" spans="1:8" x14ac:dyDescent="0.3">
      <c r="A67" s="2">
        <f>AVERAGE('Dec 2012'!E63:E67)</f>
        <v>162.37999999999997</v>
      </c>
      <c r="B67" s="2">
        <f>AVERAGE('Dec 2012'!E58:E67)</f>
        <v>164.01499999999999</v>
      </c>
      <c r="C67" s="2">
        <f t="shared" si="2"/>
        <v>-1</v>
      </c>
      <c r="D67" s="2">
        <f t="shared" si="3"/>
        <v>0</v>
      </c>
      <c r="E67" s="2">
        <f>'Dec 2012'!B67</f>
        <v>159.6</v>
      </c>
      <c r="F67" s="2">
        <f>'Dec 2012'!E67</f>
        <v>163.05000000000001</v>
      </c>
      <c r="G67" s="2"/>
      <c r="H67" s="2">
        <f>'Dec 2012'!$E67-'Dec 2012'!$E66</f>
        <v>4.8500000000000227</v>
      </c>
    </row>
    <row r="68" spans="1:8" x14ac:dyDescent="0.3">
      <c r="A68" s="2">
        <f>AVERAGE('Dec 2012'!E64:E68)</f>
        <v>164.16</v>
      </c>
      <c r="B68" s="2">
        <f>AVERAGE('Dec 2012'!E59:E68)</f>
        <v>165.08999999999997</v>
      </c>
      <c r="C68" s="2">
        <f t="shared" si="2"/>
        <v>-1</v>
      </c>
      <c r="D68" s="2">
        <f t="shared" si="3"/>
        <v>0</v>
      </c>
      <c r="E68" s="2">
        <f>'Dec 2012'!B68</f>
        <v>163.69999999999999</v>
      </c>
      <c r="F68" s="2">
        <f>'Dec 2012'!E68</f>
        <v>173.65</v>
      </c>
      <c r="G68" s="2"/>
      <c r="H68" s="2">
        <f>'Dec 2012'!$E68-'Dec 2012'!$E67</f>
        <v>10.599999999999994</v>
      </c>
    </row>
    <row r="69" spans="1:8" x14ac:dyDescent="0.3">
      <c r="A69" s="2">
        <f>AVERAGE('Dec 2012'!E65:E69)</f>
        <v>166.60999999999999</v>
      </c>
      <c r="B69" s="2">
        <f>AVERAGE('Dec 2012'!E60:E69)</f>
        <v>166.10999999999999</v>
      </c>
      <c r="C69" s="2">
        <f t="shared" si="2"/>
        <v>1</v>
      </c>
      <c r="D69" s="2">
        <f t="shared" si="3"/>
        <v>1</v>
      </c>
      <c r="E69" s="2">
        <f>'Dec 2012'!B69</f>
        <v>173.65</v>
      </c>
      <c r="F69" s="2">
        <f>'Dec 2012'!E69</f>
        <v>177.55</v>
      </c>
      <c r="G69" s="2"/>
      <c r="H69" s="2">
        <f>'Dec 2012'!$E69-'Dec 2012'!$E68</f>
        <v>3.9000000000000057</v>
      </c>
    </row>
    <row r="70" spans="1:8" x14ac:dyDescent="0.3">
      <c r="A70" s="2">
        <f>AVERAGE('Dec 2012'!E66:E70)</f>
        <v>169.99</v>
      </c>
      <c r="B70" s="2">
        <f>AVERAGE('Dec 2012'!E61:E70)</f>
        <v>167.065</v>
      </c>
      <c r="C70" s="2">
        <f t="shared" si="2"/>
        <v>1</v>
      </c>
      <c r="D70" s="2">
        <f t="shared" si="3"/>
        <v>0</v>
      </c>
      <c r="E70" s="2">
        <f>'Dec 2012'!B70</f>
        <v>176.95</v>
      </c>
      <c r="F70" s="2">
        <f>'Dec 2012'!E70</f>
        <v>177.5</v>
      </c>
      <c r="G70" s="2"/>
      <c r="H70" s="2">
        <f>'Dec 2012'!$E70-'Dec 2012'!$E69</f>
        <v>-5.0000000000011369E-2</v>
      </c>
    </row>
    <row r="71" spans="1:8" x14ac:dyDescent="0.3">
      <c r="A71" s="2">
        <f>AVERAGE('Dec 2012'!E67:E71)</f>
        <v>174.12</v>
      </c>
      <c r="B71" s="2">
        <f>AVERAGE('Dec 2012'!E62:E71)</f>
        <v>168.285</v>
      </c>
      <c r="C71" s="2">
        <f t="shared" si="2"/>
        <v>1</v>
      </c>
      <c r="D71" s="2">
        <f t="shared" si="3"/>
        <v>0</v>
      </c>
      <c r="E71" s="2">
        <f>'Dec 2012'!B71</f>
        <v>177.05</v>
      </c>
      <c r="F71" s="2">
        <f>'Dec 2012'!E71</f>
        <v>178.85</v>
      </c>
      <c r="G71" s="2"/>
      <c r="H71" s="2">
        <f>'Dec 2012'!$E71-'Dec 2012'!$E70</f>
        <v>1.3499999999999943</v>
      </c>
    </row>
    <row r="72" spans="1:8" x14ac:dyDescent="0.3">
      <c r="A72" s="2">
        <f>AVERAGE('Dec 2012'!E68:E72)</f>
        <v>177.73000000000002</v>
      </c>
      <c r="B72" s="2">
        <f>AVERAGE('Dec 2012'!E63:E72)</f>
        <v>170.05499999999998</v>
      </c>
      <c r="C72" s="2">
        <f t="shared" si="2"/>
        <v>1</v>
      </c>
      <c r="D72" s="2">
        <f t="shared" si="3"/>
        <v>0</v>
      </c>
      <c r="E72" s="2">
        <f>'Dec 2012'!B72</f>
        <v>179.55</v>
      </c>
      <c r="F72" s="2">
        <f>'Dec 2012'!E72</f>
        <v>181.1</v>
      </c>
      <c r="G72" s="2"/>
      <c r="H72" s="2">
        <f>'Dec 2012'!$E72-'Dec 2012'!$E71</f>
        <v>2.25</v>
      </c>
    </row>
    <row r="73" spans="1:8" x14ac:dyDescent="0.3">
      <c r="A73" s="2">
        <f>AVERAGE('Dec 2012'!E69:E73)</f>
        <v>178.13</v>
      </c>
      <c r="B73" s="2">
        <f>AVERAGE('Dec 2012'!E64:E73)</f>
        <v>171.14499999999998</v>
      </c>
      <c r="C73" s="2">
        <f t="shared" si="2"/>
        <v>1</v>
      </c>
      <c r="D73" s="2">
        <f t="shared" si="3"/>
        <v>0</v>
      </c>
      <c r="E73" s="2">
        <f>'Dec 2012'!B73</f>
        <v>181.15</v>
      </c>
      <c r="F73" s="2">
        <f>'Dec 2012'!E73</f>
        <v>175.65</v>
      </c>
      <c r="G73" s="2"/>
      <c r="H73" s="2">
        <f>'Dec 2012'!$E73-'Dec 2012'!$E72</f>
        <v>-5.4499999999999886</v>
      </c>
    </row>
    <row r="74" spans="1:8" x14ac:dyDescent="0.3">
      <c r="A74" s="2">
        <f>AVERAGE('Dec 2012'!E70:E74)</f>
        <v>178.12</v>
      </c>
      <c r="B74" s="2">
        <f>AVERAGE('Dec 2012'!E65:E74)</f>
        <v>172.36499999999998</v>
      </c>
      <c r="C74" s="2">
        <f t="shared" si="2"/>
        <v>1</v>
      </c>
      <c r="D74" s="2">
        <f t="shared" si="3"/>
        <v>0</v>
      </c>
      <c r="E74" s="2">
        <f>'Dec 2012'!B74</f>
        <v>175.15</v>
      </c>
      <c r="F74" s="2">
        <f>'Dec 2012'!E74</f>
        <v>177.5</v>
      </c>
      <c r="G74" s="2"/>
      <c r="H74" s="2">
        <f>'Dec 2012'!$E74-'Dec 2012'!$E73</f>
        <v>1.8499999999999943</v>
      </c>
    </row>
    <row r="75" spans="1:8" x14ac:dyDescent="0.3">
      <c r="A75" s="2">
        <f>AVERAGE('Dec 2012'!E71:E75)</f>
        <v>177.5</v>
      </c>
      <c r="B75" s="2">
        <f>AVERAGE('Dec 2012'!E66:E75)</f>
        <v>173.745</v>
      </c>
      <c r="C75" s="2">
        <f t="shared" ref="C75:C102" si="4">IF(A75&gt;B75,1,IF(A75&lt;B75,-1,0))</f>
        <v>1</v>
      </c>
      <c r="D75" s="2">
        <f t="shared" ref="D75:D102" si="5">IF(C75&lt;&gt;C74,C75,0)</f>
        <v>0</v>
      </c>
      <c r="E75" s="2">
        <f>'Dec 2012'!B75</f>
        <v>178.05</v>
      </c>
      <c r="F75" s="2">
        <f>'Dec 2012'!E75</f>
        <v>174.4</v>
      </c>
      <c r="G75" s="2"/>
      <c r="H75" s="2">
        <f>'Dec 2012'!$E75-'Dec 2012'!$E74</f>
        <v>-3.0999999999999943</v>
      </c>
    </row>
    <row r="76" spans="1:8" x14ac:dyDescent="0.3">
      <c r="A76" s="2">
        <f>AVERAGE('Dec 2012'!E72:E76)</f>
        <v>175.45</v>
      </c>
      <c r="B76" s="2">
        <f>AVERAGE('Dec 2012'!E67:E76)</f>
        <v>174.78500000000003</v>
      </c>
      <c r="C76" s="2">
        <f t="shared" si="4"/>
        <v>1</v>
      </c>
      <c r="D76" s="2">
        <f t="shared" si="5"/>
        <v>0</v>
      </c>
      <c r="E76" s="2">
        <f>'Dec 2012'!B76</f>
        <v>174.2</v>
      </c>
      <c r="F76" s="2">
        <f>'Dec 2012'!E76</f>
        <v>168.6</v>
      </c>
      <c r="G76" s="2"/>
      <c r="H76" s="2">
        <f>'Dec 2012'!$E76-'Dec 2012'!$E75</f>
        <v>-5.8000000000000114</v>
      </c>
    </row>
    <row r="77" spans="1:8" x14ac:dyDescent="0.3">
      <c r="A77" s="2">
        <f>AVERAGE('Dec 2012'!E73:E77)</f>
        <v>173.89000000000001</v>
      </c>
      <c r="B77" s="2">
        <f>AVERAGE('Dec 2012'!E68:E77)</f>
        <v>175.81</v>
      </c>
      <c r="C77" s="2">
        <f t="shared" si="4"/>
        <v>-1</v>
      </c>
      <c r="D77" s="2">
        <f t="shared" si="5"/>
        <v>-1</v>
      </c>
      <c r="E77" s="2">
        <f>'Dec 2012'!B77</f>
        <v>168.6</v>
      </c>
      <c r="F77" s="2">
        <f>'Dec 2012'!E77</f>
        <v>173.3</v>
      </c>
      <c r="G77" s="2"/>
      <c r="H77" s="2">
        <f>'Dec 2012'!$E77-'Dec 2012'!$E76</f>
        <v>4.7000000000000171</v>
      </c>
    </row>
    <row r="78" spans="1:8" x14ac:dyDescent="0.3">
      <c r="A78" s="2">
        <f>AVERAGE('Dec 2012'!E74:E78)</f>
        <v>173.21999999999997</v>
      </c>
      <c r="B78" s="2">
        <f>AVERAGE('Dec 2012'!E69:E78)</f>
        <v>175.67500000000001</v>
      </c>
      <c r="C78" s="2">
        <f t="shared" si="4"/>
        <v>-1</v>
      </c>
      <c r="D78" s="2">
        <f t="shared" si="5"/>
        <v>0</v>
      </c>
      <c r="E78" s="2">
        <f>'Dec 2012'!B78</f>
        <v>171.8</v>
      </c>
      <c r="F78" s="2">
        <f>'Dec 2012'!E78</f>
        <v>172.3</v>
      </c>
      <c r="G78" s="2"/>
      <c r="H78" s="2">
        <f>'Dec 2012'!$E78-'Dec 2012'!$E77</f>
        <v>-1</v>
      </c>
    </row>
    <row r="79" spans="1:8" x14ac:dyDescent="0.3">
      <c r="A79" s="2">
        <f>AVERAGE('Dec 2012'!E75:E79)</f>
        <v>172.45</v>
      </c>
      <c r="B79" s="2">
        <f>AVERAGE('Dec 2012'!E70:E79)</f>
        <v>175.285</v>
      </c>
      <c r="C79" s="2">
        <f t="shared" si="4"/>
        <v>-1</v>
      </c>
      <c r="D79" s="2">
        <f t="shared" si="5"/>
        <v>0</v>
      </c>
      <c r="E79" s="2">
        <f>'Dec 2012'!B79</f>
        <v>172.45</v>
      </c>
      <c r="F79" s="2">
        <f>'Dec 2012'!E79</f>
        <v>173.65</v>
      </c>
      <c r="G79" s="2"/>
      <c r="H79" s="2">
        <f>'Dec 2012'!$E79-'Dec 2012'!$E78</f>
        <v>1.3499999999999943</v>
      </c>
    </row>
    <row r="80" spans="1:8" x14ac:dyDescent="0.3">
      <c r="A80" s="2">
        <f>AVERAGE('Dec 2012'!E76:E80)</f>
        <v>171.45999999999998</v>
      </c>
      <c r="B80" s="2">
        <f>AVERAGE('Dec 2012'!E71:E80)</f>
        <v>174.48</v>
      </c>
      <c r="C80" s="2">
        <f t="shared" si="4"/>
        <v>-1</v>
      </c>
      <c r="D80" s="2">
        <f t="shared" si="5"/>
        <v>0</v>
      </c>
      <c r="E80" s="2">
        <f>'Dec 2012'!B80</f>
        <v>173</v>
      </c>
      <c r="F80" s="2">
        <f>'Dec 2012'!E80</f>
        <v>169.45</v>
      </c>
      <c r="G80" s="2"/>
      <c r="H80" s="2">
        <f>'Dec 2012'!$E80-'Dec 2012'!$E79</f>
        <v>-4.2000000000000171</v>
      </c>
    </row>
    <row r="81" spans="1:8" x14ac:dyDescent="0.3">
      <c r="A81" s="2">
        <f>AVERAGE('Dec 2012'!E77:E81)</f>
        <v>172.6</v>
      </c>
      <c r="B81" s="2">
        <f>AVERAGE('Dec 2012'!E72:E81)</f>
        <v>174.02500000000001</v>
      </c>
      <c r="C81" s="2">
        <f t="shared" si="4"/>
        <v>-1</v>
      </c>
      <c r="D81" s="2">
        <f t="shared" si="5"/>
        <v>0</v>
      </c>
      <c r="E81" s="2">
        <f>'Dec 2012'!B81</f>
        <v>169.6</v>
      </c>
      <c r="F81" s="2">
        <f>'Dec 2012'!E81</f>
        <v>174.3</v>
      </c>
      <c r="G81" s="2"/>
      <c r="H81" s="2">
        <f>'Dec 2012'!$E81-'Dec 2012'!$E80</f>
        <v>4.8500000000000227</v>
      </c>
    </row>
    <row r="82" spans="1:8" x14ac:dyDescent="0.3">
      <c r="A82" s="2">
        <f>AVERAGE('Dec 2012'!E78:E82)</f>
        <v>172.64000000000001</v>
      </c>
      <c r="B82" s="2">
        <f>AVERAGE('Dec 2012'!E73:E82)</f>
        <v>173.26500000000001</v>
      </c>
      <c r="C82" s="2">
        <f t="shared" si="4"/>
        <v>-1</v>
      </c>
      <c r="D82" s="2">
        <f t="shared" si="5"/>
        <v>0</v>
      </c>
      <c r="E82" s="2">
        <f>'Dec 2012'!B82</f>
        <v>174.25</v>
      </c>
      <c r="F82" s="2">
        <f>'Dec 2012'!E82</f>
        <v>173.5</v>
      </c>
      <c r="G82" s="2"/>
      <c r="H82" s="2">
        <f>'Dec 2012'!$E82-'Dec 2012'!$E81</f>
        <v>-0.80000000000001137</v>
      </c>
    </row>
    <row r="83" spans="1:8" x14ac:dyDescent="0.3">
      <c r="A83" s="2">
        <f>AVERAGE('Dec 2012'!E79:E83)</f>
        <v>173.79000000000002</v>
      </c>
      <c r="B83" s="2">
        <f>AVERAGE('Dec 2012'!E74:E83)</f>
        <v>173.505</v>
      </c>
      <c r="C83" s="2">
        <f t="shared" si="4"/>
        <v>1</v>
      </c>
      <c r="D83" s="2">
        <f t="shared" si="5"/>
        <v>1</v>
      </c>
      <c r="E83" s="2">
        <f>'Dec 2012'!B83</f>
        <v>172.85</v>
      </c>
      <c r="F83" s="2">
        <f>'Dec 2012'!E83</f>
        <v>178.05</v>
      </c>
      <c r="G83" s="2"/>
      <c r="H83" s="2">
        <f>'Dec 2012'!$E83-'Dec 2012'!$E82</f>
        <v>4.5500000000000114</v>
      </c>
    </row>
    <row r="84" spans="1:8" x14ac:dyDescent="0.3">
      <c r="A84" s="2">
        <f>AVERAGE('Dec 2012'!E80:E84)</f>
        <v>175.79</v>
      </c>
      <c r="B84" s="2">
        <f>AVERAGE('Dec 2012'!E75:E84)</f>
        <v>174.11999999999998</v>
      </c>
      <c r="C84" s="2">
        <f t="shared" si="4"/>
        <v>1</v>
      </c>
      <c r="D84" s="2">
        <f t="shared" si="5"/>
        <v>0</v>
      </c>
      <c r="E84" s="2">
        <f>'Dec 2012'!B84</f>
        <v>178.1</v>
      </c>
      <c r="F84" s="2">
        <f>'Dec 2012'!E84</f>
        <v>183.65</v>
      </c>
      <c r="G84" s="2"/>
      <c r="H84" s="2">
        <f>'Dec 2012'!$E84-'Dec 2012'!$E83</f>
        <v>5.5999999999999943</v>
      </c>
    </row>
    <row r="85" spans="1:8" x14ac:dyDescent="0.3">
      <c r="A85" s="2">
        <f>AVERAGE('Dec 2012'!E81:E85)</f>
        <v>178.10999999999999</v>
      </c>
      <c r="B85" s="2">
        <f>AVERAGE('Dec 2012'!E76:E85)</f>
        <v>174.785</v>
      </c>
      <c r="C85" s="2">
        <f t="shared" si="4"/>
        <v>1</v>
      </c>
      <c r="D85" s="2">
        <f t="shared" si="5"/>
        <v>0</v>
      </c>
      <c r="E85" s="2">
        <f>'Dec 2012'!B85</f>
        <v>181.5</v>
      </c>
      <c r="F85" s="2">
        <f>'Dec 2012'!E85</f>
        <v>181.05</v>
      </c>
      <c r="G85" s="2"/>
      <c r="H85" s="2">
        <f>'Dec 2012'!$E85-'Dec 2012'!$E84</f>
        <v>-2.5999999999999943</v>
      </c>
    </row>
    <row r="86" spans="1:8" x14ac:dyDescent="0.3">
      <c r="A86" s="2">
        <f>AVERAGE('Dec 2012'!E82:E86)</f>
        <v>178.26</v>
      </c>
      <c r="B86" s="2">
        <f>AVERAGE('Dec 2012'!E77:E86)</f>
        <v>175.43</v>
      </c>
      <c r="C86" s="2">
        <f t="shared" si="4"/>
        <v>1</v>
      </c>
      <c r="D86" s="2">
        <f t="shared" si="5"/>
        <v>0</v>
      </c>
      <c r="E86" s="2">
        <f>'Dec 2012'!B86</f>
        <v>181.05</v>
      </c>
      <c r="F86" s="2">
        <f>'Dec 2012'!E86</f>
        <v>175.05</v>
      </c>
      <c r="G86" s="2"/>
      <c r="H86" s="2">
        <f>'Dec 2012'!$E86-'Dec 2012'!$E85</f>
        <v>-6</v>
      </c>
    </row>
    <row r="87" spans="1:8" x14ac:dyDescent="0.3">
      <c r="A87" s="2">
        <f>AVERAGE('Dec 2012'!E83:E87)</f>
        <v>177.18</v>
      </c>
      <c r="B87" s="2">
        <f>AVERAGE('Dec 2012'!E78:E87)</f>
        <v>174.91</v>
      </c>
      <c r="C87" s="2">
        <f t="shared" si="4"/>
        <v>1</v>
      </c>
      <c r="D87" s="2">
        <f t="shared" si="5"/>
        <v>0</v>
      </c>
      <c r="E87" s="2">
        <f>'Dec 2012'!B87</f>
        <v>175.05</v>
      </c>
      <c r="F87" s="2">
        <f>'Dec 2012'!E87</f>
        <v>168.1</v>
      </c>
      <c r="G87" s="2"/>
      <c r="H87" s="2">
        <f>'Dec 2012'!$E87-'Dec 2012'!$E86</f>
        <v>-6.9500000000000171</v>
      </c>
    </row>
    <row r="88" spans="1:8" x14ac:dyDescent="0.3">
      <c r="A88" s="2">
        <f>AVERAGE('Dec 2012'!E84:E88)</f>
        <v>175.39000000000001</v>
      </c>
      <c r="B88" s="2">
        <f>AVERAGE('Dec 2012'!E79:E88)</f>
        <v>174.58999999999997</v>
      </c>
      <c r="C88" s="2">
        <f t="shared" si="4"/>
        <v>1</v>
      </c>
      <c r="D88" s="2">
        <f t="shared" si="5"/>
        <v>0</v>
      </c>
      <c r="E88" s="2">
        <f>'Dec 2012'!B88</f>
        <v>167.8</v>
      </c>
      <c r="F88" s="2">
        <f>'Dec 2012'!E88</f>
        <v>169.1</v>
      </c>
      <c r="G88" s="2"/>
      <c r="H88" s="2">
        <f>'Dec 2012'!$E88-'Dec 2012'!$E87</f>
        <v>1</v>
      </c>
    </row>
    <row r="89" spans="1:8" x14ac:dyDescent="0.3">
      <c r="A89" s="2">
        <f>AVERAGE('Dec 2012'!E85:E89)</f>
        <v>171.72000000000003</v>
      </c>
      <c r="B89" s="2">
        <f>AVERAGE('Dec 2012'!E80:E89)</f>
        <v>173.75499999999997</v>
      </c>
      <c r="C89" s="2">
        <f t="shared" si="4"/>
        <v>-1</v>
      </c>
      <c r="D89" s="2">
        <f t="shared" si="5"/>
        <v>-1</v>
      </c>
      <c r="E89" s="2">
        <f>'Dec 2012'!B89</f>
        <v>168.5</v>
      </c>
      <c r="F89" s="2">
        <f>'Dec 2012'!E89</f>
        <v>165.3</v>
      </c>
      <c r="G89" s="2"/>
      <c r="H89" s="2">
        <f>'Dec 2012'!$E89-'Dec 2012'!$E88</f>
        <v>-3.7999999999999829</v>
      </c>
    </row>
    <row r="90" spans="1:8" x14ac:dyDescent="0.3">
      <c r="A90" s="2">
        <f>AVERAGE('Dec 2012'!E86:E90)</f>
        <v>168.2</v>
      </c>
      <c r="B90" s="2">
        <f>AVERAGE('Dec 2012'!E81:E90)</f>
        <v>173.15499999999997</v>
      </c>
      <c r="C90" s="2">
        <f t="shared" si="4"/>
        <v>-1</v>
      </c>
      <c r="D90" s="2">
        <f t="shared" si="5"/>
        <v>0</v>
      </c>
      <c r="E90" s="2">
        <f>'Dec 2012'!B90</f>
        <v>166.65</v>
      </c>
      <c r="F90" s="2">
        <f>'Dec 2012'!E90</f>
        <v>163.44999999999999</v>
      </c>
      <c r="G90" s="2"/>
      <c r="H90" s="2">
        <f>'Dec 2012'!$E90-'Dec 2012'!$E89</f>
        <v>-1.8500000000000227</v>
      </c>
    </row>
    <row r="91" spans="1:8" x14ac:dyDescent="0.3">
      <c r="A91" s="2">
        <f>AVERAGE('Dec 2012'!E87:E91)</f>
        <v>165.34</v>
      </c>
      <c r="B91" s="2">
        <f>AVERAGE('Dec 2012'!E82:E91)</f>
        <v>171.79999999999998</v>
      </c>
      <c r="C91" s="2">
        <f t="shared" si="4"/>
        <v>-1</v>
      </c>
      <c r="D91" s="2">
        <f t="shared" si="5"/>
        <v>0</v>
      </c>
      <c r="E91" s="2">
        <f>'Dec 2012'!B91</f>
        <v>163.30000000000001</v>
      </c>
      <c r="F91" s="2">
        <f>'Dec 2012'!E91</f>
        <v>160.75</v>
      </c>
      <c r="G91" s="2"/>
      <c r="H91" s="2">
        <f>'Dec 2012'!$E91-'Dec 2012'!$E90</f>
        <v>-2.6999999999999886</v>
      </c>
    </row>
    <row r="92" spans="1:8" x14ac:dyDescent="0.3">
      <c r="A92" s="2">
        <f>AVERAGE('Dec 2012'!E88:E92)</f>
        <v>164.06</v>
      </c>
      <c r="B92" s="2">
        <f>AVERAGE('Dec 2012'!E83:E92)</f>
        <v>170.62</v>
      </c>
      <c r="C92" s="2">
        <f t="shared" si="4"/>
        <v>-1</v>
      </c>
      <c r="D92" s="2">
        <f t="shared" si="5"/>
        <v>0</v>
      </c>
      <c r="E92" s="2">
        <f>'Dec 2012'!B92</f>
        <v>161.1</v>
      </c>
      <c r="F92" s="2">
        <f>'Dec 2012'!E92</f>
        <v>161.69999999999999</v>
      </c>
      <c r="G92" s="2"/>
      <c r="H92" s="2">
        <f>'Dec 2012'!$E92-'Dec 2012'!$E91</f>
        <v>0.94999999999998863</v>
      </c>
    </row>
    <row r="93" spans="1:8" x14ac:dyDescent="0.3">
      <c r="A93" s="2">
        <f>AVERAGE('Dec 2012'!E89:E93)</f>
        <v>162.41000000000003</v>
      </c>
      <c r="B93" s="2">
        <f>AVERAGE('Dec 2012'!E84:E93)</f>
        <v>168.9</v>
      </c>
      <c r="C93" s="2">
        <f t="shared" si="4"/>
        <v>-1</v>
      </c>
      <c r="D93" s="2">
        <f t="shared" si="5"/>
        <v>0</v>
      </c>
      <c r="E93" s="2">
        <f>'Dec 2012'!B93</f>
        <v>161.69999999999999</v>
      </c>
      <c r="F93" s="2">
        <f>'Dec 2012'!E93</f>
        <v>160.85</v>
      </c>
      <c r="G93" s="2"/>
      <c r="H93" s="2">
        <f>'Dec 2012'!$E93-'Dec 2012'!$E92</f>
        <v>-0.84999999999999432</v>
      </c>
    </row>
    <row r="94" spans="1:8" x14ac:dyDescent="0.3">
      <c r="A94" s="2">
        <f>AVERAGE('Dec 2012'!E90:E94)</f>
        <v>161.91</v>
      </c>
      <c r="B94" s="2">
        <f>AVERAGE('Dec 2012'!E85:E94)</f>
        <v>166.815</v>
      </c>
      <c r="C94" s="2">
        <f t="shared" si="4"/>
        <v>-1</v>
      </c>
      <c r="D94" s="2">
        <f t="shared" si="5"/>
        <v>0</v>
      </c>
      <c r="E94" s="2">
        <f>'Dec 2012'!B94</f>
        <v>161.5</v>
      </c>
      <c r="F94" s="2">
        <f>'Dec 2012'!E94</f>
        <v>162.80000000000001</v>
      </c>
      <c r="G94" s="2"/>
      <c r="H94" s="2">
        <f>'Dec 2012'!$E94-'Dec 2012'!$E93</f>
        <v>1.9500000000000171</v>
      </c>
    </row>
    <row r="95" spans="1:8" x14ac:dyDescent="0.3">
      <c r="A95" s="2">
        <f>AVERAGE('Dec 2012'!E91:E95)</f>
        <v>161.51999999999998</v>
      </c>
      <c r="B95" s="2">
        <f>AVERAGE('Dec 2012'!E86:E95)</f>
        <v>164.85999999999999</v>
      </c>
      <c r="C95" s="2">
        <f t="shared" si="4"/>
        <v>-1</v>
      </c>
      <c r="D95" s="2">
        <f t="shared" si="5"/>
        <v>0</v>
      </c>
      <c r="E95" s="2">
        <f>'Dec 2012'!B95</f>
        <v>163</v>
      </c>
      <c r="F95" s="2">
        <f>'Dec 2012'!E95</f>
        <v>161.5</v>
      </c>
      <c r="G95" s="2"/>
      <c r="H95" s="2">
        <f>'Dec 2012'!$E95-'Dec 2012'!$E94</f>
        <v>-1.3000000000000114</v>
      </c>
    </row>
    <row r="96" spans="1:8" x14ac:dyDescent="0.3">
      <c r="A96" s="2">
        <f>AVERAGE('Dec 2012'!E92:E96)</f>
        <v>161.08999999999997</v>
      </c>
      <c r="B96" s="2">
        <f>AVERAGE('Dec 2012'!E87:E96)</f>
        <v>163.21499999999997</v>
      </c>
      <c r="C96" s="2">
        <f t="shared" si="4"/>
        <v>-1</v>
      </c>
      <c r="D96" s="2">
        <f t="shared" si="5"/>
        <v>0</v>
      </c>
      <c r="E96" s="2">
        <f>'Dec 2012'!B96</f>
        <v>161.1</v>
      </c>
      <c r="F96" s="2">
        <f>'Dec 2012'!E96</f>
        <v>158.6</v>
      </c>
      <c r="G96" s="2"/>
      <c r="H96" s="2">
        <f>'Dec 2012'!$E96-'Dec 2012'!$E95</f>
        <v>-2.9000000000000057</v>
      </c>
    </row>
    <row r="97" spans="1:8" x14ac:dyDescent="0.3">
      <c r="A97" s="2">
        <f>AVERAGE('Dec 2012'!E93:E97)</f>
        <v>161.07999999999998</v>
      </c>
      <c r="B97" s="2">
        <f>AVERAGE('Dec 2012'!E88:E97)</f>
        <v>162.57</v>
      </c>
      <c r="C97" s="2">
        <f t="shared" si="4"/>
        <v>-1</v>
      </c>
      <c r="D97" s="2">
        <f t="shared" si="5"/>
        <v>0</v>
      </c>
      <c r="E97" s="2">
        <f>'Dec 2012'!B97</f>
        <v>158.65</v>
      </c>
      <c r="F97" s="2">
        <f>'Dec 2012'!E97</f>
        <v>161.65</v>
      </c>
      <c r="G97" s="2"/>
      <c r="H97" s="2">
        <f>'Dec 2012'!$E97-'Dec 2012'!$E96</f>
        <v>3.0500000000000114</v>
      </c>
    </row>
    <row r="98" spans="1:8" x14ac:dyDescent="0.3">
      <c r="A98" s="2">
        <f>AVERAGE('Dec 2012'!E94:E98)</f>
        <v>161.81</v>
      </c>
      <c r="B98" s="2">
        <f>AVERAGE('Dec 2012'!E89:E98)</f>
        <v>162.11000000000001</v>
      </c>
      <c r="C98" s="2">
        <f t="shared" si="4"/>
        <v>-1</v>
      </c>
      <c r="D98" s="2">
        <f t="shared" si="5"/>
        <v>0</v>
      </c>
      <c r="E98" s="2">
        <f>'Dec 2012'!B98</f>
        <v>162.5</v>
      </c>
      <c r="F98" s="2">
        <f>'Dec 2012'!E98</f>
        <v>164.5</v>
      </c>
      <c r="G98" s="2"/>
      <c r="H98" s="2">
        <f>'Dec 2012'!$E98-'Dec 2012'!$E97</f>
        <v>2.8499999999999943</v>
      </c>
    </row>
    <row r="99" spans="1:8" x14ac:dyDescent="0.3">
      <c r="A99" s="2">
        <f>AVERAGE('Dec 2012'!E95:E99)</f>
        <v>161.42000000000002</v>
      </c>
      <c r="B99" s="2">
        <f>AVERAGE('Dec 2012'!E90:E99)</f>
        <v>161.66499999999999</v>
      </c>
      <c r="C99" s="2">
        <f t="shared" si="4"/>
        <v>-1</v>
      </c>
      <c r="D99" s="2">
        <f t="shared" si="5"/>
        <v>0</v>
      </c>
      <c r="E99" s="2">
        <f>'Dec 2012'!B99</f>
        <v>164.1</v>
      </c>
      <c r="F99" s="2">
        <f>'Dec 2012'!E99</f>
        <v>160.85</v>
      </c>
      <c r="G99" s="2"/>
      <c r="H99" s="2">
        <f>'Dec 2012'!$E99-'Dec 2012'!$E98</f>
        <v>-3.6500000000000057</v>
      </c>
    </row>
    <row r="100" spans="1:8" x14ac:dyDescent="0.3">
      <c r="A100" s="2">
        <f>AVERAGE('Dec 2012'!E96:E100)</f>
        <v>161.08000000000001</v>
      </c>
      <c r="B100" s="2">
        <f>AVERAGE('Dec 2012'!E91:E100)</f>
        <v>161.29999999999998</v>
      </c>
      <c r="C100" s="2">
        <f t="shared" si="4"/>
        <v>-1</v>
      </c>
      <c r="D100" s="2">
        <f t="shared" si="5"/>
        <v>0</v>
      </c>
      <c r="E100" s="2">
        <f>'Dec 2012'!B100</f>
        <v>160.85</v>
      </c>
      <c r="F100" s="2">
        <f>'Dec 2012'!E100</f>
        <v>159.80000000000001</v>
      </c>
      <c r="G100" s="2"/>
      <c r="H100" s="2">
        <f>'Dec 2012'!$E100-'Dec 2012'!$E99</f>
        <v>-1.0499999999999829</v>
      </c>
    </row>
    <row r="101" spans="1:8" x14ac:dyDescent="0.3">
      <c r="A101" s="2">
        <f>AVERAGE('Dec 2012'!E97:E101)</f>
        <v>161.56</v>
      </c>
      <c r="B101" s="2">
        <f>AVERAGE('Dec 2012'!E92:E101)</f>
        <v>161.32499999999999</v>
      </c>
      <c r="C101" s="2">
        <f t="shared" si="4"/>
        <v>1</v>
      </c>
      <c r="D101" s="2">
        <f t="shared" si="5"/>
        <v>1</v>
      </c>
      <c r="E101" s="2">
        <f>'Dec 2012'!B101</f>
        <v>160.5</v>
      </c>
      <c r="F101" s="2">
        <f>'Dec 2012'!E101</f>
        <v>161</v>
      </c>
      <c r="G101" s="2"/>
      <c r="H101" s="2">
        <f>'Dec 2012'!$E101-'Dec 2012'!$E100</f>
        <v>1.1999999999999886</v>
      </c>
    </row>
    <row r="102" spans="1:8" x14ac:dyDescent="0.3">
      <c r="A102" s="2">
        <f>AVERAGE('Dec 2012'!E98:E102)</f>
        <v>160.78000000000003</v>
      </c>
      <c r="B102" s="2">
        <f>AVERAGE('Dec 2012'!E93:E102)</f>
        <v>160.93</v>
      </c>
      <c r="C102" s="2">
        <f t="shared" si="4"/>
        <v>-1</v>
      </c>
      <c r="D102" s="2">
        <f t="shared" si="5"/>
        <v>-1</v>
      </c>
      <c r="E102" s="2">
        <f>'Dec 2012'!B102</f>
        <v>161</v>
      </c>
      <c r="F102" s="2">
        <f>'Dec 2012'!E102</f>
        <v>157.75</v>
      </c>
      <c r="G102" s="2"/>
      <c r="H102" s="2">
        <f>'Dec 2012'!$E102-'Dec 2012'!$E101</f>
        <v>-3.25</v>
      </c>
    </row>
    <row r="103" spans="1:8" x14ac:dyDescent="0.3">
      <c r="A103" s="2"/>
      <c r="B103" s="2"/>
      <c r="C103" s="2"/>
      <c r="D103" s="2"/>
      <c r="E103" s="2"/>
      <c r="F103" s="2"/>
      <c r="G103" s="2"/>
      <c r="H103" s="2"/>
    </row>
    <row r="104" spans="1:8" x14ac:dyDescent="0.3">
      <c r="A104" s="2"/>
      <c r="B104" s="2"/>
      <c r="C104" s="2"/>
      <c r="D104" s="2"/>
      <c r="E104" s="2"/>
      <c r="F104" s="2"/>
      <c r="G104" s="2"/>
      <c r="H104" s="2"/>
    </row>
    <row r="105" spans="1:8" x14ac:dyDescent="0.3">
      <c r="A105" s="2"/>
      <c r="B105" s="2"/>
      <c r="C105" s="2"/>
      <c r="D105" s="2">
        <f>COUNTIF(D11:D81,"&lt;&gt;0")</f>
        <v>7</v>
      </c>
      <c r="E105" s="2"/>
      <c r="F105" s="2"/>
      <c r="G105" s="2"/>
      <c r="H1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Dec 2012</vt:lpstr>
      <vt:lpstr>Manual Calculations</vt:lpstr>
      <vt:lpstr>'Dec 2012'!KC_Daily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Tompkins</cp:lastModifiedBy>
  <dcterms:created xsi:type="dcterms:W3CDTF">2012-10-28T19:42:23Z</dcterms:created>
  <dcterms:modified xsi:type="dcterms:W3CDTF">2013-03-01T12:44:10Z</dcterms:modified>
</cp:coreProperties>
</file>