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Xiaomi\Desktop\ВКР\"/>
    </mc:Choice>
  </mc:AlternateContent>
  <xr:revisionPtr revIDLastSave="0" documentId="13_ncr:1_{90794646-1781-4A2A-9471-BF233DDADAE4}" xr6:coauthVersionLast="45" xr6:coauthVersionMax="45" xr10:uidLastSave="{00000000-0000-0000-0000-000000000000}"/>
  <bookViews>
    <workbookView xWindow="-103" yWindow="-103" windowWidth="27634" windowHeight="16749" activeTab="2" xr2:uid="{00000000-000D-0000-FFFF-FFFF00000000}"/>
  </bookViews>
  <sheets>
    <sheet name="km0" sheetId="4" r:id="rId1"/>
    <sheet name="km8" sheetId="5" r:id="rId2"/>
    <sheet name="Лист4" sheetId="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2" i="6" l="1"/>
  <c r="F209" i="6"/>
  <c r="J184" i="6"/>
  <c r="I184" i="6"/>
  <c r="F184" i="6"/>
  <c r="J183" i="6"/>
  <c r="I183" i="6"/>
  <c r="F183" i="6"/>
  <c r="J182" i="6"/>
  <c r="I182" i="6"/>
  <c r="F182" i="6"/>
  <c r="J181" i="6"/>
  <c r="I181" i="6"/>
  <c r="F181" i="6"/>
  <c r="J180" i="6"/>
  <c r="I180" i="6"/>
  <c r="F180" i="6"/>
  <c r="J179" i="6"/>
  <c r="I179" i="6"/>
  <c r="F179" i="6"/>
  <c r="J178" i="6"/>
  <c r="I178" i="6"/>
  <c r="F178" i="6"/>
  <c r="J177" i="6"/>
  <c r="I177" i="6"/>
  <c r="F177" i="6"/>
  <c r="J176" i="6"/>
  <c r="I176" i="6"/>
  <c r="F176" i="6"/>
  <c r="J175" i="6"/>
  <c r="I175" i="6"/>
  <c r="F175" i="6"/>
  <c r="J174" i="6"/>
  <c r="I174" i="6"/>
  <c r="F174" i="6"/>
  <c r="J173" i="6"/>
  <c r="I173" i="6"/>
  <c r="F173" i="6"/>
  <c r="J172" i="6"/>
  <c r="I172" i="6"/>
  <c r="F172" i="6"/>
  <c r="J171" i="6"/>
  <c r="I171" i="6"/>
  <c r="F171" i="6"/>
  <c r="J170" i="6"/>
  <c r="I170" i="6"/>
  <c r="F170" i="6"/>
  <c r="J169" i="6"/>
  <c r="I169" i="6"/>
  <c r="F169" i="6"/>
  <c r="J168" i="6"/>
  <c r="I168" i="6"/>
  <c r="F168" i="6"/>
  <c r="J167" i="6"/>
  <c r="I167" i="6"/>
  <c r="F167" i="6"/>
  <c r="J166" i="6"/>
  <c r="I166" i="6"/>
  <c r="F166" i="6"/>
  <c r="J165" i="6"/>
  <c r="I165" i="6"/>
  <c r="F165" i="6"/>
  <c r="J164" i="6"/>
  <c r="I164" i="6"/>
  <c r="F164" i="6"/>
  <c r="J163" i="6"/>
  <c r="I163" i="6"/>
  <c r="F163" i="6"/>
  <c r="J162" i="6"/>
  <c r="I162" i="6"/>
  <c r="F162" i="6"/>
  <c r="J161" i="6"/>
  <c r="I161" i="6"/>
  <c r="F161" i="6"/>
  <c r="J160" i="6"/>
  <c r="I160" i="6"/>
  <c r="F160" i="6"/>
  <c r="J159" i="6"/>
  <c r="I159" i="6"/>
  <c r="F159" i="6"/>
  <c r="J158" i="6"/>
  <c r="I158" i="6"/>
  <c r="F158" i="6"/>
  <c r="J157" i="6"/>
  <c r="I157" i="6"/>
  <c r="F157" i="6"/>
  <c r="J156" i="6"/>
  <c r="I156" i="6"/>
  <c r="F156" i="6"/>
  <c r="J155" i="6"/>
  <c r="I155" i="6"/>
  <c r="F155" i="6"/>
  <c r="J154" i="6"/>
  <c r="I154" i="6"/>
  <c r="F154" i="6"/>
  <c r="J153" i="6"/>
  <c r="I153" i="6"/>
  <c r="F153" i="6"/>
  <c r="J152" i="6"/>
  <c r="I152" i="6"/>
  <c r="F152" i="6"/>
  <c r="J151" i="6"/>
  <c r="I151" i="6"/>
  <c r="F151" i="6"/>
  <c r="J150" i="6"/>
  <c r="I150" i="6"/>
  <c r="F150" i="6"/>
  <c r="J149" i="6"/>
  <c r="I149" i="6"/>
  <c r="F149" i="6"/>
  <c r="J148" i="6"/>
  <c r="I148" i="6"/>
  <c r="F148" i="6"/>
  <c r="J147" i="6"/>
  <c r="I147" i="6"/>
  <c r="F147" i="6"/>
  <c r="J146" i="6"/>
  <c r="I146" i="6"/>
  <c r="F146" i="6"/>
  <c r="J145" i="6"/>
  <c r="I145" i="6"/>
  <c r="F145" i="6"/>
  <c r="J144" i="6"/>
  <c r="I144" i="6"/>
  <c r="F144" i="6"/>
  <c r="J143" i="6"/>
  <c r="I143" i="6"/>
  <c r="F143" i="6"/>
  <c r="J142" i="6"/>
  <c r="I142" i="6"/>
  <c r="F142" i="6"/>
  <c r="J141" i="6"/>
  <c r="I141" i="6"/>
  <c r="F141" i="6"/>
  <c r="J140" i="6"/>
  <c r="I140" i="6"/>
  <c r="F140" i="6"/>
  <c r="J139" i="6"/>
  <c r="I139" i="6"/>
  <c r="F139" i="6"/>
  <c r="J138" i="6"/>
  <c r="I138" i="6"/>
  <c r="F138" i="6"/>
  <c r="J137" i="6"/>
  <c r="I137" i="6"/>
  <c r="F137" i="6"/>
  <c r="J136" i="6"/>
  <c r="I136" i="6"/>
  <c r="F136" i="6"/>
  <c r="J135" i="6"/>
  <c r="I135" i="6"/>
  <c r="F135" i="6"/>
  <c r="J134" i="6"/>
  <c r="I134" i="6"/>
  <c r="F134" i="6"/>
  <c r="J133" i="6"/>
  <c r="I133" i="6"/>
  <c r="F133" i="6"/>
  <c r="J132" i="6"/>
  <c r="I132" i="6"/>
  <c r="F132" i="6"/>
  <c r="J131" i="6"/>
  <c r="I131" i="6"/>
  <c r="F131" i="6"/>
  <c r="J130" i="6"/>
  <c r="I130" i="6"/>
  <c r="F130" i="6"/>
  <c r="J129" i="6"/>
  <c r="I129" i="6"/>
  <c r="F129" i="6"/>
  <c r="J128" i="6"/>
  <c r="I128" i="6"/>
  <c r="F128" i="6"/>
  <c r="J127" i="6"/>
  <c r="I127" i="6"/>
  <c r="F127" i="6"/>
  <c r="J126" i="6"/>
  <c r="I126" i="6"/>
  <c r="F126" i="6"/>
  <c r="J125" i="6"/>
  <c r="I125" i="6"/>
  <c r="F125" i="6"/>
  <c r="J124" i="6"/>
  <c r="I124" i="6"/>
  <c r="F124" i="6"/>
  <c r="J123" i="6"/>
  <c r="I123" i="6"/>
  <c r="F123" i="6"/>
  <c r="E123" i="6"/>
  <c r="J122" i="6"/>
  <c r="I122" i="6"/>
  <c r="F122" i="6"/>
  <c r="E122" i="6"/>
  <c r="J121" i="6"/>
  <c r="I121" i="6"/>
  <c r="F121" i="6"/>
  <c r="E121" i="6"/>
  <c r="J120" i="6"/>
  <c r="I120" i="6"/>
  <c r="F120" i="6"/>
  <c r="E120" i="6"/>
  <c r="J119" i="6"/>
  <c r="I119" i="6"/>
  <c r="F119" i="6"/>
  <c r="E119" i="6"/>
  <c r="J118" i="6"/>
  <c r="I118" i="6"/>
  <c r="F118" i="6"/>
  <c r="E118" i="6"/>
  <c r="J117" i="6"/>
  <c r="I117" i="6"/>
  <c r="F117" i="6"/>
  <c r="E117" i="6"/>
  <c r="J116" i="6"/>
  <c r="I116" i="6"/>
  <c r="F116" i="6"/>
  <c r="E116" i="6"/>
  <c r="J115" i="6"/>
  <c r="I115" i="6"/>
  <c r="F115" i="6"/>
  <c r="E115" i="6"/>
  <c r="J114" i="6"/>
  <c r="I114" i="6"/>
  <c r="F114" i="6"/>
  <c r="E114" i="6"/>
  <c r="J113" i="6"/>
  <c r="I113" i="6"/>
  <c r="F113" i="6"/>
  <c r="E113" i="6"/>
  <c r="J112" i="6"/>
  <c r="I112" i="6"/>
  <c r="F112" i="6"/>
  <c r="E112" i="6"/>
  <c r="J111" i="6"/>
  <c r="I111" i="6"/>
  <c r="F111" i="6"/>
  <c r="E111" i="6"/>
  <c r="J110" i="6"/>
  <c r="I110" i="6"/>
  <c r="F110" i="6"/>
  <c r="E110" i="6"/>
  <c r="J109" i="6"/>
  <c r="I109" i="6"/>
  <c r="F109" i="6"/>
  <c r="E109" i="6"/>
  <c r="J108" i="6"/>
  <c r="I108" i="6"/>
  <c r="F108" i="6"/>
  <c r="E108" i="6"/>
  <c r="J107" i="6"/>
  <c r="I107" i="6"/>
  <c r="F107" i="6"/>
  <c r="E107" i="6"/>
  <c r="J106" i="6"/>
  <c r="I106" i="6"/>
  <c r="F106" i="6"/>
  <c r="E106" i="6"/>
  <c r="J105" i="6"/>
  <c r="I105" i="6"/>
  <c r="F105" i="6"/>
  <c r="E105" i="6"/>
  <c r="J104" i="6"/>
  <c r="I104" i="6"/>
  <c r="F104" i="6"/>
  <c r="E104" i="6"/>
  <c r="J103" i="6"/>
  <c r="I103" i="6"/>
  <c r="F103" i="6"/>
  <c r="E103" i="6"/>
  <c r="J102" i="6"/>
  <c r="I102" i="6"/>
  <c r="F102" i="6"/>
  <c r="E102" i="6"/>
  <c r="J101" i="6"/>
  <c r="I101" i="6"/>
  <c r="F101" i="6"/>
  <c r="E101" i="6"/>
  <c r="J100" i="6"/>
  <c r="I100" i="6"/>
  <c r="F100" i="6"/>
  <c r="E100" i="6"/>
  <c r="J99" i="6"/>
  <c r="I99" i="6"/>
  <c r="F99" i="6"/>
  <c r="E99" i="6"/>
  <c r="J98" i="6"/>
  <c r="I98" i="6"/>
  <c r="F98" i="6"/>
  <c r="E98" i="6"/>
  <c r="J97" i="6"/>
  <c r="I97" i="6"/>
  <c r="F97" i="6"/>
  <c r="E97" i="6"/>
  <c r="J96" i="6"/>
  <c r="I96" i="6"/>
  <c r="F96" i="6"/>
  <c r="E96" i="6"/>
  <c r="J95" i="6"/>
  <c r="I95" i="6"/>
  <c r="F95" i="6"/>
  <c r="E95" i="6"/>
  <c r="J94" i="6"/>
  <c r="I94" i="6"/>
  <c r="F94" i="6"/>
  <c r="E94" i="6"/>
  <c r="J93" i="6"/>
  <c r="I93" i="6"/>
  <c r="F93" i="6"/>
  <c r="E93" i="6"/>
  <c r="J92" i="6"/>
  <c r="I92" i="6"/>
  <c r="F92" i="6"/>
  <c r="E92" i="6"/>
  <c r="J91" i="6"/>
  <c r="I91" i="6"/>
  <c r="F91" i="6"/>
  <c r="E91" i="6"/>
  <c r="J90" i="6"/>
  <c r="I90" i="6"/>
  <c r="F90" i="6"/>
  <c r="E90" i="6"/>
  <c r="J89" i="6"/>
  <c r="I89" i="6"/>
  <c r="F89" i="6"/>
  <c r="E89" i="6"/>
  <c r="J88" i="6"/>
  <c r="I88" i="6"/>
  <c r="F88" i="6"/>
  <c r="E88" i="6"/>
  <c r="J87" i="6"/>
  <c r="I87" i="6"/>
  <c r="F87" i="6"/>
  <c r="E87" i="6"/>
  <c r="J86" i="6"/>
  <c r="I86" i="6"/>
  <c r="F86" i="6"/>
  <c r="E86" i="6"/>
  <c r="J85" i="6"/>
  <c r="I85" i="6"/>
  <c r="F85" i="6"/>
  <c r="E85" i="6"/>
  <c r="J84" i="6"/>
  <c r="I84" i="6"/>
  <c r="F84" i="6"/>
  <c r="E84" i="6"/>
  <c r="J83" i="6"/>
  <c r="I83" i="6"/>
  <c r="F83" i="6"/>
  <c r="E83" i="6"/>
  <c r="J82" i="6"/>
  <c r="I82" i="6"/>
  <c r="F82" i="6"/>
  <c r="E82" i="6"/>
  <c r="J81" i="6"/>
  <c r="I81" i="6"/>
  <c r="F81" i="6"/>
  <c r="E81" i="6"/>
  <c r="J80" i="6"/>
  <c r="I80" i="6"/>
  <c r="F80" i="6"/>
  <c r="E80" i="6"/>
  <c r="J79" i="6"/>
  <c r="I79" i="6"/>
  <c r="F79" i="6"/>
  <c r="E79" i="6"/>
  <c r="J78" i="6"/>
  <c r="I78" i="6"/>
  <c r="F78" i="6"/>
  <c r="E78" i="6"/>
  <c r="J77" i="6"/>
  <c r="I77" i="6"/>
  <c r="F77" i="6"/>
  <c r="E77" i="6"/>
  <c r="J76" i="6"/>
  <c r="I76" i="6"/>
  <c r="F76" i="6"/>
  <c r="E76" i="6"/>
  <c r="J75" i="6"/>
  <c r="I75" i="6"/>
  <c r="F75" i="6"/>
  <c r="E75" i="6"/>
  <c r="J74" i="6"/>
  <c r="I74" i="6"/>
  <c r="F74" i="6"/>
  <c r="E74" i="6"/>
  <c r="J73" i="6"/>
  <c r="H199" i="6" s="1"/>
  <c r="I73" i="6"/>
  <c r="H196" i="6" s="1"/>
  <c r="F73" i="6"/>
  <c r="E73" i="6"/>
  <c r="J72" i="6"/>
  <c r="I72" i="6"/>
  <c r="F72" i="6"/>
  <c r="E72" i="6"/>
  <c r="J71" i="6"/>
  <c r="I71" i="6"/>
  <c r="F71" i="6"/>
  <c r="E71" i="6"/>
  <c r="J70" i="6"/>
  <c r="I70" i="6"/>
  <c r="F70" i="6"/>
  <c r="E70" i="6"/>
  <c r="J69" i="6"/>
  <c r="G199" i="6" s="1"/>
  <c r="I69" i="6"/>
  <c r="G196" i="6" s="1"/>
  <c r="F69" i="6"/>
  <c r="E69" i="6"/>
  <c r="J68" i="6"/>
  <c r="I68" i="6"/>
  <c r="F68" i="6"/>
  <c r="E68" i="6"/>
  <c r="J67" i="6"/>
  <c r="I67" i="6"/>
  <c r="F67" i="6"/>
  <c r="E67" i="6"/>
  <c r="J66" i="6"/>
  <c r="I66" i="6"/>
  <c r="F66" i="6"/>
  <c r="E66" i="6"/>
  <c r="J65" i="6"/>
  <c r="I65" i="6"/>
  <c r="F65" i="6"/>
  <c r="E65" i="6"/>
  <c r="J64" i="6"/>
  <c r="I64" i="6"/>
  <c r="F64" i="6"/>
  <c r="E64" i="6"/>
  <c r="J63" i="6"/>
  <c r="I63" i="6"/>
  <c r="F63" i="6"/>
  <c r="E63" i="6"/>
  <c r="J62" i="6"/>
  <c r="I62" i="6"/>
  <c r="F62" i="6"/>
  <c r="J61" i="6"/>
  <c r="I61" i="6"/>
  <c r="F61" i="6"/>
  <c r="J60" i="6"/>
  <c r="I60" i="6"/>
  <c r="F60" i="6"/>
  <c r="J59" i="6"/>
  <c r="I59" i="6"/>
  <c r="F59" i="6"/>
  <c r="J58" i="6"/>
  <c r="I58" i="6"/>
  <c r="F58" i="6"/>
  <c r="J57" i="6"/>
  <c r="I57" i="6"/>
  <c r="F57" i="6"/>
  <c r="J56" i="6"/>
  <c r="I56" i="6"/>
  <c r="F56" i="6"/>
  <c r="J55" i="6"/>
  <c r="I55" i="6"/>
  <c r="F55" i="6"/>
  <c r="J54" i="6"/>
  <c r="I54" i="6"/>
  <c r="F54" i="6"/>
  <c r="J53" i="6"/>
  <c r="I53" i="6"/>
  <c r="F53" i="6"/>
  <c r="J52" i="6"/>
  <c r="I52" i="6"/>
  <c r="F52" i="6"/>
  <c r="J51" i="6"/>
  <c r="I51" i="6"/>
  <c r="F51" i="6"/>
  <c r="J50" i="6"/>
  <c r="I50" i="6"/>
  <c r="F50" i="6"/>
  <c r="J49" i="6"/>
  <c r="I49" i="6"/>
  <c r="F49" i="6"/>
  <c r="J48" i="6"/>
  <c r="I48" i="6"/>
  <c r="F48" i="6"/>
  <c r="J47" i="6"/>
  <c r="I47" i="6"/>
  <c r="F47" i="6"/>
  <c r="J46" i="6"/>
  <c r="I46" i="6"/>
  <c r="F46" i="6"/>
  <c r="J45" i="6"/>
  <c r="I45" i="6"/>
  <c r="F45" i="6"/>
  <c r="J44" i="6"/>
  <c r="I44" i="6"/>
  <c r="F44" i="6"/>
  <c r="J43" i="6"/>
  <c r="I43" i="6"/>
  <c r="F43" i="6"/>
  <c r="J42" i="6"/>
  <c r="I42" i="6"/>
  <c r="F42" i="6"/>
  <c r="J41" i="6"/>
  <c r="I41" i="6"/>
  <c r="F41" i="6"/>
  <c r="J40" i="6"/>
  <c r="I40" i="6"/>
  <c r="F40" i="6"/>
  <c r="J39" i="6"/>
  <c r="I39" i="6"/>
  <c r="F39" i="6"/>
  <c r="J38" i="6"/>
  <c r="I38" i="6"/>
  <c r="F38" i="6"/>
  <c r="J37" i="6"/>
  <c r="I37" i="6"/>
  <c r="F37" i="6"/>
  <c r="J36" i="6"/>
  <c r="I36" i="6"/>
  <c r="F36" i="6"/>
  <c r="J35" i="6"/>
  <c r="I35" i="6"/>
  <c r="F35" i="6"/>
  <c r="J34" i="6"/>
  <c r="I34" i="6"/>
  <c r="F34" i="6"/>
  <c r="J33" i="6"/>
  <c r="I33" i="6"/>
  <c r="F33" i="6"/>
  <c r="J32" i="6"/>
  <c r="I32" i="6"/>
  <c r="F32" i="6"/>
  <c r="J31" i="6"/>
  <c r="I31" i="6"/>
  <c r="F31" i="6"/>
  <c r="J30" i="6"/>
  <c r="I30" i="6"/>
  <c r="F30" i="6"/>
  <c r="J29" i="6"/>
  <c r="I29" i="6"/>
  <c r="F29" i="6"/>
  <c r="J28" i="6"/>
  <c r="I28" i="6"/>
  <c r="F28" i="6"/>
  <c r="J27" i="6"/>
  <c r="I27" i="6"/>
  <c r="F27" i="6"/>
  <c r="J26" i="6"/>
  <c r="I26" i="6"/>
  <c r="F26" i="6"/>
  <c r="J25" i="6"/>
  <c r="I25" i="6"/>
  <c r="F25" i="6"/>
  <c r="J24" i="6"/>
  <c r="I24" i="6"/>
  <c r="F24" i="6"/>
  <c r="J23" i="6"/>
  <c r="I23" i="6"/>
  <c r="F23" i="6"/>
  <c r="J22" i="6"/>
  <c r="I22" i="6"/>
  <c r="F22" i="6"/>
  <c r="J21" i="6"/>
  <c r="I21" i="6"/>
  <c r="F21" i="6"/>
  <c r="J20" i="6"/>
  <c r="I20" i="6"/>
  <c r="F20" i="6"/>
  <c r="J19" i="6"/>
  <c r="I19" i="6"/>
  <c r="F19" i="6"/>
  <c r="J18" i="6"/>
  <c r="I18" i="6"/>
  <c r="F18" i="6"/>
  <c r="J17" i="6"/>
  <c r="I17" i="6"/>
  <c r="F17" i="6"/>
  <c r="J16" i="6"/>
  <c r="I16" i="6"/>
  <c r="F16" i="6"/>
  <c r="J15" i="6"/>
  <c r="I15" i="6"/>
  <c r="F15" i="6"/>
  <c r="J14" i="6"/>
  <c r="I14" i="6"/>
  <c r="F14" i="6"/>
  <c r="J13" i="6"/>
  <c r="I13" i="6"/>
  <c r="F13" i="6"/>
  <c r="J12" i="6"/>
  <c r="I12" i="6"/>
  <c r="F12" i="6"/>
  <c r="J11" i="6"/>
  <c r="I11" i="6"/>
  <c r="F11" i="6"/>
  <c r="J10" i="6"/>
  <c r="I10" i="6"/>
  <c r="F10" i="6"/>
  <c r="J9" i="6"/>
  <c r="I9" i="6"/>
  <c r="F9" i="6"/>
  <c r="J8" i="6"/>
  <c r="I8" i="6"/>
  <c r="F8" i="6"/>
  <c r="J7" i="6"/>
  <c r="I7" i="6"/>
  <c r="F7" i="6"/>
  <c r="J6" i="6"/>
  <c r="I6" i="6"/>
  <c r="F6" i="6"/>
  <c r="J5" i="6"/>
  <c r="I5" i="6"/>
  <c r="F5" i="6"/>
  <c r="J4" i="6"/>
  <c r="I4" i="6"/>
  <c r="C189" i="6" s="1"/>
  <c r="F4" i="6"/>
  <c r="J3" i="6"/>
  <c r="I3" i="6"/>
  <c r="F3" i="6"/>
  <c r="J2" i="6"/>
  <c r="I2" i="6"/>
  <c r="F2" i="6"/>
  <c r="B189" i="6" l="1"/>
  <c r="J192" i="6"/>
  <c r="D196" i="6"/>
  <c r="D189" i="6"/>
  <c r="D199" i="6"/>
  <c r="E196" i="6"/>
  <c r="D192" i="6"/>
  <c r="C203" i="6"/>
  <c r="B203" i="6"/>
  <c r="I196" i="6"/>
  <c r="G206" i="6"/>
  <c r="G212" i="6" s="1"/>
  <c r="K203" i="6"/>
  <c r="J203" i="6"/>
  <c r="I199" i="6"/>
  <c r="H203" i="6"/>
  <c r="H209" i="6" s="1"/>
  <c r="K206" i="6"/>
  <c r="J206" i="6"/>
  <c r="K196" i="6"/>
  <c r="B212" i="6"/>
  <c r="K192" i="6"/>
  <c r="I192" i="6"/>
  <c r="K199" i="6"/>
  <c r="C192" i="6"/>
  <c r="H192" i="6"/>
  <c r="G203" i="6"/>
  <c r="I203" i="6"/>
  <c r="C209" i="6" l="1"/>
  <c r="K209" i="6"/>
  <c r="B209" i="6"/>
  <c r="E212" i="6"/>
  <c r="D209" i="6"/>
  <c r="I209" i="6"/>
  <c r="J212" i="6"/>
  <c r="H212" i="6"/>
  <c r="J209" i="6"/>
  <c r="D212" i="6"/>
  <c r="I212" i="6"/>
  <c r="G209" i="6"/>
  <c r="K212" i="6"/>
  <c r="C212" i="6"/>
  <c r="E209" i="6"/>
</calcChain>
</file>

<file path=xl/sharedStrings.xml><?xml version="1.0" encoding="utf-8"?>
<sst xmlns="http://schemas.openxmlformats.org/spreadsheetml/2006/main" count="292" uniqueCount="25">
  <si>
    <t>OrderDate</t>
  </si>
  <si>
    <t>TN</t>
  </si>
  <si>
    <t>Крупная бытовая техника</t>
  </si>
  <si>
    <t>Цифровая Техника</t>
  </si>
  <si>
    <t>Мелкая бытовая техника</t>
  </si>
  <si>
    <t>Количество заказов (кластер 0)</t>
  </si>
  <si>
    <t>Количество заказов (кластер 8)</t>
  </si>
  <si>
    <t>Дата</t>
  </si>
  <si>
    <t xml:space="preserve">Акция </t>
  </si>
  <si>
    <t>Наличие акции</t>
  </si>
  <si>
    <t>День недели</t>
  </si>
  <si>
    <t>Всего куплено кластером 0</t>
  </si>
  <si>
    <t>Всего куплено кластером 8</t>
  </si>
  <si>
    <t>km0</t>
  </si>
  <si>
    <t>Базовый уровень</t>
  </si>
  <si>
    <t>За 3 дня до акции</t>
  </si>
  <si>
    <t>За 1 день до акции</t>
  </si>
  <si>
    <t>0% акции</t>
  </si>
  <si>
    <t>25% акции</t>
  </si>
  <si>
    <t>50% акции</t>
  </si>
  <si>
    <t>75% акции</t>
  </si>
  <si>
    <t>100% акции</t>
  </si>
  <si>
    <t>1 день после акции</t>
  </si>
  <si>
    <t>3 день после акции</t>
  </si>
  <si>
    <t>km8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</si>
</sst>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1" fillId="2" borderId="1" xfId="0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1" xfId="0" applyFill="1" applyBorder="1"/>
    <xf numFmtId="2" fontId="0" fillId="2" borderId="1" xfId="0" applyNumberFormat="1" applyFill="1" applyBorder="1"/>
    <xf numFmtId="0" fontId="1" fillId="3" borderId="1" xfId="0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horizontal="center" vertical="top"/>
    </xf>
    <xf numFmtId="0" fontId="0" fillId="3" borderId="1" xfId="0" applyFill="1" applyBorder="1"/>
    <xf numFmtId="2" fontId="0" fillId="3" borderId="1" xfId="0" applyNumberFormat="1" applyFill="1" applyBorder="1"/>
    <xf numFmtId="0" fontId="1" fillId="4" borderId="1" xfId="0" applyFont="1" applyFill="1" applyBorder="1" applyAlignment="1">
      <alignment vertical="top"/>
    </xf>
    <xf numFmtId="165" fontId="1" fillId="4" borderId="1" xfId="0" applyNumberFormat="1" applyFont="1" applyFill="1" applyBorder="1" applyAlignment="1">
      <alignment horizontal="center" vertical="top"/>
    </xf>
    <xf numFmtId="0" fontId="0" fillId="4" borderId="1" xfId="0" applyFill="1" applyBorder="1"/>
    <xf numFmtId="2" fontId="0" fillId="4" borderId="1" xfId="0" applyNumberForma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/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0" fillId="5" borderId="0" xfId="0" applyFill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Кластер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Лист4!$B$208:$K$208</c:f>
              <c:strCache>
                <c:ptCount val="9"/>
                <c:pt idx="0">
                  <c:v>За 3 дня до акции</c:v>
                </c:pt>
                <c:pt idx="1">
                  <c:v>За 1 день до акции</c:v>
                </c:pt>
                <c:pt idx="2">
                  <c:v>0% акции</c:v>
                </c:pt>
                <c:pt idx="3">
                  <c:v>25% акции</c:v>
                </c:pt>
                <c:pt idx="4">
                  <c:v>50% акции</c:v>
                </c:pt>
                <c:pt idx="5">
                  <c:v>75% акции</c:v>
                </c:pt>
                <c:pt idx="6">
                  <c:v>100% акции</c:v>
                </c:pt>
                <c:pt idx="7">
                  <c:v>1 день после акции</c:v>
                </c:pt>
                <c:pt idx="8">
                  <c:v>3 день после акции</c:v>
                </c:pt>
              </c:strCache>
            </c:strRef>
          </c:cat>
          <c:val>
            <c:numRef>
              <c:f>Лист4!$B$209:$K$209</c:f>
              <c:numCache>
                <c:formatCode>0.00</c:formatCode>
                <c:ptCount val="9"/>
                <c:pt idx="0">
                  <c:v>1.0474056422314775</c:v>
                </c:pt>
                <c:pt idx="1">
                  <c:v>1.0480555087199075</c:v>
                </c:pt>
                <c:pt idx="2">
                  <c:v>0.91298299835660945</c:v>
                </c:pt>
                <c:pt idx="3">
                  <c:v>0.88640874378275847</c:v>
                </c:pt>
                <c:pt idx="4">
                  <c:v>0.91162819989383381</c:v>
                </c:pt>
                <c:pt idx="5">
                  <c:v>0.9750710443745364</c:v>
                </c:pt>
                <c:pt idx="6">
                  <c:v>0.98558978638098704</c:v>
                </c:pt>
                <c:pt idx="7">
                  <c:v>1.0717884405687876</c:v>
                </c:pt>
                <c:pt idx="8">
                  <c:v>0.97859112410152405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5-428F-85DF-5FCA4E1683A1}"/>
            </c:ext>
          </c:extLst>
        </c:ser>
        <c:ser>
          <c:idx val="1"/>
          <c:order val="1"/>
          <c:tx>
            <c:v>Кластер 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Лист4!$B$208:$K$208</c:f>
              <c:strCache>
                <c:ptCount val="9"/>
                <c:pt idx="0">
                  <c:v>За 3 дня до акции</c:v>
                </c:pt>
                <c:pt idx="1">
                  <c:v>За 1 день до акции</c:v>
                </c:pt>
                <c:pt idx="2">
                  <c:v>0% акции</c:v>
                </c:pt>
                <c:pt idx="3">
                  <c:v>25% акции</c:v>
                </c:pt>
                <c:pt idx="4">
                  <c:v>50% акции</c:v>
                </c:pt>
                <c:pt idx="5">
                  <c:v>75% акции</c:v>
                </c:pt>
                <c:pt idx="6">
                  <c:v>100% акции</c:v>
                </c:pt>
                <c:pt idx="7">
                  <c:v>1 день после акции</c:v>
                </c:pt>
                <c:pt idx="8">
                  <c:v>3 день после акции</c:v>
                </c:pt>
              </c:strCache>
            </c:strRef>
          </c:cat>
          <c:val>
            <c:numRef>
              <c:f>Лист4!$B$212:$K$212</c:f>
              <c:numCache>
                <c:formatCode>0.00</c:formatCode>
                <c:ptCount val="9"/>
                <c:pt idx="0">
                  <c:v>1.0733333333333333</c:v>
                </c:pt>
                <c:pt idx="1">
                  <c:v>1.0620836777139961</c:v>
                </c:pt>
                <c:pt idx="2">
                  <c:v>0.84998446135942352</c:v>
                </c:pt>
                <c:pt idx="3">
                  <c:v>0.87999999999999989</c:v>
                </c:pt>
                <c:pt idx="4">
                  <c:v>0.90883672792302261</c:v>
                </c:pt>
                <c:pt idx="5">
                  <c:v>0.99024757622393444</c:v>
                </c:pt>
                <c:pt idx="6">
                  <c:v>0.95535817622436559</c:v>
                </c:pt>
                <c:pt idx="7">
                  <c:v>1.0196799317102414</c:v>
                </c:pt>
                <c:pt idx="8">
                  <c:v>0.987718956623301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5-428F-85DF-5FCA4E16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924943"/>
        <c:axId val="2090333440"/>
      </c:lineChart>
      <c:catAx>
        <c:axId val="88492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0333440"/>
        <c:crosses val="autoZero"/>
        <c:auto val="1"/>
        <c:lblAlgn val="ctr"/>
        <c:lblOffset val="100"/>
        <c:noMultiLvlLbl val="0"/>
      </c:catAx>
      <c:valAx>
        <c:axId val="2090333440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92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11662</xdr:colOff>
      <xdr:row>213</xdr:row>
      <xdr:rowOff>156287</xdr:rowOff>
    </xdr:from>
    <xdr:to>
      <xdr:col>6</xdr:col>
      <xdr:colOff>1139797</xdr:colOff>
      <xdr:row>228</xdr:row>
      <xdr:rowOff>100305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1D51B9-E8FB-44F2-B94C-41BB942A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88;&#1080;&#1083;&#1086;&#1078;&#1077;&#1085;&#1080;&#1077;%206%20-%20&#1040;&#1085;&#1072;&#1083;&#1080;&#1079;%20&#1087;&#1086;&#1087;&#1091;&#1083;&#1103;&#1088;&#1085;&#1086;&#1089;&#1090;&#1080;%20&#1072;&#1082;&#1094;&#1080;&#1081;%20&#1091;%20&#1087;&#1086;&#1082;&#1091;&#1087;&#1072;&#1090;&#1077;&#1083;&#1077;&#10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4"/>
      <sheetName val="Лист1"/>
      <sheetName val="Лист2"/>
      <sheetName val="Лист3"/>
    </sheetNames>
    <sheetDataSet>
      <sheetData sheetId="0" refreshError="1"/>
      <sheetData sheetId="1">
        <row r="208">
          <cell r="B208" t="str">
            <v>За 3 дня до акции</v>
          </cell>
        </row>
      </sheetData>
      <sheetData sheetId="2">
        <row r="1">
          <cell r="A1" t="str">
            <v>Дата</v>
          </cell>
          <cell r="B1" t="str">
            <v>Мелкая бытовая техника</v>
          </cell>
          <cell r="C1" t="str">
            <v xml:space="preserve">Акция </v>
          </cell>
        </row>
        <row r="2">
          <cell r="A2">
            <v>42430</v>
          </cell>
          <cell r="B2">
            <v>83</v>
          </cell>
          <cell r="C2">
            <v>1</v>
          </cell>
          <cell r="D2" t="str">
            <v>вторник</v>
          </cell>
        </row>
        <row r="3">
          <cell r="A3">
            <v>42431</v>
          </cell>
          <cell r="B3">
            <v>71</v>
          </cell>
          <cell r="C3">
            <v>1</v>
          </cell>
          <cell r="D3" t="str">
            <v>среда</v>
          </cell>
        </row>
        <row r="4">
          <cell r="A4">
            <v>42432</v>
          </cell>
          <cell r="B4">
            <v>106</v>
          </cell>
          <cell r="C4">
            <v>1</v>
          </cell>
          <cell r="D4" t="str">
            <v>четверг</v>
          </cell>
        </row>
        <row r="5">
          <cell r="A5">
            <v>42433</v>
          </cell>
          <cell r="B5">
            <v>98</v>
          </cell>
          <cell r="C5">
            <v>1</v>
          </cell>
          <cell r="D5" t="str">
            <v>пятница</v>
          </cell>
        </row>
        <row r="6">
          <cell r="A6">
            <v>42434</v>
          </cell>
          <cell r="B6">
            <v>117</v>
          </cell>
          <cell r="C6">
            <v>1</v>
          </cell>
          <cell r="D6" t="str">
            <v>суббота</v>
          </cell>
        </row>
        <row r="7">
          <cell r="A7">
            <v>42435</v>
          </cell>
          <cell r="B7">
            <v>124</v>
          </cell>
          <cell r="C7">
            <v>1</v>
          </cell>
          <cell r="D7" t="str">
            <v>воскресенье</v>
          </cell>
        </row>
        <row r="8">
          <cell r="A8">
            <v>42436</v>
          </cell>
          <cell r="B8">
            <v>101</v>
          </cell>
          <cell r="C8">
            <v>1</v>
          </cell>
          <cell r="D8" t="str">
            <v>понедельник</v>
          </cell>
        </row>
        <row r="9">
          <cell r="A9">
            <v>42437</v>
          </cell>
          <cell r="B9">
            <v>81</v>
          </cell>
          <cell r="C9">
            <v>1</v>
          </cell>
          <cell r="D9" t="str">
            <v>вторник</v>
          </cell>
        </row>
        <row r="10">
          <cell r="A10">
            <v>42438</v>
          </cell>
          <cell r="B10">
            <v>61</v>
          </cell>
          <cell r="C10">
            <v>1</v>
          </cell>
          <cell r="D10" t="str">
            <v>среда</v>
          </cell>
        </row>
        <row r="11">
          <cell r="A11">
            <v>42439</v>
          </cell>
          <cell r="B11">
            <v>49</v>
          </cell>
          <cell r="C11">
            <v>1</v>
          </cell>
          <cell r="D11" t="str">
            <v>четверг</v>
          </cell>
        </row>
        <row r="12">
          <cell r="A12">
            <v>42440</v>
          </cell>
          <cell r="B12">
            <v>62</v>
          </cell>
          <cell r="C12">
            <v>1</v>
          </cell>
          <cell r="D12" t="str">
            <v>пятница</v>
          </cell>
        </row>
        <row r="13">
          <cell r="A13">
            <v>42441</v>
          </cell>
          <cell r="B13">
            <v>67</v>
          </cell>
          <cell r="C13">
            <v>1</v>
          </cell>
          <cell r="D13" t="str">
            <v>суббота</v>
          </cell>
        </row>
        <row r="14">
          <cell r="A14">
            <v>42442</v>
          </cell>
          <cell r="B14">
            <v>68</v>
          </cell>
          <cell r="C14">
            <v>1</v>
          </cell>
          <cell r="D14" t="str">
            <v>воскресенье</v>
          </cell>
        </row>
        <row r="15">
          <cell r="A15">
            <v>42443</v>
          </cell>
          <cell r="B15">
            <v>67</v>
          </cell>
          <cell r="C15">
            <v>1</v>
          </cell>
          <cell r="D15" t="str">
            <v>понедельник</v>
          </cell>
        </row>
        <row r="16">
          <cell r="A16">
            <v>42444</v>
          </cell>
          <cell r="B16">
            <v>45</v>
          </cell>
          <cell r="C16">
            <v>0</v>
          </cell>
          <cell r="D16" t="str">
            <v>вторник</v>
          </cell>
        </row>
        <row r="17">
          <cell r="A17">
            <v>42445</v>
          </cell>
          <cell r="B17">
            <v>64</v>
          </cell>
          <cell r="C17">
            <v>0</v>
          </cell>
          <cell r="D17" t="str">
            <v>среда</v>
          </cell>
        </row>
        <row r="18">
          <cell r="A18">
            <v>42446</v>
          </cell>
          <cell r="B18">
            <v>43</v>
          </cell>
          <cell r="C18">
            <v>0</v>
          </cell>
          <cell r="D18" t="str">
            <v>четверг</v>
          </cell>
        </row>
        <row r="19">
          <cell r="A19">
            <v>42447</v>
          </cell>
          <cell r="B19">
            <v>46</v>
          </cell>
          <cell r="C19">
            <v>0</v>
          </cell>
          <cell r="D19" t="str">
            <v>пятница</v>
          </cell>
        </row>
        <row r="20">
          <cell r="A20">
            <v>42448</v>
          </cell>
          <cell r="B20">
            <v>60</v>
          </cell>
          <cell r="C20">
            <v>0</v>
          </cell>
          <cell r="D20" t="str">
            <v>суббота</v>
          </cell>
        </row>
        <row r="21">
          <cell r="A21">
            <v>42449</v>
          </cell>
          <cell r="B21">
            <v>49</v>
          </cell>
          <cell r="C21">
            <v>0</v>
          </cell>
          <cell r="D21" t="str">
            <v>воскресенье</v>
          </cell>
        </row>
        <row r="22">
          <cell r="A22">
            <v>42450</v>
          </cell>
          <cell r="B22">
            <v>47</v>
          </cell>
          <cell r="C22">
            <v>0</v>
          </cell>
          <cell r="D22" t="str">
            <v>понедельник</v>
          </cell>
        </row>
        <row r="23">
          <cell r="A23">
            <v>42451</v>
          </cell>
          <cell r="B23">
            <v>45</v>
          </cell>
          <cell r="C23">
            <v>0</v>
          </cell>
          <cell r="D23" t="str">
            <v>вторник</v>
          </cell>
        </row>
        <row r="24">
          <cell r="A24">
            <v>42452</v>
          </cell>
          <cell r="B24">
            <v>40</v>
          </cell>
          <cell r="C24">
            <v>0</v>
          </cell>
          <cell r="D24" t="str">
            <v>среда</v>
          </cell>
        </row>
        <row r="25">
          <cell r="A25">
            <v>42453</v>
          </cell>
          <cell r="B25">
            <v>48</v>
          </cell>
          <cell r="C25">
            <v>0</v>
          </cell>
          <cell r="D25" t="str">
            <v>четверг</v>
          </cell>
        </row>
        <row r="26">
          <cell r="A26">
            <v>42454</v>
          </cell>
          <cell r="B26">
            <v>54</v>
          </cell>
          <cell r="C26">
            <v>0</v>
          </cell>
          <cell r="D26" t="str">
            <v>пятница</v>
          </cell>
        </row>
        <row r="27">
          <cell r="A27">
            <v>42455</v>
          </cell>
          <cell r="B27">
            <v>59</v>
          </cell>
          <cell r="C27">
            <v>0</v>
          </cell>
          <cell r="D27" t="str">
            <v>суббота</v>
          </cell>
        </row>
        <row r="28">
          <cell r="A28">
            <v>42456</v>
          </cell>
          <cell r="B28">
            <v>50</v>
          </cell>
          <cell r="C28">
            <v>0</v>
          </cell>
          <cell r="D28" t="str">
            <v>воскресенье</v>
          </cell>
        </row>
        <row r="29">
          <cell r="A29">
            <v>42457</v>
          </cell>
          <cell r="B29">
            <v>43</v>
          </cell>
          <cell r="C29">
            <v>0</v>
          </cell>
          <cell r="D29" t="str">
            <v>понедельник</v>
          </cell>
        </row>
        <row r="30">
          <cell r="A30">
            <v>42458</v>
          </cell>
          <cell r="B30">
            <v>58</v>
          </cell>
          <cell r="C30">
            <v>0</v>
          </cell>
          <cell r="D30" t="str">
            <v>вторник</v>
          </cell>
        </row>
        <row r="31">
          <cell r="A31">
            <v>42459</v>
          </cell>
          <cell r="B31">
            <v>68</v>
          </cell>
          <cell r="C31">
            <v>0</v>
          </cell>
          <cell r="D31" t="str">
            <v>среда</v>
          </cell>
        </row>
        <row r="32">
          <cell r="A32">
            <v>42460</v>
          </cell>
          <cell r="B32">
            <v>56</v>
          </cell>
          <cell r="C32">
            <v>0</v>
          </cell>
          <cell r="D32" t="str">
            <v>четверг</v>
          </cell>
        </row>
        <row r="33">
          <cell r="A33">
            <v>42461</v>
          </cell>
          <cell r="B33">
            <v>58</v>
          </cell>
          <cell r="C33">
            <v>0</v>
          </cell>
          <cell r="D33" t="str">
            <v>пятница</v>
          </cell>
        </row>
        <row r="34">
          <cell r="A34">
            <v>42462</v>
          </cell>
          <cell r="B34">
            <v>77</v>
          </cell>
          <cell r="C34">
            <v>0</v>
          </cell>
          <cell r="D34" t="str">
            <v>суббота</v>
          </cell>
        </row>
        <row r="35">
          <cell r="A35">
            <v>42463</v>
          </cell>
          <cell r="B35">
            <v>66</v>
          </cell>
          <cell r="C35">
            <v>0</v>
          </cell>
          <cell r="D35" t="str">
            <v>воскресенье</v>
          </cell>
        </row>
        <row r="36">
          <cell r="A36">
            <v>42464</v>
          </cell>
          <cell r="B36">
            <v>51</v>
          </cell>
          <cell r="C36">
            <v>0</v>
          </cell>
          <cell r="D36" t="str">
            <v>понедельник</v>
          </cell>
        </row>
        <row r="37">
          <cell r="A37">
            <v>42465</v>
          </cell>
          <cell r="B37">
            <v>42</v>
          </cell>
          <cell r="C37">
            <v>0</v>
          </cell>
          <cell r="D37" t="str">
            <v>вторник</v>
          </cell>
        </row>
        <row r="38">
          <cell r="A38">
            <v>42466</v>
          </cell>
          <cell r="B38">
            <v>51</v>
          </cell>
          <cell r="C38">
            <v>0</v>
          </cell>
          <cell r="D38" t="str">
            <v>среда</v>
          </cell>
        </row>
        <row r="39">
          <cell r="A39">
            <v>42467</v>
          </cell>
          <cell r="B39">
            <v>49</v>
          </cell>
          <cell r="C39">
            <v>0</v>
          </cell>
          <cell r="D39" t="str">
            <v>четверг</v>
          </cell>
        </row>
        <row r="40">
          <cell r="A40">
            <v>42468</v>
          </cell>
          <cell r="B40">
            <v>57</v>
          </cell>
          <cell r="C40">
            <v>0</v>
          </cell>
          <cell r="D40" t="str">
            <v>пятница</v>
          </cell>
        </row>
        <row r="41">
          <cell r="A41">
            <v>42469</v>
          </cell>
          <cell r="B41">
            <v>63</v>
          </cell>
          <cell r="C41">
            <v>1</v>
          </cell>
          <cell r="D41" t="str">
            <v>суббота</v>
          </cell>
        </row>
        <row r="42">
          <cell r="A42">
            <v>42470</v>
          </cell>
          <cell r="B42">
            <v>67</v>
          </cell>
          <cell r="C42">
            <v>1</v>
          </cell>
          <cell r="D42" t="str">
            <v>воскресенье</v>
          </cell>
        </row>
        <row r="43">
          <cell r="A43">
            <v>42471</v>
          </cell>
          <cell r="B43">
            <v>56</v>
          </cell>
          <cell r="C43">
            <v>1</v>
          </cell>
          <cell r="D43" t="str">
            <v>понедельник</v>
          </cell>
        </row>
        <row r="44">
          <cell r="A44">
            <v>42472</v>
          </cell>
          <cell r="B44">
            <v>62</v>
          </cell>
          <cell r="C44">
            <v>1</v>
          </cell>
          <cell r="D44" t="str">
            <v>вторник</v>
          </cell>
        </row>
        <row r="45">
          <cell r="A45">
            <v>42473</v>
          </cell>
          <cell r="B45">
            <v>73</v>
          </cell>
          <cell r="C45">
            <v>1</v>
          </cell>
          <cell r="D45" t="str">
            <v>среда</v>
          </cell>
        </row>
        <row r="46">
          <cell r="A46">
            <v>42474</v>
          </cell>
          <cell r="B46">
            <v>73</v>
          </cell>
          <cell r="C46">
            <v>1</v>
          </cell>
          <cell r="D46" t="str">
            <v>четверг</v>
          </cell>
        </row>
        <row r="47">
          <cell r="A47">
            <v>42475</v>
          </cell>
          <cell r="B47">
            <v>60</v>
          </cell>
          <cell r="C47">
            <v>1</v>
          </cell>
          <cell r="D47" t="str">
            <v>пятница</v>
          </cell>
        </row>
        <row r="48">
          <cell r="A48">
            <v>42476</v>
          </cell>
          <cell r="B48">
            <v>66</v>
          </cell>
          <cell r="C48">
            <v>1</v>
          </cell>
          <cell r="D48" t="str">
            <v>суббота</v>
          </cell>
        </row>
        <row r="49">
          <cell r="A49">
            <v>42477</v>
          </cell>
          <cell r="B49">
            <v>66</v>
          </cell>
          <cell r="C49">
            <v>1</v>
          </cell>
          <cell r="D49" t="str">
            <v>воскресенье</v>
          </cell>
        </row>
        <row r="50">
          <cell r="A50">
            <v>42478</v>
          </cell>
          <cell r="B50">
            <v>67</v>
          </cell>
          <cell r="C50">
            <v>1</v>
          </cell>
          <cell r="D50" t="str">
            <v>понедельник</v>
          </cell>
        </row>
        <row r="51">
          <cell r="A51">
            <v>42479</v>
          </cell>
          <cell r="B51">
            <v>60</v>
          </cell>
          <cell r="C51">
            <v>0</v>
          </cell>
          <cell r="D51" t="str">
            <v>вторник</v>
          </cell>
        </row>
        <row r="52">
          <cell r="A52">
            <v>42480</v>
          </cell>
          <cell r="B52">
            <v>63</v>
          </cell>
          <cell r="C52">
            <v>0</v>
          </cell>
          <cell r="D52" t="str">
            <v>среда</v>
          </cell>
        </row>
        <row r="53">
          <cell r="A53">
            <v>42481</v>
          </cell>
          <cell r="B53">
            <v>42</v>
          </cell>
          <cell r="C53">
            <v>0</v>
          </cell>
          <cell r="D53" t="str">
            <v>четверг</v>
          </cell>
        </row>
        <row r="54">
          <cell r="A54">
            <v>42482</v>
          </cell>
          <cell r="B54">
            <v>54</v>
          </cell>
          <cell r="C54">
            <v>1</v>
          </cell>
          <cell r="D54" t="str">
            <v>пятница</v>
          </cell>
        </row>
        <row r="55">
          <cell r="A55">
            <v>42483</v>
          </cell>
          <cell r="B55">
            <v>64</v>
          </cell>
          <cell r="C55">
            <v>1</v>
          </cell>
          <cell r="D55" t="str">
            <v>суббота</v>
          </cell>
        </row>
        <row r="56">
          <cell r="A56">
            <v>42484</v>
          </cell>
          <cell r="B56">
            <v>76</v>
          </cell>
          <cell r="C56">
            <v>1</v>
          </cell>
          <cell r="D56" t="str">
            <v>воскресенье</v>
          </cell>
        </row>
        <row r="57">
          <cell r="A57">
            <v>42485</v>
          </cell>
          <cell r="B57">
            <v>92</v>
          </cell>
          <cell r="C57">
            <v>1</v>
          </cell>
          <cell r="D57" t="str">
            <v>понедельник</v>
          </cell>
        </row>
        <row r="58">
          <cell r="A58">
            <v>42486</v>
          </cell>
          <cell r="B58">
            <v>64</v>
          </cell>
          <cell r="C58">
            <v>1</v>
          </cell>
          <cell r="D58" t="str">
            <v>вторник</v>
          </cell>
        </row>
        <row r="59">
          <cell r="A59">
            <v>42487</v>
          </cell>
          <cell r="B59">
            <v>61</v>
          </cell>
          <cell r="C59">
            <v>1</v>
          </cell>
          <cell r="D59" t="str">
            <v>среда</v>
          </cell>
        </row>
        <row r="60">
          <cell r="A60">
            <v>42488</v>
          </cell>
          <cell r="B60">
            <v>51</v>
          </cell>
          <cell r="C60">
            <v>1</v>
          </cell>
          <cell r="D60" t="str">
            <v>четверг</v>
          </cell>
        </row>
        <row r="61">
          <cell r="A61">
            <v>42489</v>
          </cell>
          <cell r="B61">
            <v>43</v>
          </cell>
          <cell r="C61">
            <v>1</v>
          </cell>
          <cell r="D61" t="str">
            <v>пятница</v>
          </cell>
        </row>
        <row r="62">
          <cell r="A62">
            <v>42490</v>
          </cell>
          <cell r="B62">
            <v>38</v>
          </cell>
          <cell r="C62">
            <v>1</v>
          </cell>
          <cell r="D62" t="str">
            <v>суббота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AD5-FE99-4917-9993-066C6F5E6541}">
  <dimension ref="A1:C62"/>
  <sheetViews>
    <sheetView workbookViewId="0">
      <selection activeCell="B62" sqref="B62"/>
    </sheetView>
  </sheetViews>
  <sheetFormatPr defaultRowHeight="14.6" x14ac:dyDescent="0.4"/>
  <cols>
    <col min="1" max="1" width="32.53515625" customWidth="1"/>
    <col min="2" max="2" width="22.765625" customWidth="1"/>
    <col min="3" max="3" width="19.61328125" customWidth="1"/>
  </cols>
  <sheetData>
    <row r="1" spans="1:3" x14ac:dyDescent="0.4">
      <c r="A1" t="s">
        <v>7</v>
      </c>
      <c r="B1" s="4" t="s">
        <v>4</v>
      </c>
      <c r="C1" t="s">
        <v>8</v>
      </c>
    </row>
    <row r="2" spans="1:3" x14ac:dyDescent="0.4">
      <c r="A2" s="2">
        <v>42430</v>
      </c>
      <c r="B2" s="6">
        <v>4034.9576271186443</v>
      </c>
      <c r="C2">
        <v>0.24</v>
      </c>
    </row>
    <row r="3" spans="1:3" x14ac:dyDescent="0.4">
      <c r="A3" s="2">
        <v>42431</v>
      </c>
      <c r="B3" s="6">
        <v>4590.0343980343978</v>
      </c>
      <c r="C3">
        <v>0.66</v>
      </c>
    </row>
    <row r="4" spans="1:3" x14ac:dyDescent="0.4">
      <c r="A4" s="2">
        <v>42432</v>
      </c>
      <c r="B4" s="6">
        <v>4202.333333333333</v>
      </c>
      <c r="C4">
        <v>1.08</v>
      </c>
    </row>
    <row r="5" spans="1:3" x14ac:dyDescent="0.4">
      <c r="A5" s="2">
        <v>42433</v>
      </c>
      <c r="B5" s="6">
        <v>4411.5511627906981</v>
      </c>
      <c r="C5">
        <v>1.5</v>
      </c>
    </row>
    <row r="6" spans="1:3" x14ac:dyDescent="0.4">
      <c r="A6" s="2">
        <v>42434</v>
      </c>
      <c r="B6" s="6">
        <v>4523.6170678336985</v>
      </c>
      <c r="C6">
        <v>1.21</v>
      </c>
    </row>
    <row r="7" spans="1:3" x14ac:dyDescent="0.4">
      <c r="A7" s="2">
        <v>42435</v>
      </c>
      <c r="B7" s="6">
        <v>5024.4220183486241</v>
      </c>
      <c r="C7">
        <v>0.92</v>
      </c>
    </row>
    <row r="8" spans="1:3" x14ac:dyDescent="0.4">
      <c r="A8" s="2">
        <v>42436</v>
      </c>
      <c r="B8" s="6">
        <v>4916.9366053169733</v>
      </c>
      <c r="C8">
        <v>0.63</v>
      </c>
    </row>
    <row r="9" spans="1:3" x14ac:dyDescent="0.4">
      <c r="A9" s="2">
        <v>42437</v>
      </c>
      <c r="B9" s="6">
        <v>3814.5582822085889</v>
      </c>
      <c r="C9">
        <v>0.63</v>
      </c>
    </row>
    <row r="10" spans="1:3" x14ac:dyDescent="0.4">
      <c r="A10" s="2">
        <v>42438</v>
      </c>
      <c r="B10" s="6">
        <v>4900.1130136986303</v>
      </c>
      <c r="C10">
        <v>0.42</v>
      </c>
    </row>
    <row r="11" spans="1:3" x14ac:dyDescent="0.4">
      <c r="A11" s="2">
        <v>42439</v>
      </c>
      <c r="B11" s="6">
        <v>4555.9575971731447</v>
      </c>
      <c r="C11">
        <v>0.21</v>
      </c>
    </row>
    <row r="12" spans="1:3" x14ac:dyDescent="0.4">
      <c r="A12" s="2">
        <v>42440</v>
      </c>
      <c r="B12" s="6">
        <v>4995.3895131086147</v>
      </c>
      <c r="C12">
        <v>0</v>
      </c>
    </row>
    <row r="13" spans="1:3" x14ac:dyDescent="0.4">
      <c r="A13" s="2">
        <v>42441</v>
      </c>
      <c r="B13" s="6">
        <v>4559.2826855123676</v>
      </c>
      <c r="C13">
        <v>-0.11</v>
      </c>
    </row>
    <row r="14" spans="1:3" x14ac:dyDescent="0.4">
      <c r="A14" s="2">
        <v>42442</v>
      </c>
      <c r="B14" s="6">
        <v>4769.7624113475176</v>
      </c>
      <c r="C14">
        <v>-0.22</v>
      </c>
    </row>
    <row r="15" spans="1:3" x14ac:dyDescent="0.4">
      <c r="A15" s="2">
        <v>42443</v>
      </c>
      <c r="B15" s="6">
        <v>4539.3211382113823</v>
      </c>
      <c r="C15">
        <v>-0.34</v>
      </c>
    </row>
    <row r="16" spans="1:3" x14ac:dyDescent="0.4">
      <c r="A16" s="2">
        <v>42444</v>
      </c>
      <c r="B16" s="6">
        <v>4687.72972972973</v>
      </c>
      <c r="C16">
        <v>-1.25</v>
      </c>
    </row>
    <row r="17" spans="1:3" x14ac:dyDescent="0.4">
      <c r="A17" s="2">
        <v>42445</v>
      </c>
      <c r="B17" s="6">
        <v>5069.9004329004329</v>
      </c>
      <c r="C17">
        <v>-0.99</v>
      </c>
    </row>
    <row r="18" spans="1:3" x14ac:dyDescent="0.4">
      <c r="A18" s="2">
        <v>42446</v>
      </c>
      <c r="B18" s="6">
        <v>5154.6536796536793</v>
      </c>
      <c r="C18">
        <v>-0.73</v>
      </c>
    </row>
    <row r="19" spans="1:3" x14ac:dyDescent="0.4">
      <c r="A19" s="2">
        <v>42447</v>
      </c>
      <c r="B19" s="6">
        <v>4674.7990867579911</v>
      </c>
      <c r="C19">
        <v>0</v>
      </c>
    </row>
    <row r="20" spans="1:3" x14ac:dyDescent="0.4">
      <c r="A20" s="2">
        <v>42448</v>
      </c>
      <c r="B20" s="6">
        <v>5559.1255060728745</v>
      </c>
      <c r="C20">
        <v>0</v>
      </c>
    </row>
    <row r="21" spans="1:3" x14ac:dyDescent="0.4">
      <c r="A21" s="2">
        <v>42449</v>
      </c>
      <c r="B21" s="6">
        <v>5203.824884792627</v>
      </c>
      <c r="C21">
        <v>0</v>
      </c>
    </row>
    <row r="22" spans="1:3" x14ac:dyDescent="0.4">
      <c r="A22" s="2">
        <v>42450</v>
      </c>
      <c r="B22" s="6">
        <v>5183.3347457627115</v>
      </c>
      <c r="C22">
        <v>0</v>
      </c>
    </row>
    <row r="23" spans="1:3" x14ac:dyDescent="0.4">
      <c r="A23" s="2">
        <v>42451</v>
      </c>
      <c r="B23" s="6">
        <v>5054.1517857142853</v>
      </c>
      <c r="C23">
        <v>0</v>
      </c>
    </row>
    <row r="24" spans="1:3" x14ac:dyDescent="0.4">
      <c r="A24" s="2">
        <v>42452</v>
      </c>
      <c r="B24" s="6">
        <v>4467.8173515981734</v>
      </c>
      <c r="C24">
        <v>0</v>
      </c>
    </row>
    <row r="25" spans="1:3" x14ac:dyDescent="0.4">
      <c r="A25" s="2">
        <v>42453</v>
      </c>
      <c r="B25" s="6">
        <v>5702.525362318841</v>
      </c>
      <c r="C25">
        <v>0</v>
      </c>
    </row>
    <row r="26" spans="1:3" x14ac:dyDescent="0.4">
      <c r="A26" s="2">
        <v>42454</v>
      </c>
      <c r="B26" s="6">
        <v>5235.7770700636938</v>
      </c>
      <c r="C26">
        <v>0</v>
      </c>
    </row>
    <row r="27" spans="1:3" x14ac:dyDescent="0.4">
      <c r="A27" s="2">
        <v>42455</v>
      </c>
      <c r="B27" s="6">
        <v>6260.7142857142853</v>
      </c>
      <c r="C27">
        <v>0</v>
      </c>
    </row>
    <row r="28" spans="1:3" x14ac:dyDescent="0.4">
      <c r="A28" s="2">
        <v>42456</v>
      </c>
      <c r="B28" s="6">
        <v>6600.2086092715235</v>
      </c>
      <c r="C28">
        <v>0</v>
      </c>
    </row>
    <row r="29" spans="1:3" x14ac:dyDescent="0.4">
      <c r="A29" s="2">
        <v>42457</v>
      </c>
      <c r="B29" s="6">
        <v>6083.8576642335765</v>
      </c>
      <c r="C29">
        <v>0</v>
      </c>
    </row>
    <row r="30" spans="1:3" x14ac:dyDescent="0.4">
      <c r="A30" s="2">
        <v>42458</v>
      </c>
      <c r="B30" s="6">
        <v>5821.8356643356647</v>
      </c>
      <c r="C30">
        <v>0</v>
      </c>
    </row>
    <row r="31" spans="1:3" x14ac:dyDescent="0.4">
      <c r="A31" s="2">
        <v>42459</v>
      </c>
      <c r="B31" s="6">
        <v>5595.8798586572439</v>
      </c>
      <c r="C31">
        <v>0</v>
      </c>
    </row>
    <row r="32" spans="1:3" x14ac:dyDescent="0.4">
      <c r="A32" s="2">
        <v>42460</v>
      </c>
      <c r="B32" s="6">
        <v>6081.6171617161717</v>
      </c>
      <c r="C32">
        <v>0</v>
      </c>
    </row>
    <row r="33" spans="1:3" x14ac:dyDescent="0.4">
      <c r="A33" s="2">
        <v>42461</v>
      </c>
      <c r="B33" s="6">
        <v>5124.0111524163567</v>
      </c>
      <c r="C33">
        <v>0</v>
      </c>
    </row>
    <row r="34" spans="1:3" x14ac:dyDescent="0.4">
      <c r="A34" s="2">
        <v>42462</v>
      </c>
      <c r="B34" s="6">
        <v>6132.06936416185</v>
      </c>
      <c r="C34">
        <v>0</v>
      </c>
    </row>
    <row r="35" spans="1:3" x14ac:dyDescent="0.4">
      <c r="A35" s="2">
        <v>42463</v>
      </c>
      <c r="B35" s="6">
        <v>6106.7519083969464</v>
      </c>
      <c r="C35">
        <v>0</v>
      </c>
    </row>
    <row r="36" spans="1:3" x14ac:dyDescent="0.4">
      <c r="A36" s="2">
        <v>42464</v>
      </c>
      <c r="B36" s="6">
        <v>5552.7508896797153</v>
      </c>
      <c r="C36">
        <v>0</v>
      </c>
    </row>
    <row r="37" spans="1:3" x14ac:dyDescent="0.4">
      <c r="A37" s="2">
        <v>42465</v>
      </c>
      <c r="B37" s="6">
        <v>5059.386617100372</v>
      </c>
      <c r="C37">
        <v>0</v>
      </c>
    </row>
    <row r="38" spans="1:3" x14ac:dyDescent="0.4">
      <c r="A38" s="2">
        <v>42466</v>
      </c>
      <c r="B38" s="6">
        <v>5089.2117647058822</v>
      </c>
      <c r="C38">
        <v>-1.21</v>
      </c>
    </row>
    <row r="39" spans="1:3" x14ac:dyDescent="0.4">
      <c r="A39" s="2">
        <v>42467</v>
      </c>
      <c r="B39" s="6">
        <v>5721.4872727272723</v>
      </c>
      <c r="C39">
        <v>-1.4</v>
      </c>
    </row>
    <row r="40" spans="1:3" x14ac:dyDescent="0.4">
      <c r="A40" s="2">
        <v>42468</v>
      </c>
      <c r="B40" s="6">
        <v>5087.825726141079</v>
      </c>
      <c r="C40">
        <v>-1.6</v>
      </c>
    </row>
    <row r="41" spans="1:3" x14ac:dyDescent="0.4">
      <c r="A41" s="2">
        <v>42469</v>
      </c>
      <c r="B41" s="6">
        <v>5090.4551083591332</v>
      </c>
      <c r="C41">
        <v>0.24</v>
      </c>
    </row>
    <row r="42" spans="1:3" x14ac:dyDescent="0.4">
      <c r="A42" s="2">
        <v>42470</v>
      </c>
      <c r="B42" s="6">
        <v>4764.3228840125394</v>
      </c>
      <c r="C42">
        <v>0.87</v>
      </c>
    </row>
    <row r="43" spans="1:3" x14ac:dyDescent="0.4">
      <c r="A43" s="2">
        <v>42471</v>
      </c>
      <c r="B43" s="6">
        <v>4956.987220447284</v>
      </c>
      <c r="C43">
        <v>1.5</v>
      </c>
    </row>
    <row r="44" spans="1:3" x14ac:dyDescent="0.4">
      <c r="A44" s="2">
        <v>42472</v>
      </c>
      <c r="B44" s="6">
        <v>4127.8828828828828</v>
      </c>
      <c r="C44">
        <v>1.07</v>
      </c>
    </row>
    <row r="45" spans="1:3" x14ac:dyDescent="0.4">
      <c r="A45" s="2">
        <v>42473</v>
      </c>
      <c r="B45" s="6">
        <v>4250.1000000000004</v>
      </c>
      <c r="C45">
        <v>0.63</v>
      </c>
    </row>
    <row r="46" spans="1:3" x14ac:dyDescent="0.4">
      <c r="A46" s="2">
        <v>42474</v>
      </c>
      <c r="B46" s="6">
        <v>4636.265363128492</v>
      </c>
      <c r="C46">
        <v>0.63</v>
      </c>
    </row>
    <row r="47" spans="1:3" x14ac:dyDescent="0.4">
      <c r="A47" s="2">
        <v>42475</v>
      </c>
      <c r="B47" s="6">
        <v>4535.4145077720204</v>
      </c>
      <c r="C47">
        <v>0.31</v>
      </c>
    </row>
    <row r="48" spans="1:3" x14ac:dyDescent="0.4">
      <c r="A48" s="2">
        <v>42476</v>
      </c>
      <c r="B48" s="6">
        <v>4339.8567839195975</v>
      </c>
      <c r="C48">
        <v>0</v>
      </c>
    </row>
    <row r="49" spans="1:3" x14ac:dyDescent="0.4">
      <c r="A49" s="2">
        <v>42477</v>
      </c>
      <c r="B49" s="6">
        <v>4735.5479452054797</v>
      </c>
      <c r="C49">
        <v>-0.17</v>
      </c>
    </row>
    <row r="50" spans="1:3" x14ac:dyDescent="0.4">
      <c r="A50" s="2">
        <v>42478</v>
      </c>
      <c r="B50" s="6">
        <v>5521.4240506329115</v>
      </c>
      <c r="C50">
        <v>-0.34</v>
      </c>
    </row>
    <row r="51" spans="1:3" x14ac:dyDescent="0.4">
      <c r="A51" s="2">
        <v>42479</v>
      </c>
      <c r="B51" s="6">
        <v>4877.0541516245485</v>
      </c>
      <c r="C51">
        <v>-1.25</v>
      </c>
    </row>
    <row r="52" spans="1:3" x14ac:dyDescent="0.4">
      <c r="A52" s="2">
        <v>42480</v>
      </c>
      <c r="B52" s="6">
        <v>4939.0673400673404</v>
      </c>
      <c r="C52">
        <v>-1.37</v>
      </c>
    </row>
    <row r="53" spans="1:3" x14ac:dyDescent="0.4">
      <c r="A53" s="2">
        <v>42481</v>
      </c>
      <c r="B53" s="6">
        <v>4797.3367346938776</v>
      </c>
      <c r="C53">
        <v>-1.5</v>
      </c>
    </row>
    <row r="54" spans="1:3" x14ac:dyDescent="0.4">
      <c r="A54" s="2">
        <v>42482</v>
      </c>
      <c r="B54" s="6">
        <v>5504.042763157895</v>
      </c>
      <c r="C54">
        <v>0.24</v>
      </c>
    </row>
    <row r="55" spans="1:3" x14ac:dyDescent="0.4">
      <c r="A55" s="2">
        <v>42483</v>
      </c>
      <c r="B55" s="6">
        <v>5157.8823529411766</v>
      </c>
      <c r="C55">
        <v>0.87</v>
      </c>
    </row>
    <row r="56" spans="1:3" x14ac:dyDescent="0.4">
      <c r="A56" s="2">
        <v>42484</v>
      </c>
      <c r="B56" s="6">
        <v>5054.2720403022668</v>
      </c>
      <c r="C56">
        <v>1.5</v>
      </c>
    </row>
    <row r="57" spans="1:3" x14ac:dyDescent="0.4">
      <c r="A57" s="2">
        <v>42485</v>
      </c>
      <c r="B57" s="6">
        <v>5239.6155988857936</v>
      </c>
      <c r="C57">
        <v>1.07</v>
      </c>
    </row>
    <row r="58" spans="1:3" x14ac:dyDescent="0.4">
      <c r="A58" s="2">
        <v>42486</v>
      </c>
      <c r="B58" s="6">
        <v>4282.1687898089176</v>
      </c>
      <c r="C58">
        <v>0.63</v>
      </c>
    </row>
    <row r="59" spans="1:3" x14ac:dyDescent="0.4">
      <c r="A59" s="2">
        <v>42487</v>
      </c>
      <c r="B59" s="6">
        <v>4672.8825301204815</v>
      </c>
      <c r="C59">
        <v>0.31</v>
      </c>
    </row>
    <row r="60" spans="1:3" x14ac:dyDescent="0.4">
      <c r="A60" s="2">
        <v>42488</v>
      </c>
      <c r="B60" s="6">
        <v>5136.4022140221405</v>
      </c>
      <c r="C60">
        <v>0</v>
      </c>
    </row>
    <row r="61" spans="1:3" x14ac:dyDescent="0.4">
      <c r="A61" s="2">
        <v>42489</v>
      </c>
      <c r="B61" s="6">
        <v>4826.8921933085503</v>
      </c>
      <c r="C61">
        <v>-0.17</v>
      </c>
    </row>
    <row r="62" spans="1:3" x14ac:dyDescent="0.4">
      <c r="A62" s="2">
        <v>42490</v>
      </c>
      <c r="B62" s="6">
        <v>4936.4810126582279</v>
      </c>
      <c r="C62">
        <v>-0.34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5D7A-FA70-4C92-AFD6-D4345F48D372}">
  <dimension ref="A1:C62"/>
  <sheetViews>
    <sheetView workbookViewId="0">
      <selection activeCell="B54" sqref="B54"/>
    </sheetView>
  </sheetViews>
  <sheetFormatPr defaultRowHeight="14.6" x14ac:dyDescent="0.4"/>
  <cols>
    <col min="1" max="1" width="32.53515625" customWidth="1"/>
    <col min="2" max="2" width="22.765625" customWidth="1"/>
    <col min="3" max="3" width="19.61328125" customWidth="1"/>
  </cols>
  <sheetData>
    <row r="1" spans="1:3" x14ac:dyDescent="0.4">
      <c r="A1" t="s">
        <v>7</v>
      </c>
      <c r="B1" s="4" t="s">
        <v>4</v>
      </c>
      <c r="C1" t="s">
        <v>8</v>
      </c>
    </row>
    <row r="2" spans="1:3" x14ac:dyDescent="0.4">
      <c r="A2" s="2">
        <v>42430</v>
      </c>
      <c r="B2" s="6">
        <v>4802.8433734939763</v>
      </c>
      <c r="C2">
        <v>0.53</v>
      </c>
    </row>
    <row r="3" spans="1:3" x14ac:dyDescent="0.4">
      <c r="A3" s="2">
        <v>42431</v>
      </c>
      <c r="B3" s="6">
        <v>3871.7042253521126</v>
      </c>
      <c r="C3">
        <v>0.92</v>
      </c>
    </row>
    <row r="4" spans="1:3" x14ac:dyDescent="0.4">
      <c r="A4" s="2">
        <v>42432</v>
      </c>
      <c r="B4" s="6">
        <v>3765.3018867924529</v>
      </c>
      <c r="C4">
        <v>1.31</v>
      </c>
    </row>
    <row r="5" spans="1:3" x14ac:dyDescent="0.4">
      <c r="A5" s="2">
        <v>42433</v>
      </c>
      <c r="B5" s="6">
        <v>4419.5714285714284</v>
      </c>
      <c r="C5">
        <v>1.7</v>
      </c>
    </row>
    <row r="6" spans="1:3" x14ac:dyDescent="0.4">
      <c r="A6" s="2">
        <v>42434</v>
      </c>
      <c r="B6" s="6">
        <v>5253.8205128205127</v>
      </c>
      <c r="C6">
        <v>1.51</v>
      </c>
    </row>
    <row r="7" spans="1:3" x14ac:dyDescent="0.4">
      <c r="A7" s="2">
        <v>42435</v>
      </c>
      <c r="B7" s="6">
        <v>5559.1693548387093</v>
      </c>
      <c r="C7">
        <v>1.32</v>
      </c>
    </row>
    <row r="8" spans="1:3" x14ac:dyDescent="0.4">
      <c r="A8" s="2">
        <v>42436</v>
      </c>
      <c r="B8" s="6">
        <v>4318.029702970297</v>
      </c>
      <c r="C8">
        <v>1.1100000000000001</v>
      </c>
    </row>
    <row r="9" spans="1:3" x14ac:dyDescent="0.4">
      <c r="A9" s="2">
        <v>42437</v>
      </c>
      <c r="B9" s="6">
        <v>4169.8395061728397</v>
      </c>
      <c r="C9">
        <v>1.1100000000000001</v>
      </c>
    </row>
    <row r="10" spans="1:3" x14ac:dyDescent="0.4">
      <c r="A10" s="2">
        <v>42438</v>
      </c>
      <c r="B10" s="6">
        <v>4668.2950819672133</v>
      </c>
      <c r="C10">
        <v>0.74</v>
      </c>
    </row>
    <row r="11" spans="1:3" x14ac:dyDescent="0.4">
      <c r="A11" s="2">
        <v>42439</v>
      </c>
      <c r="B11" s="6">
        <v>3981.6530612244896</v>
      </c>
      <c r="C11">
        <v>0.37</v>
      </c>
    </row>
    <row r="12" spans="1:3" x14ac:dyDescent="0.4">
      <c r="A12" s="2">
        <v>42440</v>
      </c>
      <c r="B12" s="6">
        <v>4532.2741935483873</v>
      </c>
      <c r="C12">
        <v>0</v>
      </c>
    </row>
    <row r="13" spans="1:3" x14ac:dyDescent="0.4">
      <c r="A13" s="2">
        <v>42441</v>
      </c>
      <c r="B13" s="6">
        <v>4119.2985074626868</v>
      </c>
      <c r="C13">
        <v>-0.17</v>
      </c>
    </row>
    <row r="14" spans="1:3" x14ac:dyDescent="0.4">
      <c r="A14" s="2">
        <v>42442</v>
      </c>
      <c r="B14" s="6">
        <v>4051.3676470588234</v>
      </c>
      <c r="C14">
        <v>-0.35</v>
      </c>
    </row>
    <row r="15" spans="1:3" x14ac:dyDescent="0.4">
      <c r="A15" s="2">
        <v>42443</v>
      </c>
      <c r="B15" s="6">
        <v>4619.1194029850749</v>
      </c>
      <c r="C15">
        <v>-0.53</v>
      </c>
    </row>
    <row r="16" spans="1:3" x14ac:dyDescent="0.4">
      <c r="A16" s="2">
        <v>42444</v>
      </c>
      <c r="B16" s="6">
        <v>4356.9111111111115</v>
      </c>
      <c r="C16">
        <v>-1.21</v>
      </c>
    </row>
    <row r="17" spans="1:3" x14ac:dyDescent="0.4">
      <c r="A17" s="2">
        <v>42445</v>
      </c>
      <c r="B17" s="6">
        <v>5061.59375</v>
      </c>
      <c r="C17">
        <v>-1.63</v>
      </c>
    </row>
    <row r="18" spans="1:3" x14ac:dyDescent="0.4">
      <c r="A18" s="2">
        <v>42446</v>
      </c>
      <c r="B18" s="6">
        <v>5535.1162790697672</v>
      </c>
      <c r="C18">
        <v>-2.08</v>
      </c>
    </row>
    <row r="19" spans="1:3" x14ac:dyDescent="0.4">
      <c r="A19" s="2">
        <v>42447</v>
      </c>
      <c r="B19" s="6">
        <v>5965.326086956522</v>
      </c>
      <c r="C19">
        <v>0</v>
      </c>
    </row>
    <row r="20" spans="1:3" x14ac:dyDescent="0.4">
      <c r="A20" s="2">
        <v>42448</v>
      </c>
      <c r="B20" s="6">
        <v>5089.55</v>
      </c>
      <c r="C20">
        <v>0</v>
      </c>
    </row>
    <row r="21" spans="1:3" x14ac:dyDescent="0.4">
      <c r="A21" s="2">
        <v>42449</v>
      </c>
      <c r="B21" s="6">
        <v>4907.4285714285716</v>
      </c>
      <c r="C21">
        <v>0</v>
      </c>
    </row>
    <row r="22" spans="1:3" x14ac:dyDescent="0.4">
      <c r="A22" s="2">
        <v>42450</v>
      </c>
      <c r="B22" s="6">
        <v>4379.489361702128</v>
      </c>
      <c r="C22">
        <v>0</v>
      </c>
    </row>
    <row r="23" spans="1:3" x14ac:dyDescent="0.4">
      <c r="A23" s="2">
        <v>42451</v>
      </c>
      <c r="B23" s="6">
        <v>4592.0888888888885</v>
      </c>
      <c r="C23">
        <v>0</v>
      </c>
    </row>
    <row r="24" spans="1:3" x14ac:dyDescent="0.4">
      <c r="A24" s="2">
        <v>42452</v>
      </c>
      <c r="B24" s="6">
        <v>5273.4</v>
      </c>
      <c r="C24">
        <v>0</v>
      </c>
    </row>
    <row r="25" spans="1:3" x14ac:dyDescent="0.4">
      <c r="A25" s="2">
        <v>42453</v>
      </c>
      <c r="B25" s="6">
        <v>5619.1875</v>
      </c>
      <c r="C25">
        <v>0</v>
      </c>
    </row>
    <row r="26" spans="1:3" x14ac:dyDescent="0.4">
      <c r="A26" s="2">
        <v>42454</v>
      </c>
      <c r="B26" s="6">
        <v>7850.2222222222226</v>
      </c>
      <c r="C26">
        <v>0</v>
      </c>
    </row>
    <row r="27" spans="1:3" x14ac:dyDescent="0.4">
      <c r="A27" s="2">
        <v>42455</v>
      </c>
      <c r="B27" s="6">
        <v>5842.5254237288136</v>
      </c>
      <c r="C27">
        <v>0</v>
      </c>
    </row>
    <row r="28" spans="1:3" x14ac:dyDescent="0.4">
      <c r="A28" s="2">
        <v>42456</v>
      </c>
      <c r="B28" s="6">
        <v>5212</v>
      </c>
      <c r="C28">
        <v>0</v>
      </c>
    </row>
    <row r="29" spans="1:3" x14ac:dyDescent="0.4">
      <c r="A29" s="2">
        <v>42457</v>
      </c>
      <c r="B29" s="6">
        <v>4152.9534883720926</v>
      </c>
      <c r="C29">
        <v>0</v>
      </c>
    </row>
    <row r="30" spans="1:3" x14ac:dyDescent="0.4">
      <c r="A30" s="2">
        <v>42458</v>
      </c>
      <c r="B30" s="6">
        <v>5454</v>
      </c>
      <c r="C30">
        <v>0</v>
      </c>
    </row>
    <row r="31" spans="1:3" x14ac:dyDescent="0.4">
      <c r="A31" s="2">
        <v>42459</v>
      </c>
      <c r="B31" s="6">
        <v>7408.1176470588234</v>
      </c>
      <c r="C31">
        <v>0</v>
      </c>
    </row>
    <row r="32" spans="1:3" x14ac:dyDescent="0.4">
      <c r="A32" s="2">
        <v>42460</v>
      </c>
      <c r="B32" s="6">
        <v>4980.5892857142853</v>
      </c>
      <c r="C32">
        <v>0</v>
      </c>
    </row>
    <row r="33" spans="1:3" x14ac:dyDescent="0.4">
      <c r="A33" s="2">
        <v>42461</v>
      </c>
      <c r="B33" s="6">
        <v>4397.1379310344828</v>
      </c>
      <c r="C33">
        <v>0</v>
      </c>
    </row>
    <row r="34" spans="1:3" x14ac:dyDescent="0.4">
      <c r="A34" s="2">
        <v>42462</v>
      </c>
      <c r="B34" s="6">
        <v>6062.3116883116882</v>
      </c>
      <c r="C34">
        <v>0</v>
      </c>
    </row>
    <row r="35" spans="1:3" x14ac:dyDescent="0.4">
      <c r="A35" s="2">
        <v>42463</v>
      </c>
      <c r="B35" s="6">
        <v>6548.636363636364</v>
      </c>
      <c r="C35">
        <v>0</v>
      </c>
    </row>
    <row r="36" spans="1:3" x14ac:dyDescent="0.4">
      <c r="A36" s="2">
        <v>42464</v>
      </c>
      <c r="B36" s="6">
        <v>5445.1372549019607</v>
      </c>
      <c r="C36">
        <v>0</v>
      </c>
    </row>
    <row r="37" spans="1:3" x14ac:dyDescent="0.4">
      <c r="A37" s="2">
        <v>42465</v>
      </c>
      <c r="B37" s="6">
        <v>4876.2380952380954</v>
      </c>
      <c r="C37">
        <v>0</v>
      </c>
    </row>
    <row r="38" spans="1:3" x14ac:dyDescent="0.4">
      <c r="A38" s="2">
        <v>42466</v>
      </c>
      <c r="B38" s="6">
        <v>4294.9607843137255</v>
      </c>
      <c r="C38">
        <v>-1.21</v>
      </c>
    </row>
    <row r="39" spans="1:3" x14ac:dyDescent="0.4">
      <c r="A39" s="2">
        <v>42467</v>
      </c>
      <c r="B39" s="6">
        <v>5269.7142857142853</v>
      </c>
      <c r="C39">
        <v>-1.7</v>
      </c>
    </row>
    <row r="40" spans="1:3" x14ac:dyDescent="0.4">
      <c r="A40" s="2">
        <v>42468</v>
      </c>
      <c r="B40" s="6">
        <v>5374.5614035087719</v>
      </c>
      <c r="C40">
        <v>-2.1800000000000002</v>
      </c>
    </row>
    <row r="41" spans="1:3" x14ac:dyDescent="0.4">
      <c r="A41" s="2">
        <v>42469</v>
      </c>
      <c r="B41" s="6">
        <v>3981</v>
      </c>
      <c r="C41">
        <v>0.53</v>
      </c>
    </row>
    <row r="42" spans="1:3" x14ac:dyDescent="0.4">
      <c r="A42" s="2">
        <v>42470</v>
      </c>
      <c r="B42" s="6">
        <v>4368.686567164179</v>
      </c>
      <c r="C42">
        <v>1.1200000000000001</v>
      </c>
    </row>
    <row r="43" spans="1:3" x14ac:dyDescent="0.4">
      <c r="A43" s="2">
        <v>42471</v>
      </c>
      <c r="B43" s="6">
        <v>4998.7857142857147</v>
      </c>
      <c r="C43">
        <v>1.7</v>
      </c>
    </row>
    <row r="44" spans="1:3" x14ac:dyDescent="0.4">
      <c r="A44" s="2">
        <v>42472</v>
      </c>
      <c r="B44" s="6">
        <v>4758.0161290322585</v>
      </c>
      <c r="C44">
        <v>1.4</v>
      </c>
    </row>
    <row r="45" spans="1:3" x14ac:dyDescent="0.4">
      <c r="A45" s="2">
        <v>42473</v>
      </c>
      <c r="B45" s="6">
        <v>5105.6712328767126</v>
      </c>
      <c r="C45">
        <v>1.1100000000000001</v>
      </c>
    </row>
    <row r="46" spans="1:3" x14ac:dyDescent="0.4">
      <c r="A46" s="2">
        <v>42474</v>
      </c>
      <c r="B46" s="6">
        <v>5311.6301369863013</v>
      </c>
      <c r="C46">
        <v>1.1100000000000001</v>
      </c>
    </row>
    <row r="47" spans="1:3" x14ac:dyDescent="0.4">
      <c r="A47" s="2">
        <v>42475</v>
      </c>
      <c r="B47" s="6">
        <v>4319.25</v>
      </c>
      <c r="C47">
        <v>0.55000000000000004</v>
      </c>
    </row>
    <row r="48" spans="1:3" x14ac:dyDescent="0.4">
      <c r="A48" s="2">
        <v>42476</v>
      </c>
      <c r="B48" s="6">
        <v>4466.393939393939</v>
      </c>
      <c r="C48">
        <v>0</v>
      </c>
    </row>
    <row r="49" spans="1:3" x14ac:dyDescent="0.4">
      <c r="A49" s="2">
        <v>42477</v>
      </c>
      <c r="B49" s="6">
        <v>3997.1363636363635</v>
      </c>
      <c r="C49" s="31">
        <v>-0.26</v>
      </c>
    </row>
    <row r="50" spans="1:3" x14ac:dyDescent="0.4">
      <c r="A50" s="2">
        <v>42478</v>
      </c>
      <c r="B50" s="6">
        <v>4175.2835820895525</v>
      </c>
      <c r="C50" s="31">
        <v>-0.53</v>
      </c>
    </row>
    <row r="51" spans="1:3" x14ac:dyDescent="0.4">
      <c r="A51" s="2">
        <v>42479</v>
      </c>
      <c r="B51" s="6">
        <v>4753.95</v>
      </c>
      <c r="C51" s="31">
        <v>-1.21</v>
      </c>
    </row>
    <row r="52" spans="1:3" x14ac:dyDescent="0.4">
      <c r="A52" s="2">
        <v>42480</v>
      </c>
      <c r="B52" s="6">
        <v>4962.5238095238092</v>
      </c>
      <c r="C52" s="31">
        <v>-1.62</v>
      </c>
    </row>
    <row r="53" spans="1:3" x14ac:dyDescent="0.4">
      <c r="A53" s="2">
        <v>42481</v>
      </c>
      <c r="B53" s="6">
        <v>4834.7380952380954</v>
      </c>
      <c r="C53" s="31">
        <v>-2.08</v>
      </c>
    </row>
    <row r="54" spans="1:3" x14ac:dyDescent="0.4">
      <c r="A54" s="2">
        <v>42482</v>
      </c>
      <c r="B54" s="6">
        <v>4942.9629629629626</v>
      </c>
      <c r="C54" s="31">
        <v>0.53</v>
      </c>
    </row>
    <row r="55" spans="1:3" x14ac:dyDescent="0.4">
      <c r="A55" s="2">
        <v>42483</v>
      </c>
      <c r="B55" s="6">
        <v>4764.75</v>
      </c>
      <c r="C55" s="31">
        <v>1.1200000000000001</v>
      </c>
    </row>
    <row r="56" spans="1:3" x14ac:dyDescent="0.4">
      <c r="A56" s="2">
        <v>42484</v>
      </c>
      <c r="B56" s="6">
        <v>5909.7236842105267</v>
      </c>
      <c r="C56" s="31">
        <v>1.7</v>
      </c>
    </row>
    <row r="57" spans="1:3" x14ac:dyDescent="0.4">
      <c r="A57" s="2">
        <v>42485</v>
      </c>
      <c r="B57" s="6">
        <v>4476.891304347826</v>
      </c>
      <c r="C57" s="31">
        <v>1.4</v>
      </c>
    </row>
    <row r="58" spans="1:3" x14ac:dyDescent="0.4">
      <c r="A58" s="2">
        <v>42486</v>
      </c>
      <c r="B58" s="6">
        <v>4731.234375</v>
      </c>
      <c r="C58" s="31">
        <v>1.1100000000000001</v>
      </c>
    </row>
    <row r="59" spans="1:3" x14ac:dyDescent="0.4">
      <c r="A59" s="2">
        <v>42487</v>
      </c>
      <c r="B59" s="6">
        <v>4336.622950819672</v>
      </c>
      <c r="C59" s="31">
        <v>0.55000000000000004</v>
      </c>
    </row>
    <row r="60" spans="1:3" x14ac:dyDescent="0.4">
      <c r="A60" s="2">
        <v>42488</v>
      </c>
      <c r="B60" s="6">
        <v>6108.2549019607841</v>
      </c>
      <c r="C60" s="31">
        <v>0</v>
      </c>
    </row>
    <row r="61" spans="1:3" x14ac:dyDescent="0.4">
      <c r="A61" s="2">
        <v>42489</v>
      </c>
      <c r="B61" s="6">
        <v>4269.9302325581393</v>
      </c>
      <c r="C61" s="31">
        <v>-0.26</v>
      </c>
    </row>
    <row r="62" spans="1:3" x14ac:dyDescent="0.4">
      <c r="A62" s="2">
        <v>42490</v>
      </c>
      <c r="B62" s="6">
        <v>6023.4473684210525</v>
      </c>
      <c r="C62" s="31">
        <v>-0.53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4AB-64E4-4DF9-83A1-156BCF17CB3A}">
  <dimension ref="A1:K231"/>
  <sheetViews>
    <sheetView tabSelected="1" topLeftCell="A176" zoomScale="85" zoomScaleNormal="85" workbookViewId="0">
      <selection activeCell="A210" sqref="A210:K210"/>
    </sheetView>
  </sheetViews>
  <sheetFormatPr defaultRowHeight="14.6" x14ac:dyDescent="0.4"/>
  <cols>
    <col min="1" max="1" width="39.3828125" customWidth="1"/>
    <col min="2" max="2" width="31.15234375" customWidth="1"/>
    <col min="3" max="3" width="29" customWidth="1"/>
    <col min="4" max="4" width="27.3828125" customWidth="1"/>
    <col min="5" max="5" width="18.921875" customWidth="1"/>
    <col min="6" max="6" width="0" hidden="1" customWidth="1"/>
    <col min="7" max="7" width="24.3046875" customWidth="1"/>
    <col min="8" max="8" width="25.53515625" customWidth="1"/>
  </cols>
  <sheetData>
    <row r="1" spans="1:11" x14ac:dyDescent="0.4">
      <c r="A1" s="1" t="s">
        <v>1</v>
      </c>
      <c r="B1" s="2" t="s">
        <v>0</v>
      </c>
      <c r="C1" s="4" t="s">
        <v>5</v>
      </c>
      <c r="D1" s="4" t="s">
        <v>6</v>
      </c>
      <c r="E1" s="4" t="s">
        <v>9</v>
      </c>
      <c r="F1" s="4" t="s">
        <v>10</v>
      </c>
      <c r="G1" s="4" t="s">
        <v>11</v>
      </c>
      <c r="H1" s="4" t="s">
        <v>12</v>
      </c>
      <c r="I1" s="7"/>
      <c r="J1" s="7"/>
      <c r="K1" s="4"/>
    </row>
    <row r="2" spans="1:11" x14ac:dyDescent="0.4">
      <c r="A2" s="8" t="s">
        <v>2</v>
      </c>
      <c r="B2" s="9">
        <v>42430</v>
      </c>
      <c r="C2" s="5">
        <v>19479.902912621361</v>
      </c>
      <c r="D2" s="5">
        <v>19116.09756097561</v>
      </c>
      <c r="E2" s="10">
        <v>0</v>
      </c>
      <c r="F2" s="10" t="str">
        <f>VLOOKUP(B2,[1]Лист2!$A$1:$D$62,4)</f>
        <v>вторник</v>
      </c>
      <c r="G2" s="5">
        <v>7497.9580178940123</v>
      </c>
      <c r="H2" s="5">
        <v>9110.3737373737367</v>
      </c>
      <c r="I2" s="11">
        <f>C2/G2</f>
        <v>2.5980277385032324</v>
      </c>
      <c r="J2" s="11">
        <f>D2/H2</f>
        <v>2.0982780851849268</v>
      </c>
      <c r="K2" s="39">
        <v>2.2000000000000002</v>
      </c>
    </row>
    <row r="3" spans="1:11" x14ac:dyDescent="0.4">
      <c r="A3" s="8" t="s">
        <v>2</v>
      </c>
      <c r="B3" s="9">
        <v>42431</v>
      </c>
      <c r="C3" s="5">
        <v>17884.179723502304</v>
      </c>
      <c r="D3" s="5">
        <v>17670.478260869564</v>
      </c>
      <c r="E3" s="10">
        <v>0</v>
      </c>
      <c r="F3" s="10" t="str">
        <f>VLOOKUP(B3,[1]Лист2!$A$1:$D$62,4)</f>
        <v>среда</v>
      </c>
      <c r="G3" s="5">
        <v>8256.162464985995</v>
      </c>
      <c r="H3" s="5">
        <v>8117.9504132231405</v>
      </c>
      <c r="I3" s="11">
        <f t="shared" ref="I3:J66" si="0">C3/G3</f>
        <v>2.1661613127585952</v>
      </c>
      <c r="J3" s="11">
        <f t="shared" si="0"/>
        <v>2.1767167032809827</v>
      </c>
      <c r="K3" s="39"/>
    </row>
    <row r="4" spans="1:11" x14ac:dyDescent="0.4">
      <c r="A4" s="8" t="s">
        <v>2</v>
      </c>
      <c r="B4" s="9">
        <v>42432</v>
      </c>
      <c r="C4" s="5">
        <v>19372.439790575918</v>
      </c>
      <c r="D4" s="5">
        <v>19237.16129032258</v>
      </c>
      <c r="E4" s="10">
        <v>0</v>
      </c>
      <c r="F4" s="10" t="str">
        <f>VLOOKUP(B4,[1]Лист2!$A$1:$D$62,4)</f>
        <v>четверг</v>
      </c>
      <c r="G4" s="5">
        <v>8390.3870967741932</v>
      </c>
      <c r="H4" s="5">
        <v>7987.1170731707316</v>
      </c>
      <c r="I4" s="11">
        <f t="shared" si="0"/>
        <v>2.3088851047198924</v>
      </c>
      <c r="J4" s="11">
        <f t="shared" si="0"/>
        <v>2.4085237657203638</v>
      </c>
      <c r="K4" s="39"/>
    </row>
    <row r="5" spans="1:11" x14ac:dyDescent="0.4">
      <c r="A5" s="8" t="s">
        <v>2</v>
      </c>
      <c r="B5" s="9">
        <v>42433</v>
      </c>
      <c r="C5" s="5">
        <v>18938.922705314009</v>
      </c>
      <c r="D5" s="5">
        <v>16779.40625</v>
      </c>
      <c r="E5" s="10">
        <v>1</v>
      </c>
      <c r="F5" s="10" t="str">
        <f>VLOOKUP(B5,[1]Лист2!$A$1:$D$62,4)</f>
        <v>пятница</v>
      </c>
      <c r="G5" s="5">
        <v>8389.8952496954935</v>
      </c>
      <c r="H5" s="5">
        <v>8246.0473372781071</v>
      </c>
      <c r="I5" s="11">
        <f t="shared" si="0"/>
        <v>2.2573491255449687</v>
      </c>
      <c r="J5" s="11">
        <f t="shared" si="0"/>
        <v>2.0348423388433545</v>
      </c>
      <c r="K5" s="39"/>
    </row>
    <row r="6" spans="1:11" x14ac:dyDescent="0.4">
      <c r="A6" s="8" t="s">
        <v>2</v>
      </c>
      <c r="B6" s="9">
        <v>42434</v>
      </c>
      <c r="C6" s="5">
        <v>18303.931937172776</v>
      </c>
      <c r="D6" s="5">
        <v>18187.467532467534</v>
      </c>
      <c r="E6" s="10">
        <v>1</v>
      </c>
      <c r="F6" s="10" t="str">
        <f>VLOOKUP(B6,[1]Лист2!$A$1:$D$62,4)</f>
        <v>суббота</v>
      </c>
      <c r="G6" s="5">
        <v>8523.1562648880426</v>
      </c>
      <c r="H6" s="5">
        <v>8351.0370370370365</v>
      </c>
      <c r="I6" s="11">
        <f t="shared" si="0"/>
        <v>2.1475532500298713</v>
      </c>
      <c r="J6" s="11">
        <f t="shared" si="0"/>
        <v>2.1778693414728862</v>
      </c>
      <c r="K6" s="39"/>
    </row>
    <row r="7" spans="1:11" x14ac:dyDescent="0.4">
      <c r="A7" s="8" t="s">
        <v>2</v>
      </c>
      <c r="B7" s="9">
        <v>42435</v>
      </c>
      <c r="C7" s="5">
        <v>19972.938202247191</v>
      </c>
      <c r="D7" s="5">
        <v>21635.369863013697</v>
      </c>
      <c r="E7" s="10">
        <v>1</v>
      </c>
      <c r="F7" s="10" t="str">
        <f>VLOOKUP(B7,[1]Лист2!$A$1:$D$62,4)</f>
        <v>воскресенье</v>
      </c>
      <c r="G7" s="5">
        <v>8950.1340725806458</v>
      </c>
      <c r="H7" s="5">
        <v>9392.4058956916106</v>
      </c>
      <c r="I7" s="11">
        <f t="shared" si="0"/>
        <v>2.2315797774958108</v>
      </c>
      <c r="J7" s="11">
        <f t="shared" si="0"/>
        <v>2.303496048114579</v>
      </c>
      <c r="K7" s="39"/>
    </row>
    <row r="8" spans="1:11" x14ac:dyDescent="0.4">
      <c r="A8" s="8" t="s">
        <v>2</v>
      </c>
      <c r="B8" s="9">
        <v>42436</v>
      </c>
      <c r="C8" s="5">
        <v>17528.434650455925</v>
      </c>
      <c r="D8" s="5">
        <v>16353.555555555555</v>
      </c>
      <c r="E8" s="10">
        <v>1</v>
      </c>
      <c r="F8" s="10" t="str">
        <f>VLOOKUP(B8,[1]Лист2!$A$1:$D$62,4)</f>
        <v>понедельник</v>
      </c>
      <c r="G8" s="5">
        <v>7833.50439453125</v>
      </c>
      <c r="H8" s="5">
        <v>7025.4478371501273</v>
      </c>
      <c r="I8" s="11">
        <f t="shared" si="0"/>
        <v>2.2376236442393433</v>
      </c>
      <c r="J8" s="11">
        <f t="shared" si="0"/>
        <v>2.3277598716310979</v>
      </c>
      <c r="K8" s="39"/>
    </row>
    <row r="9" spans="1:11" x14ac:dyDescent="0.4">
      <c r="A9" s="8" t="s">
        <v>2</v>
      </c>
      <c r="B9" s="9">
        <v>42437</v>
      </c>
      <c r="C9" s="5">
        <v>18433.971659919029</v>
      </c>
      <c r="D9" s="5">
        <v>17814.243243243243</v>
      </c>
      <c r="E9" s="10">
        <v>1</v>
      </c>
      <c r="F9" s="10" t="str">
        <f>VLOOKUP(B9,[1]Лист2!$A$1:$D$62,4)</f>
        <v>вторник</v>
      </c>
      <c r="G9" s="5">
        <v>7982.7625850340137</v>
      </c>
      <c r="H9" s="5">
        <v>7089.5225806451617</v>
      </c>
      <c r="I9" s="11">
        <f t="shared" si="0"/>
        <v>2.3092220849056457</v>
      </c>
      <c r="J9" s="11">
        <f t="shared" si="0"/>
        <v>2.512756400815654</v>
      </c>
      <c r="K9" s="39"/>
    </row>
    <row r="10" spans="1:11" x14ac:dyDescent="0.4">
      <c r="A10" s="8" t="s">
        <v>2</v>
      </c>
      <c r="B10" s="9">
        <v>42438</v>
      </c>
      <c r="C10" s="5">
        <v>17505.608695652172</v>
      </c>
      <c r="D10" s="5">
        <v>17252.088235294119</v>
      </c>
      <c r="E10" s="10">
        <v>1</v>
      </c>
      <c r="F10" s="10" t="str">
        <f>VLOOKUP(B10,[1]Лист2!$A$1:$D$62,4)</f>
        <v>среда</v>
      </c>
      <c r="G10" s="5">
        <v>7795.6489283074652</v>
      </c>
      <c r="H10" s="5">
        <v>7789.1184668989545</v>
      </c>
      <c r="I10" s="11">
        <f t="shared" si="0"/>
        <v>2.2455614480131372</v>
      </c>
      <c r="J10" s="11">
        <f t="shared" si="0"/>
        <v>2.2148961154730791</v>
      </c>
      <c r="K10" s="39"/>
    </row>
    <row r="11" spans="1:11" x14ac:dyDescent="0.4">
      <c r="A11" s="8" t="s">
        <v>2</v>
      </c>
      <c r="B11" s="9">
        <v>42439</v>
      </c>
      <c r="C11" s="5">
        <v>19067.034653465347</v>
      </c>
      <c r="D11" s="5">
        <v>18568.212765957447</v>
      </c>
      <c r="E11" s="10">
        <v>1</v>
      </c>
      <c r="F11" s="10" t="str">
        <f>VLOOKUP(B11,[1]Лист2!$A$1:$D$62,4)</f>
        <v>четверг</v>
      </c>
      <c r="G11" s="5">
        <v>8528.5553206483437</v>
      </c>
      <c r="H11" s="5">
        <v>7025.5032258064521</v>
      </c>
      <c r="I11" s="11">
        <f t="shared" si="0"/>
        <v>2.2356699272739036</v>
      </c>
      <c r="J11" s="11">
        <f t="shared" si="0"/>
        <v>2.6429726340102873</v>
      </c>
      <c r="K11" s="39"/>
    </row>
    <row r="12" spans="1:11" x14ac:dyDescent="0.4">
      <c r="A12" s="8" t="s">
        <v>2</v>
      </c>
      <c r="B12" s="9">
        <v>42440</v>
      </c>
      <c r="C12" s="5">
        <v>19795.63354037267</v>
      </c>
      <c r="D12" s="5">
        <v>20244.666666666668</v>
      </c>
      <c r="E12" s="10">
        <v>1</v>
      </c>
      <c r="F12" s="10" t="str">
        <f>VLOOKUP(B12,[1]Лист2!$A$1:$D$62,4)</f>
        <v>пятница</v>
      </c>
      <c r="G12" s="5">
        <v>8606.3101265822788</v>
      </c>
      <c r="H12" s="5">
        <v>8526.670329670329</v>
      </c>
      <c r="I12" s="11">
        <f t="shared" si="0"/>
        <v>2.3001301660313134</v>
      </c>
      <c r="J12" s="11">
        <f t="shared" si="0"/>
        <v>2.3742757587590932</v>
      </c>
      <c r="K12" s="39"/>
    </row>
    <row r="13" spans="1:11" x14ac:dyDescent="0.4">
      <c r="A13" s="8" t="s">
        <v>2</v>
      </c>
      <c r="B13" s="9">
        <v>42441</v>
      </c>
      <c r="C13" s="5">
        <v>17441.874074074072</v>
      </c>
      <c r="D13" s="5">
        <v>18193.917647058825</v>
      </c>
      <c r="E13" s="10">
        <v>1</v>
      </c>
      <c r="F13" s="10" t="str">
        <f>VLOOKUP(B13,[1]Лист2!$A$1:$D$62,4)</f>
        <v>суббота</v>
      </c>
      <c r="G13" s="5">
        <v>8839.8548672566376</v>
      </c>
      <c r="H13" s="5">
        <v>9646.4641025641031</v>
      </c>
      <c r="I13" s="11">
        <f t="shared" si="0"/>
        <v>1.9730950718070994</v>
      </c>
      <c r="J13" s="11">
        <f t="shared" si="0"/>
        <v>1.8860711503837706</v>
      </c>
      <c r="K13" s="39"/>
    </row>
    <row r="14" spans="1:11" x14ac:dyDescent="0.4">
      <c r="A14" s="8" t="s">
        <v>2</v>
      </c>
      <c r="B14" s="9">
        <v>42442</v>
      </c>
      <c r="C14" s="5">
        <v>17926.839721254357</v>
      </c>
      <c r="D14" s="5">
        <v>17113.283333333333</v>
      </c>
      <c r="E14" s="10">
        <v>1</v>
      </c>
      <c r="F14" s="10" t="str">
        <f>VLOOKUP(B14,[1]Лист2!$A$1:$D$62,4)</f>
        <v>воскресенье</v>
      </c>
      <c r="G14" s="5">
        <v>9042.373398413667</v>
      </c>
      <c r="H14" s="5">
        <v>8105.7636887608069</v>
      </c>
      <c r="I14" s="11">
        <f t="shared" si="0"/>
        <v>1.9825369879548793</v>
      </c>
      <c r="J14" s="11">
        <f t="shared" si="0"/>
        <v>2.1112487349047773</v>
      </c>
      <c r="K14" s="39"/>
    </row>
    <row r="15" spans="1:11" x14ac:dyDescent="0.4">
      <c r="A15" s="8" t="s">
        <v>2</v>
      </c>
      <c r="B15" s="9">
        <v>42443</v>
      </c>
      <c r="C15" s="5">
        <v>16599.188118811882</v>
      </c>
      <c r="D15" s="5">
        <v>14706.04347826087</v>
      </c>
      <c r="E15" s="10">
        <v>0</v>
      </c>
      <c r="F15" s="10" t="str">
        <f>VLOOKUP(B15,[1]Лист2!$A$1:$D$62,4)</f>
        <v>понедельник</v>
      </c>
      <c r="G15" s="5">
        <v>8241.5639742673338</v>
      </c>
      <c r="H15" s="5">
        <v>7041.4707792207791</v>
      </c>
      <c r="I15" s="11">
        <f t="shared" si="0"/>
        <v>2.014082299262566</v>
      </c>
      <c r="J15" s="11">
        <f t="shared" si="0"/>
        <v>2.0884903082546433</v>
      </c>
      <c r="K15" s="39"/>
    </row>
    <row r="16" spans="1:11" x14ac:dyDescent="0.4">
      <c r="A16" s="8" t="s">
        <v>2</v>
      </c>
      <c r="B16" s="9">
        <v>42444</v>
      </c>
      <c r="C16" s="5">
        <v>16499.104477611942</v>
      </c>
      <c r="D16" s="5">
        <v>19041.714285714286</v>
      </c>
      <c r="E16" s="10">
        <v>0</v>
      </c>
      <c r="F16" s="10" t="str">
        <f>VLOOKUP(B16,[1]Лист2!$A$1:$D$62,4)</f>
        <v>вторник</v>
      </c>
      <c r="G16" s="5">
        <v>8378.7612403100775</v>
      </c>
      <c r="H16" s="5">
        <v>8486.7344827586203</v>
      </c>
      <c r="I16" s="11">
        <f t="shared" si="0"/>
        <v>1.9691579703017472</v>
      </c>
      <c r="J16" s="11">
        <f t="shared" si="0"/>
        <v>2.2437033142015728</v>
      </c>
      <c r="K16" s="39"/>
    </row>
    <row r="17" spans="1:11" x14ac:dyDescent="0.4">
      <c r="A17" s="8" t="s">
        <v>2</v>
      </c>
      <c r="B17" s="9">
        <v>42445</v>
      </c>
      <c r="C17" s="5">
        <v>18421.655913978495</v>
      </c>
      <c r="D17" s="5">
        <v>16918</v>
      </c>
      <c r="E17" s="10">
        <v>0</v>
      </c>
      <c r="F17" s="10" t="str">
        <f>VLOOKUP(B17,[1]Лист2!$A$1:$D$62,4)</f>
        <v>среда</v>
      </c>
      <c r="G17" s="5">
        <v>8375.8144499178979</v>
      </c>
      <c r="H17" s="5">
        <v>8402.4651162790706</v>
      </c>
      <c r="I17" s="11">
        <f t="shared" si="0"/>
        <v>2.199386820723932</v>
      </c>
      <c r="J17" s="11">
        <f t="shared" si="0"/>
        <v>2.0134567375022834</v>
      </c>
      <c r="K17" s="39"/>
    </row>
    <row r="18" spans="1:11" x14ac:dyDescent="0.4">
      <c r="A18" s="8" t="s">
        <v>2</v>
      </c>
      <c r="B18" s="9">
        <v>42446</v>
      </c>
      <c r="C18" s="5">
        <v>17988.117977528091</v>
      </c>
      <c r="D18" s="5">
        <v>19838.666666666668</v>
      </c>
      <c r="E18" s="10">
        <v>0</v>
      </c>
      <c r="F18" s="10" t="str">
        <f>VLOOKUP(B18,[1]Лист2!$A$1:$D$62,4)</f>
        <v>четверг</v>
      </c>
      <c r="G18" s="5">
        <v>8048.2751879699244</v>
      </c>
      <c r="H18" s="5">
        <v>8051.6245210727966</v>
      </c>
      <c r="I18" s="11">
        <f t="shared" si="0"/>
        <v>2.2350276994026799</v>
      </c>
      <c r="J18" s="11">
        <f t="shared" si="0"/>
        <v>2.463933410548977</v>
      </c>
      <c r="K18" s="39"/>
    </row>
    <row r="19" spans="1:11" x14ac:dyDescent="0.4">
      <c r="A19" s="8" t="s">
        <v>2</v>
      </c>
      <c r="B19" s="9">
        <v>42447</v>
      </c>
      <c r="C19" s="5">
        <v>20221.941860465115</v>
      </c>
      <c r="D19" s="5">
        <v>20525.39534883721</v>
      </c>
      <c r="E19" s="10">
        <v>0</v>
      </c>
      <c r="F19" s="10" t="str">
        <f>VLOOKUP(B19,[1]Лист2!$A$1:$D$62,4)</f>
        <v>пятница</v>
      </c>
      <c r="G19" s="5">
        <v>8065.7539936102239</v>
      </c>
      <c r="H19" s="5">
        <v>8855.8593155893541</v>
      </c>
      <c r="I19" s="11">
        <f t="shared" si="0"/>
        <v>2.5071359573432503</v>
      </c>
      <c r="J19" s="11">
        <f t="shared" si="0"/>
        <v>2.3177192203929282</v>
      </c>
      <c r="K19" s="39"/>
    </row>
    <row r="20" spans="1:11" x14ac:dyDescent="0.4">
      <c r="A20" s="8" t="s">
        <v>2</v>
      </c>
      <c r="B20" s="9">
        <v>42448</v>
      </c>
      <c r="C20" s="5">
        <v>18717.833910034602</v>
      </c>
      <c r="D20" s="5">
        <v>15376.795454545454</v>
      </c>
      <c r="E20" s="10">
        <v>0</v>
      </c>
      <c r="F20" s="10" t="str">
        <f>VLOOKUP(B20,[1]Лист2!$A$1:$D$62,4)</f>
        <v>суббота</v>
      </c>
      <c r="G20" s="5">
        <v>8945.1650650084794</v>
      </c>
      <c r="H20" s="5">
        <v>7611.9527777777776</v>
      </c>
      <c r="I20" s="11">
        <f t="shared" si="0"/>
        <v>2.092508497496</v>
      </c>
      <c r="J20" s="11">
        <f t="shared" si="0"/>
        <v>2.0200855028208062</v>
      </c>
      <c r="K20" s="39"/>
    </row>
    <row r="21" spans="1:11" x14ac:dyDescent="0.4">
      <c r="A21" s="8" t="s">
        <v>2</v>
      </c>
      <c r="B21" s="9">
        <v>42449</v>
      </c>
      <c r="C21" s="5">
        <v>19440.381877022653</v>
      </c>
      <c r="D21" s="5">
        <v>19157.096153846152</v>
      </c>
      <c r="E21" s="10">
        <v>0</v>
      </c>
      <c r="F21" s="10" t="str">
        <f>VLOOKUP(B21,[1]Лист2!$A$1:$D$62,4)</f>
        <v>воскресенье</v>
      </c>
      <c r="G21" s="5">
        <v>9550.9772045590889</v>
      </c>
      <c r="H21" s="5">
        <v>9240.1020408163258</v>
      </c>
      <c r="I21" s="11">
        <f t="shared" si="0"/>
        <v>2.0354338054270436</v>
      </c>
      <c r="J21" s="11">
        <f t="shared" si="0"/>
        <v>2.0732559087793039</v>
      </c>
      <c r="K21" s="39"/>
    </row>
    <row r="22" spans="1:11" x14ac:dyDescent="0.4">
      <c r="A22" s="8" t="s">
        <v>2</v>
      </c>
      <c r="B22" s="9">
        <v>42450</v>
      </c>
      <c r="C22" s="5">
        <v>16974.428571428572</v>
      </c>
      <c r="D22" s="5">
        <v>19045.16129032258</v>
      </c>
      <c r="E22" s="10">
        <v>0</v>
      </c>
      <c r="F22" s="10" t="str">
        <f>VLOOKUP(B22,[1]Лист2!$A$1:$D$62,4)</f>
        <v>понедельник</v>
      </c>
      <c r="G22" s="5">
        <v>7514.2465972778218</v>
      </c>
      <c r="H22" s="5">
        <v>8458.4862385321103</v>
      </c>
      <c r="I22" s="11">
        <f t="shared" si="0"/>
        <v>2.2589661320907251</v>
      </c>
      <c r="J22" s="11">
        <f t="shared" si="0"/>
        <v>2.2516039812849167</v>
      </c>
      <c r="K22" s="39"/>
    </row>
    <row r="23" spans="1:11" x14ac:dyDescent="0.4">
      <c r="A23" s="8" t="s">
        <v>2</v>
      </c>
      <c r="B23" s="9">
        <v>42451</v>
      </c>
      <c r="C23" s="5">
        <v>17443.617142857143</v>
      </c>
      <c r="D23" s="5">
        <v>15970.85</v>
      </c>
      <c r="E23" s="10">
        <v>0</v>
      </c>
      <c r="F23" s="10" t="str">
        <f>VLOOKUP(B23,[1]Лист2!$A$1:$D$62,4)</f>
        <v>вторник</v>
      </c>
      <c r="G23" s="5">
        <v>7966.518222222222</v>
      </c>
      <c r="H23" s="5">
        <v>6863.0839999999998</v>
      </c>
      <c r="I23" s="11">
        <f t="shared" si="0"/>
        <v>2.1896161731230346</v>
      </c>
      <c r="J23" s="11">
        <f t="shared" si="0"/>
        <v>2.32706608282807</v>
      </c>
      <c r="K23" s="39"/>
    </row>
    <row r="24" spans="1:11" x14ac:dyDescent="0.4">
      <c r="A24" s="8" t="s">
        <v>2</v>
      </c>
      <c r="B24" s="9">
        <v>42452</v>
      </c>
      <c r="C24" s="5">
        <v>19232.329729729729</v>
      </c>
      <c r="D24" s="5">
        <v>16571</v>
      </c>
      <c r="E24" s="10">
        <v>0</v>
      </c>
      <c r="F24" s="10" t="str">
        <f>VLOOKUP(B24,[1]Лист2!$A$1:$D$62,4)</f>
        <v>среда</v>
      </c>
      <c r="G24" s="5">
        <v>7858.9932603201351</v>
      </c>
      <c r="H24" s="5">
        <v>7068.8455284552847</v>
      </c>
      <c r="I24" s="11">
        <f t="shared" si="0"/>
        <v>2.4471747325237305</v>
      </c>
      <c r="J24" s="11">
        <f t="shared" si="0"/>
        <v>2.3442300349179037</v>
      </c>
      <c r="K24" s="39"/>
    </row>
    <row r="25" spans="1:11" x14ac:dyDescent="0.4">
      <c r="A25" s="8" t="s">
        <v>2</v>
      </c>
      <c r="B25" s="9">
        <v>42453</v>
      </c>
      <c r="C25" s="5">
        <v>20143.595238095237</v>
      </c>
      <c r="D25" s="5">
        <v>17282.341463414636</v>
      </c>
      <c r="E25" s="10">
        <v>0</v>
      </c>
      <c r="F25" s="10" t="str">
        <f>VLOOKUP(B25,[1]Лист2!$A$1:$D$62,4)</f>
        <v>четверг</v>
      </c>
      <c r="G25" s="5">
        <v>8728</v>
      </c>
      <c r="H25" s="5">
        <v>7897.9840000000004</v>
      </c>
      <c r="I25" s="11">
        <f t="shared" si="0"/>
        <v>2.307927960368382</v>
      </c>
      <c r="J25" s="11">
        <f t="shared" si="0"/>
        <v>2.188196565530474</v>
      </c>
      <c r="K25" s="39"/>
    </row>
    <row r="26" spans="1:11" x14ac:dyDescent="0.4">
      <c r="A26" s="8" t="s">
        <v>2</v>
      </c>
      <c r="B26" s="9">
        <v>42454</v>
      </c>
      <c r="C26" s="5">
        <v>20049.711764705884</v>
      </c>
      <c r="D26" s="5">
        <v>17800.296296296296</v>
      </c>
      <c r="E26" s="10">
        <v>0</v>
      </c>
      <c r="F26" s="10" t="str">
        <f>VLOOKUP(B26,[1]Лист2!$A$1:$D$62,4)</f>
        <v>пятница</v>
      </c>
      <c r="G26" s="5">
        <v>7873.6383319967927</v>
      </c>
      <c r="H26" s="5">
        <v>8167.5</v>
      </c>
      <c r="I26" s="11">
        <f t="shared" si="0"/>
        <v>2.5464354494450321</v>
      </c>
      <c r="J26" s="11">
        <f t="shared" si="0"/>
        <v>2.1794057295740799</v>
      </c>
      <c r="K26" s="39"/>
    </row>
    <row r="27" spans="1:11" x14ac:dyDescent="0.4">
      <c r="A27" s="8" t="s">
        <v>2</v>
      </c>
      <c r="B27" s="9">
        <v>42455</v>
      </c>
      <c r="C27" s="5">
        <v>18814.669724770643</v>
      </c>
      <c r="D27" s="5">
        <v>16590.923076923078</v>
      </c>
      <c r="E27" s="10">
        <v>0</v>
      </c>
      <c r="F27" s="10" t="str">
        <f>VLOOKUP(B27,[1]Лист2!$A$1:$D$62,4)</f>
        <v>суббота</v>
      </c>
      <c r="G27" s="5">
        <v>8702.1055011303688</v>
      </c>
      <c r="H27" s="5">
        <v>7875.0845588235297</v>
      </c>
      <c r="I27" s="11">
        <f t="shared" si="0"/>
        <v>2.1620824664015728</v>
      </c>
      <c r="J27" s="11">
        <f t="shared" si="0"/>
        <v>2.1067612611643654</v>
      </c>
      <c r="K27" s="39"/>
    </row>
    <row r="28" spans="1:11" x14ac:dyDescent="0.4">
      <c r="A28" s="8" t="s">
        <v>2</v>
      </c>
      <c r="B28" s="9">
        <v>42456</v>
      </c>
      <c r="C28" s="5">
        <v>17690.789682539682</v>
      </c>
      <c r="D28" s="5">
        <v>16688.238095238095</v>
      </c>
      <c r="E28" s="10">
        <v>0</v>
      </c>
      <c r="F28" s="10" t="str">
        <f>VLOOKUP(B28,[1]Лист2!$A$1:$D$62,4)</f>
        <v>воскресенье</v>
      </c>
      <c r="G28" s="5">
        <v>8977.8195187165784</v>
      </c>
      <c r="H28" s="5">
        <v>9130.4579439252338</v>
      </c>
      <c r="I28" s="11">
        <f t="shared" si="0"/>
        <v>1.9704995902021278</v>
      </c>
      <c r="J28" s="11">
        <f t="shared" si="0"/>
        <v>1.8277547739367528</v>
      </c>
      <c r="K28" s="39"/>
    </row>
    <row r="29" spans="1:11" x14ac:dyDescent="0.4">
      <c r="A29" s="8" t="s">
        <v>2</v>
      </c>
      <c r="B29" s="9">
        <v>42457</v>
      </c>
      <c r="C29" s="5">
        <v>20520.856410256409</v>
      </c>
      <c r="D29" s="5">
        <v>18966.947368421053</v>
      </c>
      <c r="E29" s="10">
        <v>0</v>
      </c>
      <c r="F29" s="10" t="str">
        <f>VLOOKUP(B29,[1]Лист2!$A$1:$D$62,4)</f>
        <v>понедельник</v>
      </c>
      <c r="G29" s="5">
        <v>8519.2942664418206</v>
      </c>
      <c r="H29" s="5">
        <v>7664.9250000000002</v>
      </c>
      <c r="I29" s="11">
        <f t="shared" si="0"/>
        <v>2.4087507448932359</v>
      </c>
      <c r="J29" s="11">
        <f t="shared" si="0"/>
        <v>2.4745118012793412</v>
      </c>
      <c r="K29" s="39"/>
    </row>
    <row r="30" spans="1:11" x14ac:dyDescent="0.4">
      <c r="A30" s="8" t="s">
        <v>2</v>
      </c>
      <c r="B30" s="9">
        <v>42458</v>
      </c>
      <c r="C30" s="5">
        <v>17644.808383233532</v>
      </c>
      <c r="D30" s="5">
        <v>19392.292682926829</v>
      </c>
      <c r="E30" s="10">
        <v>0</v>
      </c>
      <c r="F30" s="10" t="str">
        <f>VLOOKUP(B30,[1]Лист2!$A$1:$D$62,4)</f>
        <v>вторник</v>
      </c>
      <c r="G30" s="5">
        <v>7791.2477064220184</v>
      </c>
      <c r="H30" s="5">
        <v>8168.4911504424781</v>
      </c>
      <c r="I30" s="11">
        <f t="shared" si="0"/>
        <v>2.2646961113416548</v>
      </c>
      <c r="J30" s="11">
        <f t="shared" si="0"/>
        <v>2.3740360766475668</v>
      </c>
      <c r="K30" s="39"/>
    </row>
    <row r="31" spans="1:11" x14ac:dyDescent="0.4">
      <c r="A31" s="8" t="s">
        <v>2</v>
      </c>
      <c r="B31" s="9">
        <v>42459</v>
      </c>
      <c r="C31" s="5">
        <v>18792.017341040464</v>
      </c>
      <c r="D31" s="5">
        <v>17451.207547169812</v>
      </c>
      <c r="E31" s="10">
        <v>0</v>
      </c>
      <c r="F31" s="10" t="str">
        <f>VLOOKUP(B31,[1]Лист2!$A$1:$D$62,4)</f>
        <v>среда</v>
      </c>
      <c r="G31" s="5">
        <v>8650.9124783362222</v>
      </c>
      <c r="H31" s="5">
        <v>9820.6789667896683</v>
      </c>
      <c r="I31" s="11">
        <f t="shared" si="0"/>
        <v>2.1722584048907891</v>
      </c>
      <c r="J31" s="11">
        <f t="shared" si="0"/>
        <v>1.7769858485532519</v>
      </c>
      <c r="K31" s="39"/>
    </row>
    <row r="32" spans="1:11" x14ac:dyDescent="0.4">
      <c r="A32" s="8" t="s">
        <v>2</v>
      </c>
      <c r="B32" s="9">
        <v>42460</v>
      </c>
      <c r="C32" s="5">
        <v>17712.104294478526</v>
      </c>
      <c r="D32" s="5">
        <v>15245.794871794871</v>
      </c>
      <c r="E32" s="10">
        <v>0</v>
      </c>
      <c r="F32" s="10" t="str">
        <f>VLOOKUP(B32,[1]Лист2!$A$1:$D$62,4)</f>
        <v>четверг</v>
      </c>
      <c r="G32" s="5">
        <v>8242.3970714900952</v>
      </c>
      <c r="H32" s="5">
        <v>7435.7435897435898</v>
      </c>
      <c r="I32" s="11">
        <f t="shared" si="0"/>
        <v>2.1489020901144791</v>
      </c>
      <c r="J32" s="11">
        <f t="shared" si="0"/>
        <v>2.0503389725304659</v>
      </c>
      <c r="K32" s="39"/>
    </row>
    <row r="33" spans="1:11" x14ac:dyDescent="0.4">
      <c r="A33" s="8" t="s">
        <v>2</v>
      </c>
      <c r="B33" s="9">
        <v>42461</v>
      </c>
      <c r="C33" s="5">
        <v>19627.322981366458</v>
      </c>
      <c r="D33" s="5">
        <v>16492.21052631579</v>
      </c>
      <c r="E33" s="10">
        <v>0</v>
      </c>
      <c r="F33" s="10" t="str">
        <f>VLOOKUP(B33,[1]Лист2!$A$1:$D$62,4)</f>
        <v>пятница</v>
      </c>
      <c r="G33" s="5">
        <v>7738.6325148179512</v>
      </c>
      <c r="H33" s="5">
        <v>7210.8510638297876</v>
      </c>
      <c r="I33" s="11">
        <f t="shared" si="0"/>
        <v>2.5362779462371439</v>
      </c>
      <c r="J33" s="11">
        <f t="shared" si="0"/>
        <v>2.2871378676841703</v>
      </c>
      <c r="K33" s="39"/>
    </row>
    <row r="34" spans="1:11" x14ac:dyDescent="0.4">
      <c r="A34" s="8" t="s">
        <v>2</v>
      </c>
      <c r="B34" s="9">
        <v>42462</v>
      </c>
      <c r="C34" s="5">
        <v>18228.0395256917</v>
      </c>
      <c r="D34" s="5">
        <v>20895.163934426229</v>
      </c>
      <c r="E34" s="10">
        <v>0</v>
      </c>
      <c r="F34" s="10" t="str">
        <f>VLOOKUP(B34,[1]Лист2!$A$1:$D$62,4)</f>
        <v>суббота</v>
      </c>
      <c r="G34" s="5">
        <v>8954.5400485436894</v>
      </c>
      <c r="H34" s="5">
        <v>8697.0631578947377</v>
      </c>
      <c r="I34" s="11">
        <f t="shared" si="0"/>
        <v>2.0356198561707473</v>
      </c>
      <c r="J34" s="11">
        <f t="shared" si="0"/>
        <v>2.4025540064589155</v>
      </c>
      <c r="K34" s="39"/>
    </row>
    <row r="35" spans="1:11" x14ac:dyDescent="0.4">
      <c r="A35" s="8" t="s">
        <v>2</v>
      </c>
      <c r="B35" s="9">
        <v>42463</v>
      </c>
      <c r="C35" s="5">
        <v>17533.662295081966</v>
      </c>
      <c r="D35" s="5">
        <v>19828.819672131147</v>
      </c>
      <c r="E35" s="10">
        <v>0</v>
      </c>
      <c r="F35" s="10" t="str">
        <f>VLOOKUP(B35,[1]Лист2!$A$1:$D$62,4)</f>
        <v>воскресенье</v>
      </c>
      <c r="G35" s="5">
        <v>8653.2973977695165</v>
      </c>
      <c r="H35" s="5">
        <v>9370.2394366197186</v>
      </c>
      <c r="I35" s="11">
        <f t="shared" si="0"/>
        <v>2.0262405750207386</v>
      </c>
      <c r="J35" s="11">
        <f t="shared" si="0"/>
        <v>2.1161486647436543</v>
      </c>
      <c r="K35" s="39"/>
    </row>
    <row r="36" spans="1:11" x14ac:dyDescent="0.4">
      <c r="A36" s="8" t="s">
        <v>2</v>
      </c>
      <c r="B36" s="9">
        <v>42464</v>
      </c>
      <c r="C36" s="5">
        <v>17490</v>
      </c>
      <c r="D36" s="5">
        <v>13245.613636363636</v>
      </c>
      <c r="E36" s="10">
        <v>0</v>
      </c>
      <c r="F36" s="10" t="str">
        <f>VLOOKUP(B36,[1]Лист2!$A$1:$D$62,4)</f>
        <v>понедельник</v>
      </c>
      <c r="G36" s="5">
        <v>7636.2428015564201</v>
      </c>
      <c r="H36" s="5">
        <v>6755.5729537366551</v>
      </c>
      <c r="I36" s="11">
        <f t="shared" si="0"/>
        <v>2.2903933851389828</v>
      </c>
      <c r="J36" s="11">
        <f t="shared" si="0"/>
        <v>1.9606943374117805</v>
      </c>
      <c r="K36" s="39"/>
    </row>
    <row r="37" spans="1:11" x14ac:dyDescent="0.4">
      <c r="A37" s="8" t="s">
        <v>2</v>
      </c>
      <c r="B37" s="9">
        <v>42465</v>
      </c>
      <c r="C37" s="5">
        <v>18364.616113744076</v>
      </c>
      <c r="D37" s="5">
        <v>18239.765957446809</v>
      </c>
      <c r="E37" s="10">
        <v>0</v>
      </c>
      <c r="F37" s="10" t="str">
        <f>VLOOKUP(B37,[1]Лист2!$A$1:$D$62,4)</f>
        <v>вторник</v>
      </c>
      <c r="G37" s="5">
        <v>8065.9429223744291</v>
      </c>
      <c r="H37" s="5">
        <v>7896.8</v>
      </c>
      <c r="I37" s="11">
        <f t="shared" si="0"/>
        <v>2.2768095795473289</v>
      </c>
      <c r="J37" s="11">
        <f t="shared" si="0"/>
        <v>2.3097667355697</v>
      </c>
      <c r="K37" s="39"/>
    </row>
    <row r="38" spans="1:11" x14ac:dyDescent="0.4">
      <c r="A38" s="8" t="s">
        <v>2</v>
      </c>
      <c r="B38" s="9">
        <v>42466</v>
      </c>
      <c r="C38" s="5">
        <v>19336.798122065728</v>
      </c>
      <c r="D38" s="5">
        <v>19048.102040816328</v>
      </c>
      <c r="E38" s="10">
        <v>0</v>
      </c>
      <c r="F38" s="10" t="str">
        <f>VLOOKUP(B38,[1]Лист2!$A$1:$D$62,4)</f>
        <v>среда</v>
      </c>
      <c r="G38" s="5">
        <v>8297.3723487824045</v>
      </c>
      <c r="H38" s="5">
        <v>8432.5490196078426</v>
      </c>
      <c r="I38" s="11">
        <f t="shared" si="0"/>
        <v>2.3304725049374579</v>
      </c>
      <c r="J38" s="11">
        <f t="shared" si="0"/>
        <v>2.2588783055425585</v>
      </c>
      <c r="K38" s="39"/>
    </row>
    <row r="39" spans="1:11" x14ac:dyDescent="0.4">
      <c r="A39" s="8" t="s">
        <v>2</v>
      </c>
      <c r="B39" s="9">
        <v>42467</v>
      </c>
      <c r="C39" s="5">
        <v>17025.507936507936</v>
      </c>
      <c r="D39" s="5">
        <v>17719.422222222223</v>
      </c>
      <c r="E39" s="10">
        <v>0</v>
      </c>
      <c r="F39" s="10" t="str">
        <f>VLOOKUP(B39,[1]Лист2!$A$1:$D$62,4)</f>
        <v>четверг</v>
      </c>
      <c r="G39" s="5">
        <v>8296.8262350936966</v>
      </c>
      <c r="H39" s="5">
        <v>9110.2241379310344</v>
      </c>
      <c r="I39" s="11">
        <f t="shared" si="0"/>
        <v>2.0520506822830509</v>
      </c>
      <c r="J39" s="11">
        <f t="shared" si="0"/>
        <v>1.9450039816744147</v>
      </c>
      <c r="K39" s="39"/>
    </row>
    <row r="40" spans="1:11" x14ac:dyDescent="0.4">
      <c r="A40" s="8" t="s">
        <v>2</v>
      </c>
      <c r="B40" s="9">
        <v>42468</v>
      </c>
      <c r="C40" s="5">
        <v>18982.127167630057</v>
      </c>
      <c r="D40" s="5">
        <v>18770.666666666668</v>
      </c>
      <c r="E40" s="10">
        <v>0</v>
      </c>
      <c r="F40" s="10" t="str">
        <f>VLOOKUP(B40,[1]Лист2!$A$1:$D$62,4)</f>
        <v>пятница</v>
      </c>
      <c r="G40" s="5">
        <v>8234.3831615120271</v>
      </c>
      <c r="H40" s="5">
        <v>7916.8362831858403</v>
      </c>
      <c r="I40" s="11">
        <f t="shared" si="0"/>
        <v>2.3052275799301634</v>
      </c>
      <c r="J40" s="11">
        <f t="shared" si="0"/>
        <v>2.3709807801043854</v>
      </c>
      <c r="K40" s="39"/>
    </row>
    <row r="41" spans="1:11" x14ac:dyDescent="0.4">
      <c r="A41" s="8" t="s">
        <v>2</v>
      </c>
      <c r="B41" s="9">
        <v>42469</v>
      </c>
      <c r="C41" s="5">
        <v>18802.49134948097</v>
      </c>
      <c r="D41" s="5">
        <v>17080.571428571428</v>
      </c>
      <c r="E41" s="10">
        <v>1</v>
      </c>
      <c r="F41" s="10" t="str">
        <f>VLOOKUP(B41,[1]Лист2!$A$1:$D$62,4)</f>
        <v>суббота</v>
      </c>
      <c r="G41" s="5">
        <v>9273.044602456368</v>
      </c>
      <c r="H41" s="5">
        <v>9391.9629629629635</v>
      </c>
      <c r="I41" s="11">
        <f t="shared" si="0"/>
        <v>2.0276502654263426</v>
      </c>
      <c r="J41" s="11">
        <f t="shared" si="0"/>
        <v>1.8186370086773502</v>
      </c>
      <c r="K41" s="39"/>
    </row>
    <row r="42" spans="1:11" x14ac:dyDescent="0.4">
      <c r="A42" s="8" t="s">
        <v>2</v>
      </c>
      <c r="B42" s="9">
        <v>42470</v>
      </c>
      <c r="C42" s="5">
        <v>18889.536585365855</v>
      </c>
      <c r="D42" s="5">
        <v>18160.2</v>
      </c>
      <c r="E42" s="10">
        <v>1</v>
      </c>
      <c r="F42" s="10" t="str">
        <f>VLOOKUP(B42,[1]Лист2!$A$1:$D$62,4)</f>
        <v>воскресенье</v>
      </c>
      <c r="G42" s="5">
        <v>9021.5465260545898</v>
      </c>
      <c r="H42" s="5">
        <v>8276.5</v>
      </c>
      <c r="I42" s="11">
        <f t="shared" si="0"/>
        <v>2.0938246597534151</v>
      </c>
      <c r="J42" s="11">
        <f t="shared" si="0"/>
        <v>2.1941883646468918</v>
      </c>
      <c r="K42" s="39"/>
    </row>
    <row r="43" spans="1:11" x14ac:dyDescent="0.4">
      <c r="A43" s="8" t="s">
        <v>2</v>
      </c>
      <c r="B43" s="9">
        <v>42471</v>
      </c>
      <c r="C43" s="5">
        <v>18699.875</v>
      </c>
      <c r="D43" s="5">
        <v>16278.694444444445</v>
      </c>
      <c r="E43" s="10">
        <v>1</v>
      </c>
      <c r="F43" s="10" t="str">
        <f>VLOOKUP(B43,[1]Лист2!$A$1:$D$62,4)</f>
        <v>понедельник</v>
      </c>
      <c r="G43" s="5">
        <v>8036.694877505568</v>
      </c>
      <c r="H43" s="5">
        <v>7283.96</v>
      </c>
      <c r="I43" s="11">
        <f t="shared" si="0"/>
        <v>2.3268116165938197</v>
      </c>
      <c r="J43" s="11">
        <f t="shared" si="0"/>
        <v>2.2348687313555327</v>
      </c>
      <c r="K43" s="39"/>
    </row>
    <row r="44" spans="1:11" x14ac:dyDescent="0.4">
      <c r="A44" s="8" t="s">
        <v>2</v>
      </c>
      <c r="B44" s="9">
        <v>42472</v>
      </c>
      <c r="C44" s="5">
        <v>18912.25</v>
      </c>
      <c r="D44" s="5">
        <v>17702.966666666667</v>
      </c>
      <c r="E44" s="10">
        <v>1</v>
      </c>
      <c r="F44" s="10" t="str">
        <f>VLOOKUP(B44,[1]Лист2!$A$1:$D$62,4)</f>
        <v>вторник</v>
      </c>
      <c r="G44" s="5">
        <v>8076.8093220338988</v>
      </c>
      <c r="H44" s="5">
        <v>7616.9446494464946</v>
      </c>
      <c r="I44" s="11">
        <f t="shared" si="0"/>
        <v>2.3415496449082354</v>
      </c>
      <c r="J44" s="11">
        <f t="shared" si="0"/>
        <v>2.32415587632675</v>
      </c>
      <c r="K44" s="39"/>
    </row>
    <row r="45" spans="1:11" x14ac:dyDescent="0.4">
      <c r="A45" s="8" t="s">
        <v>2</v>
      </c>
      <c r="B45" s="9">
        <v>42473</v>
      </c>
      <c r="C45" s="5">
        <v>17972.529702970296</v>
      </c>
      <c r="D45" s="5">
        <v>15781.309523809523</v>
      </c>
      <c r="E45" s="10">
        <v>1</v>
      </c>
      <c r="F45" s="10" t="str">
        <f>VLOOKUP(B45,[1]Лист2!$A$1:$D$62,4)</f>
        <v>среда</v>
      </c>
      <c r="G45" s="5">
        <v>7216.1349147516676</v>
      </c>
      <c r="H45" s="5">
        <v>7241.0872727272726</v>
      </c>
      <c r="I45" s="11">
        <f t="shared" si="0"/>
        <v>2.4906033375609073</v>
      </c>
      <c r="J45" s="11">
        <f t="shared" si="0"/>
        <v>2.1794115896445581</v>
      </c>
      <c r="K45" s="39"/>
    </row>
    <row r="46" spans="1:11" x14ac:dyDescent="0.4">
      <c r="A46" s="8" t="s">
        <v>2</v>
      </c>
      <c r="B46" s="9">
        <v>42474</v>
      </c>
      <c r="C46" s="5">
        <v>17741.66129032258</v>
      </c>
      <c r="D46" s="5">
        <v>16456.18604651163</v>
      </c>
      <c r="E46" s="10">
        <v>1</v>
      </c>
      <c r="F46" s="10" t="str">
        <f>VLOOKUP(B46,[1]Лист2!$A$1:$D$62,4)</f>
        <v>четверг</v>
      </c>
      <c r="G46" s="5">
        <v>7708.7369863013701</v>
      </c>
      <c r="H46" s="5">
        <v>7446.7631578947367</v>
      </c>
      <c r="I46" s="11">
        <f t="shared" si="0"/>
        <v>2.3015004042620708</v>
      </c>
      <c r="J46" s="11">
        <f t="shared" si="0"/>
        <v>2.2098441561237907</v>
      </c>
      <c r="K46" s="39"/>
    </row>
    <row r="47" spans="1:11" x14ac:dyDescent="0.4">
      <c r="A47" s="8" t="s">
        <v>2</v>
      </c>
      <c r="B47" s="9">
        <v>42475</v>
      </c>
      <c r="C47" s="5">
        <v>16377.693396226416</v>
      </c>
      <c r="D47" s="5">
        <v>16470.08695652174</v>
      </c>
      <c r="E47" s="10">
        <v>1</v>
      </c>
      <c r="F47" s="10" t="str">
        <f>VLOOKUP(B47,[1]Лист2!$A$1:$D$62,4)</f>
        <v>пятница</v>
      </c>
      <c r="G47" s="5">
        <v>7867.8140326975481</v>
      </c>
      <c r="H47" s="5">
        <v>6829.8888888888887</v>
      </c>
      <c r="I47" s="11">
        <f t="shared" si="0"/>
        <v>2.0816065718079995</v>
      </c>
      <c r="J47" s="11">
        <f t="shared" si="0"/>
        <v>2.4114721665993537</v>
      </c>
      <c r="K47" s="39"/>
    </row>
    <row r="48" spans="1:11" x14ac:dyDescent="0.4">
      <c r="A48" s="8" t="s">
        <v>2</v>
      </c>
      <c r="B48" s="9">
        <v>42476</v>
      </c>
      <c r="C48" s="5">
        <v>20101.983108108107</v>
      </c>
      <c r="D48" s="5">
        <v>19383.229166666668</v>
      </c>
      <c r="E48" s="10">
        <v>1</v>
      </c>
      <c r="F48" s="10" t="str">
        <f>VLOOKUP(B48,[1]Лист2!$A$1:$D$62,4)</f>
        <v>суббота</v>
      </c>
      <c r="G48" s="5">
        <v>8537.1676505312862</v>
      </c>
      <c r="H48" s="5">
        <v>8298.9531772575247</v>
      </c>
      <c r="I48" s="11">
        <f t="shared" si="0"/>
        <v>2.3546431241580592</v>
      </c>
      <c r="J48" s="11">
        <f t="shared" si="0"/>
        <v>2.3356233916085376</v>
      </c>
      <c r="K48" s="39"/>
    </row>
    <row r="49" spans="1:11" x14ac:dyDescent="0.4">
      <c r="A49" s="8" t="s">
        <v>2</v>
      </c>
      <c r="B49" s="9">
        <v>42477</v>
      </c>
      <c r="C49" s="5">
        <v>17524.904411764706</v>
      </c>
      <c r="D49" s="5">
        <v>18558.807692307691</v>
      </c>
      <c r="E49" s="10">
        <v>1</v>
      </c>
      <c r="F49" s="10" t="str">
        <f>VLOOKUP(B49,[1]Лист2!$A$1:$D$62,4)</f>
        <v>воскресенье</v>
      </c>
      <c r="G49" s="5">
        <v>8345.5105328376703</v>
      </c>
      <c r="H49" s="5">
        <v>8592.2866894197959</v>
      </c>
      <c r="I49" s="11">
        <f t="shared" si="0"/>
        <v>2.0999199920494052</v>
      </c>
      <c r="J49" s="11">
        <f t="shared" si="0"/>
        <v>2.1599381355792375</v>
      </c>
      <c r="K49" s="39"/>
    </row>
    <row r="50" spans="1:11" x14ac:dyDescent="0.4">
      <c r="A50" s="8" t="s">
        <v>2</v>
      </c>
      <c r="B50" s="9">
        <v>42478</v>
      </c>
      <c r="C50" s="5">
        <v>17194.239382239382</v>
      </c>
      <c r="D50" s="5">
        <v>16492.775510204083</v>
      </c>
      <c r="E50" s="10">
        <v>1</v>
      </c>
      <c r="F50" s="10" t="str">
        <f>VLOOKUP(B50,[1]Лист2!$A$1:$D$62,4)</f>
        <v>понедельник</v>
      </c>
      <c r="G50" s="5">
        <v>8533.3085553997189</v>
      </c>
      <c r="H50" s="5">
        <v>7836.1614035087723</v>
      </c>
      <c r="I50" s="11">
        <f t="shared" si="0"/>
        <v>2.0149557783609251</v>
      </c>
      <c r="J50" s="11">
        <f t="shared" si="0"/>
        <v>2.1047008427900895</v>
      </c>
      <c r="K50" s="39"/>
    </row>
    <row r="51" spans="1:11" x14ac:dyDescent="0.4">
      <c r="A51" s="8" t="s">
        <v>2</v>
      </c>
      <c r="B51" s="9">
        <v>42479</v>
      </c>
      <c r="C51" s="5">
        <v>17951.315589353613</v>
      </c>
      <c r="D51" s="5">
        <v>20606.326530612245</v>
      </c>
      <c r="E51" s="10">
        <v>0</v>
      </c>
      <c r="F51" s="10" t="str">
        <f>VLOOKUP(B51,[1]Лист2!$A$1:$D$62,4)</f>
        <v>вторник</v>
      </c>
      <c r="G51" s="5">
        <v>7797.025874125874</v>
      </c>
      <c r="H51" s="5">
        <v>7878.1228668941976</v>
      </c>
      <c r="I51" s="11">
        <f t="shared" si="0"/>
        <v>2.3023285903057413</v>
      </c>
      <c r="J51" s="11">
        <f t="shared" si="0"/>
        <v>2.6156391412991384</v>
      </c>
      <c r="K51" s="39"/>
    </row>
    <row r="52" spans="1:11" x14ac:dyDescent="0.4">
      <c r="A52" s="8" t="s">
        <v>2</v>
      </c>
      <c r="B52" s="9">
        <v>42480</v>
      </c>
      <c r="C52" s="5">
        <v>15933.109634551494</v>
      </c>
      <c r="D52" s="5">
        <v>15360.196078431372</v>
      </c>
      <c r="E52" s="10">
        <v>0</v>
      </c>
      <c r="F52" s="10" t="str">
        <f>VLOOKUP(B52,[1]Лист2!$A$1:$D$62,4)</f>
        <v>среда</v>
      </c>
      <c r="G52" s="5">
        <v>7873.7798107255521</v>
      </c>
      <c r="H52" s="5">
        <v>7673.787301587302</v>
      </c>
      <c r="I52" s="11">
        <f t="shared" si="0"/>
        <v>2.0235655577830149</v>
      </c>
      <c r="J52" s="11">
        <f t="shared" si="0"/>
        <v>2.0016447517712872</v>
      </c>
      <c r="K52" s="39"/>
    </row>
    <row r="53" spans="1:11" x14ac:dyDescent="0.4">
      <c r="A53" s="8" t="s">
        <v>2</v>
      </c>
      <c r="B53" s="9">
        <v>42481</v>
      </c>
      <c r="C53" s="5">
        <v>16014.855555555556</v>
      </c>
      <c r="D53" s="5">
        <v>16483.152542372882</v>
      </c>
      <c r="E53" s="10">
        <v>0</v>
      </c>
      <c r="F53" s="10" t="str">
        <f>VLOOKUP(B53,[1]Лист2!$A$1:$D$62,4)</f>
        <v>четверг</v>
      </c>
      <c r="G53" s="5">
        <v>7831.5117647058823</v>
      </c>
      <c r="H53" s="5">
        <v>7893.6595744680853</v>
      </c>
      <c r="I53" s="11">
        <f t="shared" si="0"/>
        <v>2.0449251736720089</v>
      </c>
      <c r="J53" s="11">
        <f t="shared" si="0"/>
        <v>2.0881509250395562</v>
      </c>
      <c r="K53" s="39"/>
    </row>
    <row r="54" spans="1:11" x14ac:dyDescent="0.4">
      <c r="A54" s="8" t="s">
        <v>2</v>
      </c>
      <c r="B54" s="9">
        <v>42482</v>
      </c>
      <c r="C54" s="5">
        <v>17852.564853556487</v>
      </c>
      <c r="D54" s="5">
        <v>16020.775510204081</v>
      </c>
      <c r="E54" s="10">
        <v>0</v>
      </c>
      <c r="F54" s="10" t="str">
        <f>VLOOKUP(B54,[1]Лист2!$A$1:$D$62,4)</f>
        <v>пятница</v>
      </c>
      <c r="G54" s="5">
        <v>9000.4589917231006</v>
      </c>
      <c r="H54" s="5">
        <v>10645.829268292682</v>
      </c>
      <c r="I54" s="11">
        <f t="shared" si="0"/>
        <v>1.9835171595108492</v>
      </c>
      <c r="J54" s="11">
        <f t="shared" si="0"/>
        <v>1.5048875110105351</v>
      </c>
      <c r="K54" s="39"/>
    </row>
    <row r="55" spans="1:11" x14ac:dyDescent="0.4">
      <c r="A55" s="8" t="s">
        <v>2</v>
      </c>
      <c r="B55" s="9">
        <v>42483</v>
      </c>
      <c r="C55" s="5">
        <v>17177.855932203391</v>
      </c>
      <c r="D55" s="5">
        <v>18272.526315789473</v>
      </c>
      <c r="E55" s="10">
        <v>0</v>
      </c>
      <c r="F55" s="10" t="str">
        <f>VLOOKUP(B55,[1]Лист2!$A$1:$D$62,4)</f>
        <v>суббота</v>
      </c>
      <c r="G55" s="5">
        <v>7917.6544502617799</v>
      </c>
      <c r="H55" s="5">
        <v>7903.5667870036104</v>
      </c>
      <c r="I55" s="11">
        <f t="shared" si="0"/>
        <v>2.1695637312936085</v>
      </c>
      <c r="J55" s="11">
        <f t="shared" si="0"/>
        <v>2.3119341948038286</v>
      </c>
      <c r="K55" s="39"/>
    </row>
    <row r="56" spans="1:11" x14ac:dyDescent="0.4">
      <c r="A56" s="8" t="s">
        <v>2</v>
      </c>
      <c r="B56" s="9">
        <v>42484</v>
      </c>
      <c r="C56" s="5">
        <v>18569.103092783505</v>
      </c>
      <c r="D56" s="5">
        <v>20222.254901960783</v>
      </c>
      <c r="E56" s="10">
        <v>0</v>
      </c>
      <c r="F56" s="10" t="str">
        <f>VLOOKUP(B56,[1]Лист2!$A$1:$D$62,4)</f>
        <v>воскресенье</v>
      </c>
      <c r="G56" s="5">
        <v>8360.6183745583039</v>
      </c>
      <c r="H56" s="5">
        <v>8564.53125</v>
      </c>
      <c r="I56" s="11">
        <f t="shared" si="0"/>
        <v>2.2210202954951308</v>
      </c>
      <c r="J56" s="11">
        <f t="shared" si="0"/>
        <v>2.3611630703035598</v>
      </c>
      <c r="K56" s="39"/>
    </row>
    <row r="57" spans="1:11" x14ac:dyDescent="0.4">
      <c r="A57" s="8" t="s">
        <v>2</v>
      </c>
      <c r="B57" s="9">
        <v>42485</v>
      </c>
      <c r="C57" s="5">
        <v>17701.185483870966</v>
      </c>
      <c r="D57" s="5">
        <v>18409.723404255321</v>
      </c>
      <c r="E57" s="10">
        <v>0</v>
      </c>
      <c r="F57" s="10" t="str">
        <f>VLOOKUP(B57,[1]Лист2!$A$1:$D$62,4)</f>
        <v>понедельник</v>
      </c>
      <c r="G57" s="5">
        <v>8232.5631196298746</v>
      </c>
      <c r="H57" s="5">
        <v>8112.746268656716</v>
      </c>
      <c r="I57" s="11">
        <f t="shared" si="0"/>
        <v>2.1501426987743262</v>
      </c>
      <c r="J57" s="11">
        <f t="shared" si="0"/>
        <v>2.2692344607621444</v>
      </c>
      <c r="K57" s="39"/>
    </row>
    <row r="58" spans="1:11" x14ac:dyDescent="0.4">
      <c r="A58" s="8" t="s">
        <v>2</v>
      </c>
      <c r="B58" s="9">
        <v>42486</v>
      </c>
      <c r="C58" s="5">
        <v>18081.835497835498</v>
      </c>
      <c r="D58" s="5">
        <v>21416.276595744679</v>
      </c>
      <c r="E58" s="10">
        <v>0</v>
      </c>
      <c r="F58" s="10" t="str">
        <f>VLOOKUP(B58,[1]Лист2!$A$1:$D$62,4)</f>
        <v>вторник</v>
      </c>
      <c r="G58" s="5">
        <v>7716.8090388287719</v>
      </c>
      <c r="H58" s="5">
        <v>7887.0242424242424</v>
      </c>
      <c r="I58" s="11">
        <f t="shared" si="0"/>
        <v>2.3431751915659547</v>
      </c>
      <c r="J58" s="11">
        <f t="shared" si="0"/>
        <v>2.7153811041364238</v>
      </c>
      <c r="K58" s="39"/>
    </row>
    <row r="59" spans="1:11" x14ac:dyDescent="0.4">
      <c r="A59" s="8" t="s">
        <v>2</v>
      </c>
      <c r="B59" s="9">
        <v>42487</v>
      </c>
      <c r="C59" s="5">
        <v>19040.24497991968</v>
      </c>
      <c r="D59" s="5">
        <v>16921.157894736843</v>
      </c>
      <c r="E59" s="10">
        <v>0</v>
      </c>
      <c r="F59" s="10" t="str">
        <f>VLOOKUP(B59,[1]Лист2!$A$1:$D$62,4)</f>
        <v>среда</v>
      </c>
      <c r="G59" s="5">
        <v>8258.5424304141216</v>
      </c>
      <c r="H59" s="5">
        <v>7501.6300366300366</v>
      </c>
      <c r="I59" s="11">
        <f t="shared" si="0"/>
        <v>2.3055212394137827</v>
      </c>
      <c r="J59" s="11">
        <f t="shared" si="0"/>
        <v>2.2556641439409546</v>
      </c>
      <c r="K59" s="39"/>
    </row>
    <row r="60" spans="1:11" x14ac:dyDescent="0.4">
      <c r="A60" s="8" t="s">
        <v>2</v>
      </c>
      <c r="B60" s="9">
        <v>42488</v>
      </c>
      <c r="C60" s="5">
        <v>18987.860962566843</v>
      </c>
      <c r="D60" s="5">
        <v>18068.45</v>
      </c>
      <c r="E60" s="10">
        <v>0</v>
      </c>
      <c r="F60" s="10" t="str">
        <f>VLOOKUP(B60,[1]Лист2!$A$1:$D$62,4)</f>
        <v>четверг</v>
      </c>
      <c r="G60" s="5">
        <v>8315.3179650238471</v>
      </c>
      <c r="H60" s="5">
        <v>8037.2116788321164</v>
      </c>
      <c r="I60" s="11">
        <f t="shared" si="0"/>
        <v>2.2834798431562309</v>
      </c>
      <c r="J60" s="11">
        <f t="shared" si="0"/>
        <v>2.2480993063287737</v>
      </c>
      <c r="K60" s="39"/>
    </row>
    <row r="61" spans="1:11" x14ac:dyDescent="0.4">
      <c r="A61" s="8" t="s">
        <v>2</v>
      </c>
      <c r="B61" s="9">
        <v>42489</v>
      </c>
      <c r="C61" s="5">
        <v>18030.441860465115</v>
      </c>
      <c r="D61" s="5">
        <v>20621.875</v>
      </c>
      <c r="E61" s="10">
        <v>0</v>
      </c>
      <c r="F61" s="10" t="str">
        <f>VLOOKUP(B61,[1]Лист2!$A$1:$D$62,4)</f>
        <v>пятница</v>
      </c>
      <c r="G61" s="5">
        <v>7724.6075139888089</v>
      </c>
      <c r="H61" s="5">
        <v>8210.8268398268392</v>
      </c>
      <c r="I61" s="11">
        <f t="shared" si="0"/>
        <v>2.3341563733578758</v>
      </c>
      <c r="J61" s="11">
        <f t="shared" si="0"/>
        <v>2.5115466934429835</v>
      </c>
      <c r="K61" s="39"/>
    </row>
    <row r="62" spans="1:11" x14ac:dyDescent="0.4">
      <c r="A62" s="8" t="s">
        <v>2</v>
      </c>
      <c r="B62" s="9">
        <v>42490</v>
      </c>
      <c r="C62" s="5">
        <v>18882.821621621621</v>
      </c>
      <c r="D62" s="5">
        <v>20948.875</v>
      </c>
      <c r="E62" s="10">
        <v>0</v>
      </c>
      <c r="F62" s="10" t="str">
        <f>VLOOKUP(B62,[1]Лист2!$A$1:$D$62,4)</f>
        <v>суббота</v>
      </c>
      <c r="G62" s="5">
        <v>8400.2866344605482</v>
      </c>
      <c r="H62" s="5">
        <v>9778.6894977168959</v>
      </c>
      <c r="I62" s="11">
        <f t="shared" si="0"/>
        <v>2.2478782502680925</v>
      </c>
      <c r="J62" s="11">
        <f t="shared" si="0"/>
        <v>2.142298822852601</v>
      </c>
      <c r="K62" s="39"/>
    </row>
    <row r="63" spans="1:11" x14ac:dyDescent="0.4">
      <c r="A63" s="12" t="s">
        <v>4</v>
      </c>
      <c r="B63" s="13">
        <v>42430</v>
      </c>
      <c r="C63" s="5">
        <v>4034.9576271186443</v>
      </c>
      <c r="D63" s="5">
        <v>4802.8433734939763</v>
      </c>
      <c r="E63" s="14">
        <f>VLOOKUP(B63,[1]Лист2!$A$1:$C$62,3)</f>
        <v>1</v>
      </c>
      <c r="F63" s="14" t="str">
        <f>VLOOKUP(B63,[1]Лист2!$A$1:$D$62,4)</f>
        <v>вторник</v>
      </c>
      <c r="G63" s="5">
        <v>7497.9580178940123</v>
      </c>
      <c r="H63" s="5">
        <v>9110.3737373737367</v>
      </c>
      <c r="I63" s="15">
        <f t="shared" si="0"/>
        <v>0.53814086681855844</v>
      </c>
      <c r="J63" s="15">
        <f t="shared" si="0"/>
        <v>0.52718401153962979</v>
      </c>
      <c r="K63" s="40">
        <v>0.67</v>
      </c>
    </row>
    <row r="64" spans="1:11" x14ac:dyDescent="0.4">
      <c r="A64" s="12" t="s">
        <v>4</v>
      </c>
      <c r="B64" s="13">
        <v>42431</v>
      </c>
      <c r="C64" s="5">
        <v>4590.0343980343978</v>
      </c>
      <c r="D64" s="5">
        <v>3871.7042253521126</v>
      </c>
      <c r="E64" s="14">
        <f>VLOOKUP(B64,[1]Лист2!$A$1:$C$62,3)</f>
        <v>1</v>
      </c>
      <c r="F64" s="14" t="str">
        <f>VLOOKUP(B64,[1]Лист2!$A$1:$D$62,4)</f>
        <v>среда</v>
      </c>
      <c r="G64" s="5">
        <v>8256.162464985995</v>
      </c>
      <c r="H64" s="5">
        <v>8117.9504132231405</v>
      </c>
      <c r="I64" s="15">
        <f t="shared" si="0"/>
        <v>0.55595252849014565</v>
      </c>
      <c r="J64" s="15">
        <f t="shared" si="0"/>
        <v>0.47693124843994905</v>
      </c>
      <c r="K64" s="40"/>
    </row>
    <row r="65" spans="1:11" x14ac:dyDescent="0.4">
      <c r="A65" s="12" t="s">
        <v>4</v>
      </c>
      <c r="B65" s="13">
        <v>42432</v>
      </c>
      <c r="C65" s="5">
        <v>4202.333333333333</v>
      </c>
      <c r="D65" s="5">
        <v>3765.3018867924529</v>
      </c>
      <c r="E65" s="14">
        <f>VLOOKUP(B65,[1]Лист2!$A$1:$C$62,3)</f>
        <v>1</v>
      </c>
      <c r="F65" s="14" t="str">
        <f>VLOOKUP(B65,[1]Лист2!$A$1:$D$62,4)</f>
        <v>четверг</v>
      </c>
      <c r="G65" s="5">
        <v>8390.3870967741932</v>
      </c>
      <c r="H65" s="5">
        <v>7987.1170731707316</v>
      </c>
      <c r="I65" s="15">
        <f t="shared" si="0"/>
        <v>0.50085094821775045</v>
      </c>
      <c r="J65" s="15">
        <f t="shared" si="0"/>
        <v>0.47142189757557923</v>
      </c>
      <c r="K65" s="40"/>
    </row>
    <row r="66" spans="1:11" x14ac:dyDescent="0.4">
      <c r="A66" s="12" t="s">
        <v>4</v>
      </c>
      <c r="B66" s="13">
        <v>42433</v>
      </c>
      <c r="C66" s="5">
        <v>4411.5511627906981</v>
      </c>
      <c r="D66" s="5">
        <v>4419.5714285714284</v>
      </c>
      <c r="E66" s="14">
        <f>VLOOKUP(B66,[1]Лист2!$A$1:$C$62,3)</f>
        <v>1</v>
      </c>
      <c r="F66" s="14" t="str">
        <f>VLOOKUP(B66,[1]Лист2!$A$1:$D$62,4)</f>
        <v>пятница</v>
      </c>
      <c r="G66" s="5">
        <v>8389.8952496954935</v>
      </c>
      <c r="H66" s="5">
        <v>8246.0473372781071</v>
      </c>
      <c r="I66" s="15">
        <f t="shared" si="0"/>
        <v>0.52581719216945089</v>
      </c>
      <c r="J66" s="15">
        <f t="shared" si="0"/>
        <v>0.53596241299655945</v>
      </c>
      <c r="K66" s="40"/>
    </row>
    <row r="67" spans="1:11" x14ac:dyDescent="0.4">
      <c r="A67" s="12" t="s">
        <v>4</v>
      </c>
      <c r="B67" s="13">
        <v>42434</v>
      </c>
      <c r="C67" s="5">
        <v>4523.6170678336985</v>
      </c>
      <c r="D67" s="5">
        <v>5253.8205128205127</v>
      </c>
      <c r="E67" s="14">
        <f>VLOOKUP(B67,[1]Лист2!$A$1:$C$62,3)</f>
        <v>1</v>
      </c>
      <c r="F67" s="14" t="str">
        <f>VLOOKUP(B67,[1]Лист2!$A$1:$D$62,4)</f>
        <v>суббота</v>
      </c>
      <c r="G67" s="5">
        <v>8523.1562648880426</v>
      </c>
      <c r="H67" s="5">
        <v>8351.0370370370365</v>
      </c>
      <c r="I67" s="15">
        <f t="shared" ref="I67:J130" si="1">C67/G67</f>
        <v>0.53074435423285282</v>
      </c>
      <c r="J67" s="15">
        <f t="shared" si="1"/>
        <v>0.629121926955862</v>
      </c>
      <c r="K67" s="40"/>
    </row>
    <row r="68" spans="1:11" x14ac:dyDescent="0.4">
      <c r="A68" s="12" t="s">
        <v>4</v>
      </c>
      <c r="B68" s="13">
        <v>42435</v>
      </c>
      <c r="C68" s="5">
        <v>5024.4220183486241</v>
      </c>
      <c r="D68" s="5">
        <v>5559.1693548387093</v>
      </c>
      <c r="E68" s="14">
        <f>VLOOKUP(B68,[1]Лист2!$A$1:$C$62,3)</f>
        <v>1</v>
      </c>
      <c r="F68" s="14" t="str">
        <f>VLOOKUP(B68,[1]Лист2!$A$1:$D$62,4)</f>
        <v>воскресенье</v>
      </c>
      <c r="G68" s="5">
        <v>8950.1340725806458</v>
      </c>
      <c r="H68" s="5">
        <v>9392.4058956916106</v>
      </c>
      <c r="I68" s="15">
        <f t="shared" si="1"/>
        <v>0.56137952544658387</v>
      </c>
      <c r="J68" s="15">
        <f t="shared" si="1"/>
        <v>0.59187916456940548</v>
      </c>
      <c r="K68" s="40"/>
    </row>
    <row r="69" spans="1:11" x14ac:dyDescent="0.4">
      <c r="A69" s="12" t="s">
        <v>4</v>
      </c>
      <c r="B69" s="13">
        <v>42436</v>
      </c>
      <c r="C69" s="5">
        <v>4916.9366053169733</v>
      </c>
      <c r="D69" s="5">
        <v>4318.029702970297</v>
      </c>
      <c r="E69" s="14">
        <f>VLOOKUP(B69,[1]Лист2!$A$1:$C$62,3)</f>
        <v>1</v>
      </c>
      <c r="F69" s="14" t="str">
        <f>VLOOKUP(B69,[1]Лист2!$A$1:$D$62,4)</f>
        <v>понедельник</v>
      </c>
      <c r="G69" s="5">
        <v>7833.50439453125</v>
      </c>
      <c r="H69" s="5">
        <v>7025.4478371501273</v>
      </c>
      <c r="I69" s="15">
        <f t="shared" si="1"/>
        <v>0.62768032768955873</v>
      </c>
      <c r="J69" s="15">
        <f t="shared" si="1"/>
        <v>0.61462696799723238</v>
      </c>
      <c r="K69" s="40"/>
    </row>
    <row r="70" spans="1:11" x14ac:dyDescent="0.4">
      <c r="A70" s="12" t="s">
        <v>4</v>
      </c>
      <c r="B70" s="13">
        <v>42437</v>
      </c>
      <c r="C70" s="5">
        <v>3814.5582822085889</v>
      </c>
      <c r="D70" s="5">
        <v>4169.8395061728397</v>
      </c>
      <c r="E70" s="14">
        <f>VLOOKUP(B70,[1]Лист2!$A$1:$C$62,3)</f>
        <v>1</v>
      </c>
      <c r="F70" s="14" t="str">
        <f>VLOOKUP(B70,[1]Лист2!$A$1:$D$62,4)</f>
        <v>вторник</v>
      </c>
      <c r="G70" s="5">
        <v>7982.7625850340137</v>
      </c>
      <c r="H70" s="5">
        <v>7089.5225806451617</v>
      </c>
      <c r="I70" s="15">
        <f t="shared" si="1"/>
        <v>0.47784939631802109</v>
      </c>
      <c r="J70" s="15">
        <f t="shared" si="1"/>
        <v>0.58816929613240265</v>
      </c>
      <c r="K70" s="40"/>
    </row>
    <row r="71" spans="1:11" x14ac:dyDescent="0.4">
      <c r="A71" s="12" t="s">
        <v>4</v>
      </c>
      <c r="B71" s="13">
        <v>42438</v>
      </c>
      <c r="C71" s="5">
        <v>4900.1130136986303</v>
      </c>
      <c r="D71" s="5">
        <v>4668.2950819672133</v>
      </c>
      <c r="E71" s="14">
        <f>VLOOKUP(B71,[1]Лист2!$A$1:$C$62,3)</f>
        <v>1</v>
      </c>
      <c r="F71" s="14" t="str">
        <f>VLOOKUP(B71,[1]Лист2!$A$1:$D$62,4)</f>
        <v>среда</v>
      </c>
      <c r="G71" s="5">
        <v>7795.6489283074652</v>
      </c>
      <c r="H71" s="5">
        <v>7789.1184668989545</v>
      </c>
      <c r="I71" s="15">
        <f t="shared" si="1"/>
        <v>0.62857025229874064</v>
      </c>
      <c r="J71" s="15">
        <f t="shared" si="1"/>
        <v>0.59933548344473697</v>
      </c>
      <c r="K71" s="40"/>
    </row>
    <row r="72" spans="1:11" x14ac:dyDescent="0.4">
      <c r="A72" s="12" t="s">
        <v>4</v>
      </c>
      <c r="B72" s="13">
        <v>42439</v>
      </c>
      <c r="C72" s="5">
        <v>4555.9575971731447</v>
      </c>
      <c r="D72" s="5">
        <v>3981.6530612244896</v>
      </c>
      <c r="E72" s="14">
        <f>VLOOKUP(B72,[1]Лист2!$A$1:$C$62,3)</f>
        <v>1</v>
      </c>
      <c r="F72" s="14" t="str">
        <f>VLOOKUP(B72,[1]Лист2!$A$1:$D$62,4)</f>
        <v>четверг</v>
      </c>
      <c r="G72" s="5">
        <v>8528.5553206483437</v>
      </c>
      <c r="H72" s="5">
        <v>7025.5032258064521</v>
      </c>
      <c r="I72" s="15">
        <f t="shared" si="1"/>
        <v>0.53420039219805393</v>
      </c>
      <c r="J72" s="15">
        <f t="shared" si="1"/>
        <v>0.56674275610590708</v>
      </c>
      <c r="K72" s="40"/>
    </row>
    <row r="73" spans="1:11" x14ac:dyDescent="0.4">
      <c r="A73" s="12" t="s">
        <v>4</v>
      </c>
      <c r="B73" s="13">
        <v>42440</v>
      </c>
      <c r="C73" s="5">
        <v>4995.3895131086147</v>
      </c>
      <c r="D73" s="5">
        <v>4532.2741935483873</v>
      </c>
      <c r="E73" s="14">
        <f>VLOOKUP(B73,[1]Лист2!$A$1:$C$62,3)</f>
        <v>1</v>
      </c>
      <c r="F73" s="14" t="str">
        <f>VLOOKUP(B73,[1]Лист2!$A$1:$D$62,4)</f>
        <v>пятница</v>
      </c>
      <c r="G73" s="5">
        <v>8606.3101265822788</v>
      </c>
      <c r="H73" s="5">
        <v>8526.670329670329</v>
      </c>
      <c r="I73" s="15">
        <f t="shared" si="1"/>
        <v>0.58043336106136512</v>
      </c>
      <c r="J73" s="15">
        <f t="shared" si="1"/>
        <v>0.53154092023206212</v>
      </c>
      <c r="K73" s="40"/>
    </row>
    <row r="74" spans="1:11" x14ac:dyDescent="0.4">
      <c r="A74" s="12" t="s">
        <v>4</v>
      </c>
      <c r="B74" s="13">
        <v>42441</v>
      </c>
      <c r="C74" s="5">
        <v>4559.2826855123676</v>
      </c>
      <c r="D74" s="5">
        <v>4119.2985074626868</v>
      </c>
      <c r="E74" s="14">
        <f>VLOOKUP(B74,[1]Лист2!$A$1:$C$62,3)</f>
        <v>1</v>
      </c>
      <c r="F74" s="14" t="str">
        <f>VLOOKUP(B74,[1]Лист2!$A$1:$D$62,4)</f>
        <v>суббота</v>
      </c>
      <c r="G74" s="5">
        <v>8839.8548672566376</v>
      </c>
      <c r="H74" s="5">
        <v>9646.4641025641031</v>
      </c>
      <c r="I74" s="15">
        <f t="shared" si="1"/>
        <v>0.5157644275812977</v>
      </c>
      <c r="J74" s="15">
        <f t="shared" si="1"/>
        <v>0.42702678034822583</v>
      </c>
      <c r="K74" s="40"/>
    </row>
    <row r="75" spans="1:11" x14ac:dyDescent="0.4">
      <c r="A75" s="12" t="s">
        <v>4</v>
      </c>
      <c r="B75" s="13">
        <v>42442</v>
      </c>
      <c r="C75" s="5">
        <v>4769.7624113475176</v>
      </c>
      <c r="D75" s="5">
        <v>4051.3676470588234</v>
      </c>
      <c r="E75" s="14">
        <f>VLOOKUP(B75,[1]Лист2!$A$1:$C$62,3)</f>
        <v>1</v>
      </c>
      <c r="F75" s="14" t="str">
        <f>VLOOKUP(B75,[1]Лист2!$A$1:$D$62,4)</f>
        <v>воскресенье</v>
      </c>
      <c r="G75" s="5">
        <v>9042.373398413667</v>
      </c>
      <c r="H75" s="5">
        <v>8105.7636887608069</v>
      </c>
      <c r="I75" s="15">
        <f t="shared" si="1"/>
        <v>0.52749009592816554</v>
      </c>
      <c r="J75" s="15">
        <f t="shared" si="1"/>
        <v>0.49981319498325871</v>
      </c>
      <c r="K75" s="40"/>
    </row>
    <row r="76" spans="1:11" x14ac:dyDescent="0.4">
      <c r="A76" s="12" t="s">
        <v>4</v>
      </c>
      <c r="B76" s="13">
        <v>42443</v>
      </c>
      <c r="C76" s="5">
        <v>4539.3211382113823</v>
      </c>
      <c r="D76" s="5">
        <v>4619.1194029850749</v>
      </c>
      <c r="E76" s="14">
        <f>VLOOKUP(B76,[1]Лист2!$A$1:$C$62,3)</f>
        <v>1</v>
      </c>
      <c r="F76" s="14" t="str">
        <f>VLOOKUP(B76,[1]Лист2!$A$1:$D$62,4)</f>
        <v>понедельник</v>
      </c>
      <c r="G76" s="5">
        <v>8241.5639742673338</v>
      </c>
      <c r="H76" s="5">
        <v>7041.4707792207791</v>
      </c>
      <c r="I76" s="15">
        <f t="shared" si="1"/>
        <v>0.55078394736539349</v>
      </c>
      <c r="J76" s="15">
        <f t="shared" si="1"/>
        <v>0.65598786784942598</v>
      </c>
      <c r="K76" s="40"/>
    </row>
    <row r="77" spans="1:11" x14ac:dyDescent="0.4">
      <c r="A77" s="12" t="s">
        <v>4</v>
      </c>
      <c r="B77" s="13">
        <v>42444</v>
      </c>
      <c r="C77" s="5">
        <v>4687.72972972973</v>
      </c>
      <c r="D77" s="5">
        <v>4356.9111111111115</v>
      </c>
      <c r="E77" s="14">
        <f>VLOOKUP(B77,[1]Лист2!$A$1:$C$62,3)</f>
        <v>0</v>
      </c>
      <c r="F77" s="14" t="str">
        <f>VLOOKUP(B77,[1]Лист2!$A$1:$D$62,4)</f>
        <v>вторник</v>
      </c>
      <c r="G77" s="5">
        <v>8378.7612403100775</v>
      </c>
      <c r="H77" s="5">
        <v>8486.7344827586203</v>
      </c>
      <c r="I77" s="15">
        <f t="shared" si="1"/>
        <v>0.5594776596780372</v>
      </c>
      <c r="J77" s="15">
        <f t="shared" si="1"/>
        <v>0.51337898221777456</v>
      </c>
      <c r="K77" s="40"/>
    </row>
    <row r="78" spans="1:11" x14ac:dyDescent="0.4">
      <c r="A78" s="12" t="s">
        <v>4</v>
      </c>
      <c r="B78" s="13">
        <v>42445</v>
      </c>
      <c r="C78" s="5">
        <v>5069.9004329004329</v>
      </c>
      <c r="D78" s="5">
        <v>5061.59375</v>
      </c>
      <c r="E78" s="14">
        <f>VLOOKUP(B78,[1]Лист2!$A$1:$C$62,3)</f>
        <v>0</v>
      </c>
      <c r="F78" s="14" t="str">
        <f>VLOOKUP(B78,[1]Лист2!$A$1:$D$62,4)</f>
        <v>среда</v>
      </c>
      <c r="G78" s="5">
        <v>8375.8144499178979</v>
      </c>
      <c r="H78" s="5">
        <v>8402.4651162790706</v>
      </c>
      <c r="I78" s="15">
        <f t="shared" si="1"/>
        <v>0.60530238142394965</v>
      </c>
      <c r="J78" s="15">
        <f t="shared" si="1"/>
        <v>0.60239390226013401</v>
      </c>
      <c r="K78" s="40"/>
    </row>
    <row r="79" spans="1:11" x14ac:dyDescent="0.4">
      <c r="A79" s="12" t="s">
        <v>4</v>
      </c>
      <c r="B79" s="13">
        <v>42446</v>
      </c>
      <c r="C79" s="5">
        <v>5154.6536796536793</v>
      </c>
      <c r="D79" s="5">
        <v>5535.1162790697672</v>
      </c>
      <c r="E79" s="14">
        <f>VLOOKUP(B79,[1]Лист2!$A$1:$C$62,3)</f>
        <v>0</v>
      </c>
      <c r="F79" s="14" t="str">
        <f>VLOOKUP(B79,[1]Лист2!$A$1:$D$62,4)</f>
        <v>четверг</v>
      </c>
      <c r="G79" s="5">
        <v>8048.2751879699244</v>
      </c>
      <c r="H79" s="5">
        <v>8051.6245210727966</v>
      </c>
      <c r="I79" s="15">
        <f t="shared" si="1"/>
        <v>0.64046687759366683</v>
      </c>
      <c r="J79" s="15">
        <f t="shared" si="1"/>
        <v>0.68745335361618054</v>
      </c>
      <c r="K79" s="40"/>
    </row>
    <row r="80" spans="1:11" x14ac:dyDescent="0.4">
      <c r="A80" s="12" t="s">
        <v>4</v>
      </c>
      <c r="B80" s="13">
        <v>42447</v>
      </c>
      <c r="C80" s="5">
        <v>4674.7990867579911</v>
      </c>
      <c r="D80" s="5">
        <v>5965.326086956522</v>
      </c>
      <c r="E80" s="14">
        <f>VLOOKUP(B80,[1]Лист2!$A$1:$C$62,3)</f>
        <v>0</v>
      </c>
      <c r="F80" s="14" t="str">
        <f>VLOOKUP(B80,[1]Лист2!$A$1:$D$62,4)</f>
        <v>пятница</v>
      </c>
      <c r="G80" s="5">
        <v>8065.7539936102239</v>
      </c>
      <c r="H80" s="5">
        <v>8855.8593155893541</v>
      </c>
      <c r="I80" s="15">
        <f t="shared" si="1"/>
        <v>0.57958612306566959</v>
      </c>
      <c r="J80" s="15">
        <f t="shared" si="1"/>
        <v>0.67360217392517729</v>
      </c>
      <c r="K80" s="40"/>
    </row>
    <row r="81" spans="1:11" x14ac:dyDescent="0.4">
      <c r="A81" s="12" t="s">
        <v>4</v>
      </c>
      <c r="B81" s="13">
        <v>42448</v>
      </c>
      <c r="C81" s="5">
        <v>5559.1255060728745</v>
      </c>
      <c r="D81" s="5">
        <v>5089.55</v>
      </c>
      <c r="E81" s="14">
        <f>VLOOKUP(B81,[1]Лист2!$A$1:$C$62,3)</f>
        <v>0</v>
      </c>
      <c r="F81" s="14" t="str">
        <f>VLOOKUP(B81,[1]Лист2!$A$1:$D$62,4)</f>
        <v>суббота</v>
      </c>
      <c r="G81" s="5">
        <v>8945.1650650084794</v>
      </c>
      <c r="H81" s="5">
        <v>7611.9527777777776</v>
      </c>
      <c r="I81" s="15">
        <f t="shared" si="1"/>
        <v>0.6214670680386829</v>
      </c>
      <c r="J81" s="15">
        <f t="shared" si="1"/>
        <v>0.66862606069474806</v>
      </c>
      <c r="K81" s="40"/>
    </row>
    <row r="82" spans="1:11" x14ac:dyDescent="0.4">
      <c r="A82" s="12" t="s">
        <v>4</v>
      </c>
      <c r="B82" s="13">
        <v>42449</v>
      </c>
      <c r="C82" s="5">
        <v>5203.824884792627</v>
      </c>
      <c r="D82" s="5">
        <v>4907.4285714285716</v>
      </c>
      <c r="E82" s="14">
        <f>VLOOKUP(B82,[1]Лист2!$A$1:$C$62,3)</f>
        <v>0</v>
      </c>
      <c r="F82" s="14" t="str">
        <f>VLOOKUP(B82,[1]Лист2!$A$1:$D$62,4)</f>
        <v>воскресенье</v>
      </c>
      <c r="G82" s="5">
        <v>9550.9772045590889</v>
      </c>
      <c r="H82" s="5">
        <v>9240.1020408163258</v>
      </c>
      <c r="I82" s="15">
        <f t="shared" si="1"/>
        <v>0.54484737774356951</v>
      </c>
      <c r="J82" s="15">
        <f t="shared" si="1"/>
        <v>0.53110112309917956</v>
      </c>
      <c r="K82" s="40"/>
    </row>
    <row r="83" spans="1:11" x14ac:dyDescent="0.4">
      <c r="A83" s="12" t="s">
        <v>4</v>
      </c>
      <c r="B83" s="13">
        <v>42450</v>
      </c>
      <c r="C83" s="5">
        <v>5183.3347457627115</v>
      </c>
      <c r="D83" s="5">
        <v>4379.489361702128</v>
      </c>
      <c r="E83" s="14">
        <f>VLOOKUP(B83,[1]Лист2!$A$1:$C$62,3)</f>
        <v>0</v>
      </c>
      <c r="F83" s="14" t="str">
        <f>VLOOKUP(B83,[1]Лист2!$A$1:$D$62,4)</f>
        <v>понедельник</v>
      </c>
      <c r="G83" s="5">
        <v>7514.2465972778218</v>
      </c>
      <c r="H83" s="5">
        <v>8458.4862385321103</v>
      </c>
      <c r="I83" s="15">
        <f t="shared" si="1"/>
        <v>0.68980099051320365</v>
      </c>
      <c r="J83" s="15">
        <f t="shared" si="1"/>
        <v>0.51776278144801313</v>
      </c>
      <c r="K83" s="40"/>
    </row>
    <row r="84" spans="1:11" x14ac:dyDescent="0.4">
      <c r="A84" s="12" t="s">
        <v>4</v>
      </c>
      <c r="B84" s="13">
        <v>42451</v>
      </c>
      <c r="C84" s="5">
        <v>5054.1517857142853</v>
      </c>
      <c r="D84" s="5">
        <v>4592.0888888888885</v>
      </c>
      <c r="E84" s="14">
        <f>VLOOKUP(B84,[1]Лист2!$A$1:$C$62,3)</f>
        <v>0</v>
      </c>
      <c r="F84" s="14" t="str">
        <f>VLOOKUP(B84,[1]Лист2!$A$1:$D$62,4)</f>
        <v>вторник</v>
      </c>
      <c r="G84" s="5">
        <v>7966.518222222222</v>
      </c>
      <c r="H84" s="5">
        <v>6863.0839999999998</v>
      </c>
      <c r="I84" s="15">
        <f t="shared" si="1"/>
        <v>0.63442417938817619</v>
      </c>
      <c r="J84" s="15">
        <f t="shared" si="1"/>
        <v>0.66909991031566696</v>
      </c>
      <c r="K84" s="40"/>
    </row>
    <row r="85" spans="1:11" x14ac:dyDescent="0.4">
      <c r="A85" s="12" t="s">
        <v>4</v>
      </c>
      <c r="B85" s="13">
        <v>42452</v>
      </c>
      <c r="C85" s="5">
        <v>4467.8173515981734</v>
      </c>
      <c r="D85" s="5">
        <v>5273.4</v>
      </c>
      <c r="E85" s="14">
        <f>VLOOKUP(B85,[1]Лист2!$A$1:$C$62,3)</f>
        <v>0</v>
      </c>
      <c r="F85" s="14" t="str">
        <f>VLOOKUP(B85,[1]Лист2!$A$1:$D$62,4)</f>
        <v>среда</v>
      </c>
      <c r="G85" s="5">
        <v>7858.9932603201351</v>
      </c>
      <c r="H85" s="5">
        <v>7068.8455284552847</v>
      </c>
      <c r="I85" s="15">
        <f t="shared" si="1"/>
        <v>0.56849741482233784</v>
      </c>
      <c r="J85" s="15">
        <f t="shared" si="1"/>
        <v>0.74600583345217986</v>
      </c>
      <c r="K85" s="40"/>
    </row>
    <row r="86" spans="1:11" x14ac:dyDescent="0.4">
      <c r="A86" s="12" t="s">
        <v>4</v>
      </c>
      <c r="B86" s="13">
        <v>42453</v>
      </c>
      <c r="C86" s="5">
        <v>5702.525362318841</v>
      </c>
      <c r="D86" s="5">
        <v>5619.1875</v>
      </c>
      <c r="E86" s="14">
        <f>VLOOKUP(B86,[1]Лист2!$A$1:$C$62,3)</f>
        <v>0</v>
      </c>
      <c r="F86" s="14" t="str">
        <f>VLOOKUP(B86,[1]Лист2!$A$1:$D$62,4)</f>
        <v>четверг</v>
      </c>
      <c r="G86" s="5">
        <v>8728</v>
      </c>
      <c r="H86" s="5">
        <v>7897.9840000000004</v>
      </c>
      <c r="I86" s="15">
        <f t="shared" si="1"/>
        <v>0.65335991777255287</v>
      </c>
      <c r="J86" s="15">
        <f t="shared" si="1"/>
        <v>0.71147111718636047</v>
      </c>
      <c r="K86" s="40"/>
    </row>
    <row r="87" spans="1:11" x14ac:dyDescent="0.4">
      <c r="A87" s="12" t="s">
        <v>4</v>
      </c>
      <c r="B87" s="13">
        <v>42454</v>
      </c>
      <c r="C87" s="5">
        <v>5235.7770700636938</v>
      </c>
      <c r="D87" s="5">
        <v>7850.2222222222226</v>
      </c>
      <c r="E87" s="14">
        <f>VLOOKUP(B87,[1]Лист2!$A$1:$C$62,3)</f>
        <v>0</v>
      </c>
      <c r="F87" s="14" t="str">
        <f>VLOOKUP(B87,[1]Лист2!$A$1:$D$62,4)</f>
        <v>пятница</v>
      </c>
      <c r="G87" s="5">
        <v>7873.6383319967927</v>
      </c>
      <c r="H87" s="5">
        <v>8167.5</v>
      </c>
      <c r="I87" s="15">
        <f t="shared" si="1"/>
        <v>0.66497556139791292</v>
      </c>
      <c r="J87" s="15">
        <f t="shared" si="1"/>
        <v>0.96115362377988645</v>
      </c>
      <c r="K87" s="40"/>
    </row>
    <row r="88" spans="1:11" x14ac:dyDescent="0.4">
      <c r="A88" s="12" t="s">
        <v>4</v>
      </c>
      <c r="B88" s="13">
        <v>42455</v>
      </c>
      <c r="C88" s="5">
        <v>6260.7142857142853</v>
      </c>
      <c r="D88" s="5">
        <v>5842.5254237288136</v>
      </c>
      <c r="E88" s="14">
        <f>VLOOKUP(B88,[1]Лист2!$A$1:$C$62,3)</f>
        <v>0</v>
      </c>
      <c r="F88" s="14" t="str">
        <f>VLOOKUP(B88,[1]Лист2!$A$1:$D$62,4)</f>
        <v>суббота</v>
      </c>
      <c r="G88" s="5">
        <v>8702.1055011303688</v>
      </c>
      <c r="H88" s="5">
        <v>7875.0845588235297</v>
      </c>
      <c r="I88" s="15">
        <f t="shared" si="1"/>
        <v>0.7194482168598213</v>
      </c>
      <c r="J88" s="15">
        <f t="shared" si="1"/>
        <v>0.74190002406801292</v>
      </c>
      <c r="K88" s="40"/>
    </row>
    <row r="89" spans="1:11" x14ac:dyDescent="0.4">
      <c r="A89" s="12" t="s">
        <v>4</v>
      </c>
      <c r="B89" s="13">
        <v>42456</v>
      </c>
      <c r="C89" s="5">
        <v>6600.2086092715235</v>
      </c>
      <c r="D89" s="5">
        <v>5212</v>
      </c>
      <c r="E89" s="14">
        <f>VLOOKUP(B89,[1]Лист2!$A$1:$C$62,3)</f>
        <v>0</v>
      </c>
      <c r="F89" s="14" t="str">
        <f>VLOOKUP(B89,[1]Лист2!$A$1:$D$62,4)</f>
        <v>воскресенье</v>
      </c>
      <c r="G89" s="5">
        <v>8977.8195187165784</v>
      </c>
      <c r="H89" s="5">
        <v>9130.4579439252338</v>
      </c>
      <c r="I89" s="15">
        <f t="shared" si="1"/>
        <v>0.73516833296901185</v>
      </c>
      <c r="J89" s="15">
        <f t="shared" si="1"/>
        <v>0.57083664718785532</v>
      </c>
      <c r="K89" s="40"/>
    </row>
    <row r="90" spans="1:11" x14ac:dyDescent="0.4">
      <c r="A90" s="12" t="s">
        <v>4</v>
      </c>
      <c r="B90" s="13">
        <v>42457</v>
      </c>
      <c r="C90" s="5">
        <v>6083.8576642335765</v>
      </c>
      <c r="D90" s="5">
        <v>4152.9534883720926</v>
      </c>
      <c r="E90" s="14">
        <f>VLOOKUP(B90,[1]Лист2!$A$1:$C$62,3)</f>
        <v>0</v>
      </c>
      <c r="F90" s="14" t="str">
        <f>VLOOKUP(B90,[1]Лист2!$A$1:$D$62,4)</f>
        <v>понедельник</v>
      </c>
      <c r="G90" s="5">
        <v>8519.2942664418206</v>
      </c>
      <c r="H90" s="5">
        <v>7664.9250000000002</v>
      </c>
      <c r="I90" s="15">
        <f t="shared" si="1"/>
        <v>0.71412695394246173</v>
      </c>
      <c r="J90" s="15">
        <f t="shared" si="1"/>
        <v>0.54181267114447862</v>
      </c>
      <c r="K90" s="40"/>
    </row>
    <row r="91" spans="1:11" x14ac:dyDescent="0.4">
      <c r="A91" s="12" t="s">
        <v>4</v>
      </c>
      <c r="B91" s="13">
        <v>42458</v>
      </c>
      <c r="C91" s="5">
        <v>5821.8356643356647</v>
      </c>
      <c r="D91" s="5">
        <v>5454</v>
      </c>
      <c r="E91" s="14">
        <f>VLOOKUP(B91,[1]Лист2!$A$1:$C$62,3)</f>
        <v>0</v>
      </c>
      <c r="F91" s="14" t="str">
        <f>VLOOKUP(B91,[1]Лист2!$A$1:$D$62,4)</f>
        <v>вторник</v>
      </c>
      <c r="G91" s="5">
        <v>7791.2477064220184</v>
      </c>
      <c r="H91" s="5">
        <v>8168.4911504424781</v>
      </c>
      <c r="I91" s="15">
        <f t="shared" si="1"/>
        <v>0.74722764359512728</v>
      </c>
      <c r="J91" s="15">
        <f t="shared" si="1"/>
        <v>0.66768756916686667</v>
      </c>
      <c r="K91" s="40"/>
    </row>
    <row r="92" spans="1:11" x14ac:dyDescent="0.4">
      <c r="A92" s="12" t="s">
        <v>4</v>
      </c>
      <c r="B92" s="13">
        <v>42459</v>
      </c>
      <c r="C92" s="5">
        <v>5595.8798586572439</v>
      </c>
      <c r="D92" s="5">
        <v>7408.1176470588234</v>
      </c>
      <c r="E92" s="14">
        <f>VLOOKUP(B92,[1]Лист2!$A$1:$C$62,3)</f>
        <v>0</v>
      </c>
      <c r="F92" s="14" t="str">
        <f>VLOOKUP(B92,[1]Лист2!$A$1:$D$62,4)</f>
        <v>среда</v>
      </c>
      <c r="G92" s="5">
        <v>8650.9124783362222</v>
      </c>
      <c r="H92" s="5">
        <v>9820.6789667896683</v>
      </c>
      <c r="I92" s="15">
        <f t="shared" si="1"/>
        <v>0.64685429111328452</v>
      </c>
      <c r="J92" s="15">
        <f t="shared" si="1"/>
        <v>0.75433864319469768</v>
      </c>
      <c r="K92" s="40"/>
    </row>
    <row r="93" spans="1:11" x14ac:dyDescent="0.4">
      <c r="A93" s="12" t="s">
        <v>4</v>
      </c>
      <c r="B93" s="13">
        <v>42460</v>
      </c>
      <c r="C93" s="5">
        <v>6081.6171617161717</v>
      </c>
      <c r="D93" s="5">
        <v>4980.5892857142853</v>
      </c>
      <c r="E93" s="14">
        <f>VLOOKUP(B93,[1]Лист2!$A$1:$C$62,3)</f>
        <v>0</v>
      </c>
      <c r="F93" s="14" t="str">
        <f>VLOOKUP(B93,[1]Лист2!$A$1:$D$62,4)</f>
        <v>четверг</v>
      </c>
      <c r="G93" s="5">
        <v>8242.3970714900952</v>
      </c>
      <c r="H93" s="5">
        <v>7435.7435897435898</v>
      </c>
      <c r="I93" s="15">
        <f t="shared" si="1"/>
        <v>0.73784569087942653</v>
      </c>
      <c r="J93" s="15">
        <f t="shared" si="1"/>
        <v>0.66981724498733464</v>
      </c>
      <c r="K93" s="40"/>
    </row>
    <row r="94" spans="1:11" x14ac:dyDescent="0.4">
      <c r="A94" s="12" t="s">
        <v>4</v>
      </c>
      <c r="B94" s="13">
        <v>42461</v>
      </c>
      <c r="C94" s="5">
        <v>5124.0111524163567</v>
      </c>
      <c r="D94" s="5">
        <v>4397.1379310344828</v>
      </c>
      <c r="E94" s="14">
        <f>VLOOKUP(B94,[1]Лист2!$A$1:$C$62,3)</f>
        <v>0</v>
      </c>
      <c r="F94" s="14" t="str">
        <f>VLOOKUP(B94,[1]Лист2!$A$1:$D$62,4)</f>
        <v>пятница</v>
      </c>
      <c r="G94" s="5">
        <v>7738.6325148179512</v>
      </c>
      <c r="H94" s="5">
        <v>7210.8510638297876</v>
      </c>
      <c r="I94" s="15">
        <f t="shared" si="1"/>
        <v>0.66213392903783563</v>
      </c>
      <c r="J94" s="15">
        <f t="shared" si="1"/>
        <v>0.60979458487097071</v>
      </c>
      <c r="K94" s="40"/>
    </row>
    <row r="95" spans="1:11" x14ac:dyDescent="0.4">
      <c r="A95" s="12" t="s">
        <v>4</v>
      </c>
      <c r="B95" s="13">
        <v>42462</v>
      </c>
      <c r="C95" s="5">
        <v>6132.06936416185</v>
      </c>
      <c r="D95" s="5">
        <v>6062.3116883116882</v>
      </c>
      <c r="E95" s="14">
        <f>VLOOKUP(B95,[1]Лист2!$A$1:$C$62,3)</f>
        <v>0</v>
      </c>
      <c r="F95" s="14" t="str">
        <f>VLOOKUP(B95,[1]Лист2!$A$1:$D$62,4)</f>
        <v>суббота</v>
      </c>
      <c r="G95" s="5">
        <v>8954.5400485436894</v>
      </c>
      <c r="H95" s="5">
        <v>8697.0631578947377</v>
      </c>
      <c r="I95" s="15">
        <f t="shared" si="1"/>
        <v>0.6848000378488599</v>
      </c>
      <c r="J95" s="15">
        <f t="shared" si="1"/>
        <v>0.69705273817732827</v>
      </c>
      <c r="K95" s="40"/>
    </row>
    <row r="96" spans="1:11" x14ac:dyDescent="0.4">
      <c r="A96" s="12" t="s">
        <v>4</v>
      </c>
      <c r="B96" s="13">
        <v>42463</v>
      </c>
      <c r="C96" s="5">
        <v>6106.7519083969464</v>
      </c>
      <c r="D96" s="5">
        <v>6548.636363636364</v>
      </c>
      <c r="E96" s="14">
        <f>VLOOKUP(B96,[1]Лист2!$A$1:$C$62,3)</f>
        <v>0</v>
      </c>
      <c r="F96" s="14" t="str">
        <f>VLOOKUP(B96,[1]Лист2!$A$1:$D$62,4)</f>
        <v>воскресенье</v>
      </c>
      <c r="G96" s="5">
        <v>8653.2973977695165</v>
      </c>
      <c r="H96" s="5">
        <v>9370.2394366197186</v>
      </c>
      <c r="I96" s="15">
        <f t="shared" si="1"/>
        <v>0.70571386001029268</v>
      </c>
      <c r="J96" s="15">
        <f t="shared" si="1"/>
        <v>0.69887609680962026</v>
      </c>
      <c r="K96" s="40"/>
    </row>
    <row r="97" spans="1:11" x14ac:dyDescent="0.4">
      <c r="A97" s="12" t="s">
        <v>4</v>
      </c>
      <c r="B97" s="13">
        <v>42464</v>
      </c>
      <c r="C97" s="5">
        <v>5552.7508896797153</v>
      </c>
      <c r="D97" s="5">
        <v>5445.1372549019607</v>
      </c>
      <c r="E97" s="14">
        <f>VLOOKUP(B97,[1]Лист2!$A$1:$C$62,3)</f>
        <v>0</v>
      </c>
      <c r="F97" s="14" t="str">
        <f>VLOOKUP(B97,[1]Лист2!$A$1:$D$62,4)</f>
        <v>понедельник</v>
      </c>
      <c r="G97" s="5">
        <v>7636.2428015564201</v>
      </c>
      <c r="H97" s="5">
        <v>6755.5729537366551</v>
      </c>
      <c r="I97" s="15">
        <f t="shared" si="1"/>
        <v>0.72715745609188231</v>
      </c>
      <c r="J97" s="15">
        <f t="shared" si="1"/>
        <v>0.80602153099244322</v>
      </c>
      <c r="K97" s="40"/>
    </row>
    <row r="98" spans="1:11" x14ac:dyDescent="0.4">
      <c r="A98" s="12" t="s">
        <v>4</v>
      </c>
      <c r="B98" s="13">
        <v>42465</v>
      </c>
      <c r="C98" s="5">
        <v>5059.386617100372</v>
      </c>
      <c r="D98" s="5">
        <v>4876.2380952380954</v>
      </c>
      <c r="E98" s="14">
        <f>VLOOKUP(B98,[1]Лист2!$A$1:$C$62,3)</f>
        <v>0</v>
      </c>
      <c r="F98" s="14" t="str">
        <f>VLOOKUP(B98,[1]Лист2!$A$1:$D$62,4)</f>
        <v>вторник</v>
      </c>
      <c r="G98" s="5">
        <v>8065.9429223744291</v>
      </c>
      <c r="H98" s="5">
        <v>7896.8</v>
      </c>
      <c r="I98" s="15">
        <f t="shared" si="1"/>
        <v>0.62725296543643339</v>
      </c>
      <c r="J98" s="15">
        <f t="shared" si="1"/>
        <v>0.61749545325170896</v>
      </c>
      <c r="K98" s="40"/>
    </row>
    <row r="99" spans="1:11" x14ac:dyDescent="0.4">
      <c r="A99" s="12" t="s">
        <v>4</v>
      </c>
      <c r="B99" s="13">
        <v>42466</v>
      </c>
      <c r="C99" s="5">
        <v>5089.2117647058822</v>
      </c>
      <c r="D99" s="5">
        <v>4294.9607843137255</v>
      </c>
      <c r="E99" s="14">
        <f>VLOOKUP(B99,[1]Лист2!$A$1:$C$62,3)</f>
        <v>0</v>
      </c>
      <c r="F99" s="14" t="str">
        <f>VLOOKUP(B99,[1]Лист2!$A$1:$D$62,4)</f>
        <v>среда</v>
      </c>
      <c r="G99" s="5">
        <v>8297.3723487824045</v>
      </c>
      <c r="H99" s="5">
        <v>8432.5490196078426</v>
      </c>
      <c r="I99" s="15">
        <f t="shared" si="1"/>
        <v>0.61335222173712589</v>
      </c>
      <c r="J99" s="15">
        <f t="shared" si="1"/>
        <v>0.50933125610379948</v>
      </c>
      <c r="K99" s="40"/>
    </row>
    <row r="100" spans="1:11" x14ac:dyDescent="0.4">
      <c r="A100" s="12" t="s">
        <v>4</v>
      </c>
      <c r="B100" s="13">
        <v>42467</v>
      </c>
      <c r="C100" s="5">
        <v>5721.4872727272723</v>
      </c>
      <c r="D100" s="5">
        <v>5269.7142857142853</v>
      </c>
      <c r="E100" s="14">
        <f>VLOOKUP(B100,[1]Лист2!$A$1:$C$62,3)</f>
        <v>0</v>
      </c>
      <c r="F100" s="14" t="str">
        <f>VLOOKUP(B100,[1]Лист2!$A$1:$D$62,4)</f>
        <v>четверг</v>
      </c>
      <c r="G100" s="5">
        <v>8296.8262350936966</v>
      </c>
      <c r="H100" s="5">
        <v>9110.2241379310344</v>
      </c>
      <c r="I100" s="15">
        <f t="shared" si="1"/>
        <v>0.68959950595646757</v>
      </c>
      <c r="J100" s="15">
        <f t="shared" si="1"/>
        <v>0.57843958676861451</v>
      </c>
      <c r="K100" s="40"/>
    </row>
    <row r="101" spans="1:11" x14ac:dyDescent="0.4">
      <c r="A101" s="12" t="s">
        <v>4</v>
      </c>
      <c r="B101" s="13">
        <v>42468</v>
      </c>
      <c r="C101" s="5">
        <v>5087.825726141079</v>
      </c>
      <c r="D101" s="5">
        <v>5374.5614035087719</v>
      </c>
      <c r="E101" s="14">
        <f>VLOOKUP(B101,[1]Лист2!$A$1:$C$62,3)</f>
        <v>0</v>
      </c>
      <c r="F101" s="14" t="str">
        <f>VLOOKUP(B101,[1]Лист2!$A$1:$D$62,4)</f>
        <v>пятница</v>
      </c>
      <c r="G101" s="5">
        <v>8234.3831615120271</v>
      </c>
      <c r="H101" s="5">
        <v>7916.8362831858403</v>
      </c>
      <c r="I101" s="15">
        <f t="shared" si="1"/>
        <v>0.61787575661063043</v>
      </c>
      <c r="J101" s="15">
        <f t="shared" si="1"/>
        <v>0.67887742164424003</v>
      </c>
      <c r="K101" s="40"/>
    </row>
    <row r="102" spans="1:11" x14ac:dyDescent="0.4">
      <c r="A102" s="12" t="s">
        <v>4</v>
      </c>
      <c r="B102" s="13">
        <v>42469</v>
      </c>
      <c r="C102" s="5">
        <v>5090.4551083591332</v>
      </c>
      <c r="D102" s="5">
        <v>3981</v>
      </c>
      <c r="E102" s="14">
        <f>VLOOKUP(B102,[1]Лист2!$A$1:$C$62,3)</f>
        <v>1</v>
      </c>
      <c r="F102" s="14" t="str">
        <f>VLOOKUP(B102,[1]Лист2!$A$1:$D$62,4)</f>
        <v>суббота</v>
      </c>
      <c r="G102" s="5">
        <v>9273.044602456368</v>
      </c>
      <c r="H102" s="5">
        <v>9391.9629629629635</v>
      </c>
      <c r="I102" s="15">
        <f t="shared" si="1"/>
        <v>0.54895186280142616</v>
      </c>
      <c r="J102" s="15">
        <f t="shared" si="1"/>
        <v>0.42387305142694892</v>
      </c>
      <c r="K102" s="40"/>
    </row>
    <row r="103" spans="1:11" x14ac:dyDescent="0.4">
      <c r="A103" s="12" t="s">
        <v>4</v>
      </c>
      <c r="B103" s="13">
        <v>42470</v>
      </c>
      <c r="C103" s="5">
        <v>4764.3228840125394</v>
      </c>
      <c r="D103" s="5">
        <v>4368.686567164179</v>
      </c>
      <c r="E103" s="14">
        <f>VLOOKUP(B103,[1]Лист2!$A$1:$C$62,3)</f>
        <v>1</v>
      </c>
      <c r="F103" s="14" t="str">
        <f>VLOOKUP(B103,[1]Лист2!$A$1:$D$62,4)</f>
        <v>воскресенье</v>
      </c>
      <c r="G103" s="5">
        <v>9021.5465260545898</v>
      </c>
      <c r="H103" s="5">
        <v>8276.5</v>
      </c>
      <c r="I103" s="15">
        <f t="shared" si="1"/>
        <v>0.52810489534726479</v>
      </c>
      <c r="J103" s="15">
        <f t="shared" si="1"/>
        <v>0.5278422723571774</v>
      </c>
      <c r="K103" s="40"/>
    </row>
    <row r="104" spans="1:11" x14ac:dyDescent="0.4">
      <c r="A104" s="12" t="s">
        <v>4</v>
      </c>
      <c r="B104" s="13">
        <v>42471</v>
      </c>
      <c r="C104" s="5">
        <v>4956.987220447284</v>
      </c>
      <c r="D104" s="5">
        <v>4998.7857142857147</v>
      </c>
      <c r="E104" s="14">
        <f>VLOOKUP(B104,[1]Лист2!$A$1:$C$62,3)</f>
        <v>1</v>
      </c>
      <c r="F104" s="14" t="str">
        <f>VLOOKUP(B104,[1]Лист2!$A$1:$D$62,4)</f>
        <v>понедельник</v>
      </c>
      <c r="G104" s="5">
        <v>8036.694877505568</v>
      </c>
      <c r="H104" s="5">
        <v>7283.96</v>
      </c>
      <c r="I104" s="15">
        <f t="shared" si="1"/>
        <v>0.61679425385698294</v>
      </c>
      <c r="J104" s="15">
        <f t="shared" si="1"/>
        <v>0.68627308693152</v>
      </c>
      <c r="K104" s="40"/>
    </row>
    <row r="105" spans="1:11" x14ac:dyDescent="0.4">
      <c r="A105" s="12" t="s">
        <v>4</v>
      </c>
      <c r="B105" s="13">
        <v>42472</v>
      </c>
      <c r="C105" s="5">
        <v>4127.8828828828828</v>
      </c>
      <c r="D105" s="5">
        <v>4758.0161290322585</v>
      </c>
      <c r="E105" s="14">
        <f>VLOOKUP(B105,[1]Лист2!$A$1:$C$62,3)</f>
        <v>1</v>
      </c>
      <c r="F105" s="14" t="str">
        <f>VLOOKUP(B105,[1]Лист2!$A$1:$D$62,4)</f>
        <v>вторник</v>
      </c>
      <c r="G105" s="5">
        <v>8076.8093220338988</v>
      </c>
      <c r="H105" s="5">
        <v>7616.9446494464946</v>
      </c>
      <c r="I105" s="15">
        <f t="shared" si="1"/>
        <v>0.51107841206822013</v>
      </c>
      <c r="J105" s="15">
        <f t="shared" si="1"/>
        <v>0.62466203287666167</v>
      </c>
      <c r="K105" s="40"/>
    </row>
    <row r="106" spans="1:11" x14ac:dyDescent="0.4">
      <c r="A106" s="12" t="s">
        <v>4</v>
      </c>
      <c r="B106" s="13">
        <v>42473</v>
      </c>
      <c r="C106" s="5">
        <v>4250.1000000000004</v>
      </c>
      <c r="D106" s="5">
        <v>5105.6712328767126</v>
      </c>
      <c r="E106" s="14">
        <f>VLOOKUP(B106,[1]Лист2!$A$1:$C$62,3)</f>
        <v>1</v>
      </c>
      <c r="F106" s="14" t="str">
        <f>VLOOKUP(B106,[1]Лист2!$A$1:$D$62,4)</f>
        <v>среда</v>
      </c>
      <c r="G106" s="5">
        <v>7216.1349147516676</v>
      </c>
      <c r="H106" s="5">
        <v>7241.0872727272726</v>
      </c>
      <c r="I106" s="15">
        <f t="shared" si="1"/>
        <v>0.58897180418726436</v>
      </c>
      <c r="J106" s="15">
        <f t="shared" si="1"/>
        <v>0.70509732041300477</v>
      </c>
      <c r="K106" s="40"/>
    </row>
    <row r="107" spans="1:11" x14ac:dyDescent="0.4">
      <c r="A107" s="12" t="s">
        <v>4</v>
      </c>
      <c r="B107" s="13">
        <v>42474</v>
      </c>
      <c r="C107" s="5">
        <v>4636.265363128492</v>
      </c>
      <c r="D107" s="5">
        <v>5311.6301369863013</v>
      </c>
      <c r="E107" s="14">
        <f>VLOOKUP(B107,[1]Лист2!$A$1:$C$62,3)</f>
        <v>1</v>
      </c>
      <c r="F107" s="14" t="str">
        <f>VLOOKUP(B107,[1]Лист2!$A$1:$D$62,4)</f>
        <v>четверг</v>
      </c>
      <c r="G107" s="5">
        <v>7708.7369863013701</v>
      </c>
      <c r="H107" s="5">
        <v>7446.7631578947367</v>
      </c>
      <c r="I107" s="15">
        <f t="shared" si="1"/>
        <v>0.6014299581588084</v>
      </c>
      <c r="J107" s="15">
        <f t="shared" si="1"/>
        <v>0.71328039100520346</v>
      </c>
      <c r="K107" s="40"/>
    </row>
    <row r="108" spans="1:11" x14ac:dyDescent="0.4">
      <c r="A108" s="12" t="s">
        <v>4</v>
      </c>
      <c r="B108" s="13">
        <v>42475</v>
      </c>
      <c r="C108" s="5">
        <v>4535.4145077720204</v>
      </c>
      <c r="D108" s="5">
        <v>4319.25</v>
      </c>
      <c r="E108" s="14">
        <f>VLOOKUP(B108,[1]Лист2!$A$1:$C$62,3)</f>
        <v>1</v>
      </c>
      <c r="F108" s="14" t="str">
        <f>VLOOKUP(B108,[1]Лист2!$A$1:$D$62,4)</f>
        <v>пятница</v>
      </c>
      <c r="G108" s="5">
        <v>7867.8140326975481</v>
      </c>
      <c r="H108" s="5">
        <v>6829.8888888888887</v>
      </c>
      <c r="I108" s="15">
        <f t="shared" si="1"/>
        <v>0.57645166610744281</v>
      </c>
      <c r="J108" s="15">
        <f t="shared" si="1"/>
        <v>0.63240413867152545</v>
      </c>
      <c r="K108" s="40"/>
    </row>
    <row r="109" spans="1:11" x14ac:dyDescent="0.4">
      <c r="A109" s="12" t="s">
        <v>4</v>
      </c>
      <c r="B109" s="13">
        <v>42476</v>
      </c>
      <c r="C109" s="5">
        <v>4339.8567839195975</v>
      </c>
      <c r="D109" s="5">
        <v>4466.393939393939</v>
      </c>
      <c r="E109" s="14">
        <f>VLOOKUP(B109,[1]Лист2!$A$1:$C$62,3)</f>
        <v>1</v>
      </c>
      <c r="F109" s="14" t="str">
        <f>VLOOKUP(B109,[1]Лист2!$A$1:$D$62,4)</f>
        <v>суббота</v>
      </c>
      <c r="G109" s="5">
        <v>8537.1676505312862</v>
      </c>
      <c r="H109" s="5">
        <v>8298.9531772575247</v>
      </c>
      <c r="I109" s="15">
        <f t="shared" si="1"/>
        <v>0.50834854855515443</v>
      </c>
      <c r="J109" s="15">
        <f t="shared" si="1"/>
        <v>0.53818762969209877</v>
      </c>
      <c r="K109" s="40"/>
    </row>
    <row r="110" spans="1:11" x14ac:dyDescent="0.4">
      <c r="A110" s="12" t="s">
        <v>4</v>
      </c>
      <c r="B110" s="13">
        <v>42477</v>
      </c>
      <c r="C110" s="5">
        <v>4735.5479452054797</v>
      </c>
      <c r="D110" s="5">
        <v>3997.1363636363635</v>
      </c>
      <c r="E110" s="14">
        <f>VLOOKUP(B110,[1]Лист2!$A$1:$C$62,3)</f>
        <v>1</v>
      </c>
      <c r="F110" s="14" t="str">
        <f>VLOOKUP(B110,[1]Лист2!$A$1:$D$62,4)</f>
        <v>воскресенье</v>
      </c>
      <c r="G110" s="5">
        <v>8345.5105328376703</v>
      </c>
      <c r="H110" s="5">
        <v>8592.2866894197959</v>
      </c>
      <c r="I110" s="15">
        <f t="shared" si="1"/>
        <v>0.56743657881350507</v>
      </c>
      <c r="J110" s="15">
        <f t="shared" si="1"/>
        <v>0.46520053486556495</v>
      </c>
      <c r="K110" s="40"/>
    </row>
    <row r="111" spans="1:11" x14ac:dyDescent="0.4">
      <c r="A111" s="12" t="s">
        <v>4</v>
      </c>
      <c r="B111" s="13">
        <v>42478</v>
      </c>
      <c r="C111" s="5">
        <v>5521.4240506329115</v>
      </c>
      <c r="D111" s="5">
        <v>4175.2835820895525</v>
      </c>
      <c r="E111" s="14">
        <f>VLOOKUP(B111,[1]Лист2!$A$1:$C$62,3)</f>
        <v>1</v>
      </c>
      <c r="F111" s="14" t="str">
        <f>VLOOKUP(B111,[1]Лист2!$A$1:$D$62,4)</f>
        <v>понедельник</v>
      </c>
      <c r="G111" s="5">
        <v>8533.3085553997189</v>
      </c>
      <c r="H111" s="5">
        <v>7836.1614035087723</v>
      </c>
      <c r="I111" s="15">
        <f t="shared" si="1"/>
        <v>0.64704375973127759</v>
      </c>
      <c r="J111" s="15">
        <f t="shared" si="1"/>
        <v>0.53282256031888264</v>
      </c>
      <c r="K111" s="40"/>
    </row>
    <row r="112" spans="1:11" x14ac:dyDescent="0.4">
      <c r="A112" s="12" t="s">
        <v>4</v>
      </c>
      <c r="B112" s="13">
        <v>42479</v>
      </c>
      <c r="C112" s="5">
        <v>4877.0541516245485</v>
      </c>
      <c r="D112" s="5">
        <v>4753.95</v>
      </c>
      <c r="E112" s="14">
        <f>VLOOKUP(B112,[1]Лист2!$A$1:$C$62,3)</f>
        <v>0</v>
      </c>
      <c r="F112" s="14" t="str">
        <f>VLOOKUP(B112,[1]Лист2!$A$1:$D$62,4)</f>
        <v>вторник</v>
      </c>
      <c r="G112" s="5">
        <v>7797.025874125874</v>
      </c>
      <c r="H112" s="5">
        <v>7878.1228668941976</v>
      </c>
      <c r="I112" s="15">
        <f t="shared" si="1"/>
        <v>0.62550185549708925</v>
      </c>
      <c r="J112" s="15">
        <f t="shared" si="1"/>
        <v>0.60343689484423535</v>
      </c>
      <c r="K112" s="40"/>
    </row>
    <row r="113" spans="1:11" x14ac:dyDescent="0.4">
      <c r="A113" s="12" t="s">
        <v>4</v>
      </c>
      <c r="B113" s="13">
        <v>42480</v>
      </c>
      <c r="C113" s="5">
        <v>4939.0673400673404</v>
      </c>
      <c r="D113" s="5">
        <v>4962.5238095238092</v>
      </c>
      <c r="E113" s="14">
        <f>VLOOKUP(B113,[1]Лист2!$A$1:$C$62,3)</f>
        <v>0</v>
      </c>
      <c r="F113" s="14" t="str">
        <f>VLOOKUP(B113,[1]Лист2!$A$1:$D$62,4)</f>
        <v>среда</v>
      </c>
      <c r="G113" s="5">
        <v>7873.7798107255521</v>
      </c>
      <c r="H113" s="5">
        <v>7673.787301587302</v>
      </c>
      <c r="I113" s="15">
        <f t="shared" si="1"/>
        <v>0.62728034804064658</v>
      </c>
      <c r="J113" s="15">
        <f t="shared" si="1"/>
        <v>0.64668508710129669</v>
      </c>
      <c r="K113" s="40"/>
    </row>
    <row r="114" spans="1:11" x14ac:dyDescent="0.4">
      <c r="A114" s="12" t="s">
        <v>4</v>
      </c>
      <c r="B114" s="13">
        <v>42481</v>
      </c>
      <c r="C114" s="5">
        <v>4797.3367346938776</v>
      </c>
      <c r="D114" s="5">
        <v>4834.7380952380954</v>
      </c>
      <c r="E114" s="14">
        <f>VLOOKUP(B114,[1]Лист2!$A$1:$C$62,3)</f>
        <v>0</v>
      </c>
      <c r="F114" s="14" t="str">
        <f>VLOOKUP(B114,[1]Лист2!$A$1:$D$62,4)</f>
        <v>четверг</v>
      </c>
      <c r="G114" s="5">
        <v>7831.5117647058823</v>
      </c>
      <c r="H114" s="5">
        <v>7893.6595744680853</v>
      </c>
      <c r="I114" s="15">
        <f t="shared" si="1"/>
        <v>0.61256841320394095</v>
      </c>
      <c r="J114" s="15">
        <f t="shared" si="1"/>
        <v>0.61248373452485561</v>
      </c>
      <c r="K114" s="40"/>
    </row>
    <row r="115" spans="1:11" x14ac:dyDescent="0.4">
      <c r="A115" s="12" t="s">
        <v>4</v>
      </c>
      <c r="B115" s="13">
        <v>42482</v>
      </c>
      <c r="C115" s="5">
        <v>5504.042763157895</v>
      </c>
      <c r="D115" s="5">
        <v>4942.9629629629626</v>
      </c>
      <c r="E115" s="14">
        <f>VLOOKUP(B115,[1]Лист2!$A$1:$C$62,3)</f>
        <v>1</v>
      </c>
      <c r="F115" s="14" t="str">
        <f>VLOOKUP(B115,[1]Лист2!$A$1:$D$62,4)</f>
        <v>пятница</v>
      </c>
      <c r="G115" s="5">
        <v>9000.4589917231006</v>
      </c>
      <c r="H115" s="5">
        <v>10645.829268292682</v>
      </c>
      <c r="I115" s="15">
        <f t="shared" si="1"/>
        <v>0.61152911959484069</v>
      </c>
      <c r="J115" s="15">
        <f t="shared" si="1"/>
        <v>0.46430980982242326</v>
      </c>
      <c r="K115" s="40"/>
    </row>
    <row r="116" spans="1:11" x14ac:dyDescent="0.4">
      <c r="A116" s="12" t="s">
        <v>4</v>
      </c>
      <c r="B116" s="13">
        <v>42483</v>
      </c>
      <c r="C116" s="5">
        <v>5157.8823529411766</v>
      </c>
      <c r="D116" s="5">
        <v>4764.75</v>
      </c>
      <c r="E116" s="14">
        <f>VLOOKUP(B116,[1]Лист2!$A$1:$C$62,3)</f>
        <v>1</v>
      </c>
      <c r="F116" s="14" t="str">
        <f>VLOOKUP(B116,[1]Лист2!$A$1:$D$62,4)</f>
        <v>суббота</v>
      </c>
      <c r="G116" s="5">
        <v>7917.6544502617799</v>
      </c>
      <c r="H116" s="5">
        <v>7903.5667870036104</v>
      </c>
      <c r="I116" s="15">
        <f t="shared" si="1"/>
        <v>0.65144069943222171</v>
      </c>
      <c r="J116" s="15">
        <f t="shared" si="1"/>
        <v>0.60286072458260398</v>
      </c>
      <c r="K116" s="40"/>
    </row>
    <row r="117" spans="1:11" x14ac:dyDescent="0.4">
      <c r="A117" s="12" t="s">
        <v>4</v>
      </c>
      <c r="B117" s="13">
        <v>42484</v>
      </c>
      <c r="C117" s="5">
        <v>5054.2720403022668</v>
      </c>
      <c r="D117" s="5">
        <v>5909.7236842105267</v>
      </c>
      <c r="E117" s="14">
        <f>VLOOKUP(B117,[1]Лист2!$A$1:$C$62,3)</f>
        <v>1</v>
      </c>
      <c r="F117" s="14" t="str">
        <f>VLOOKUP(B117,[1]Лист2!$A$1:$D$62,4)</f>
        <v>воскресенье</v>
      </c>
      <c r="G117" s="5">
        <v>8360.6183745583039</v>
      </c>
      <c r="H117" s="5">
        <v>8564.53125</v>
      </c>
      <c r="I117" s="15">
        <f t="shared" si="1"/>
        <v>0.60453327898359988</v>
      </c>
      <c r="J117" s="15">
        <f t="shared" si="1"/>
        <v>0.69002301605362548</v>
      </c>
      <c r="K117" s="40"/>
    </row>
    <row r="118" spans="1:11" x14ac:dyDescent="0.4">
      <c r="A118" s="12" t="s">
        <v>4</v>
      </c>
      <c r="B118" s="13">
        <v>42485</v>
      </c>
      <c r="C118" s="5">
        <v>5239.6155988857936</v>
      </c>
      <c r="D118" s="5">
        <v>4476.891304347826</v>
      </c>
      <c r="E118" s="14">
        <f>VLOOKUP(B118,[1]Лист2!$A$1:$C$62,3)</f>
        <v>1</v>
      </c>
      <c r="F118" s="14" t="str">
        <f>VLOOKUP(B118,[1]Лист2!$A$1:$D$62,4)</f>
        <v>понедельник</v>
      </c>
      <c r="G118" s="5">
        <v>8232.5631196298746</v>
      </c>
      <c r="H118" s="5">
        <v>8112.746268656716</v>
      </c>
      <c r="I118" s="15">
        <f t="shared" si="1"/>
        <v>0.63645009734481817</v>
      </c>
      <c r="J118" s="15">
        <f t="shared" si="1"/>
        <v>0.55183425637803118</v>
      </c>
      <c r="K118" s="40"/>
    </row>
    <row r="119" spans="1:11" x14ac:dyDescent="0.4">
      <c r="A119" s="12" t="s">
        <v>4</v>
      </c>
      <c r="B119" s="13">
        <v>42486</v>
      </c>
      <c r="C119" s="5">
        <v>4282.1687898089176</v>
      </c>
      <c r="D119" s="5">
        <v>4731.234375</v>
      </c>
      <c r="E119" s="14">
        <f>VLOOKUP(B119,[1]Лист2!$A$1:$C$62,3)</f>
        <v>1</v>
      </c>
      <c r="F119" s="14" t="str">
        <f>VLOOKUP(B119,[1]Лист2!$A$1:$D$62,4)</f>
        <v>вторник</v>
      </c>
      <c r="G119" s="5">
        <v>7716.8090388287719</v>
      </c>
      <c r="H119" s="5">
        <v>7887.0242424242424</v>
      </c>
      <c r="I119" s="15">
        <f t="shared" si="1"/>
        <v>0.55491444303756532</v>
      </c>
      <c r="J119" s="15">
        <f t="shared" si="1"/>
        <v>0.59987572366656705</v>
      </c>
      <c r="K119" s="40"/>
    </row>
    <row r="120" spans="1:11" x14ac:dyDescent="0.4">
      <c r="A120" s="12" t="s">
        <v>4</v>
      </c>
      <c r="B120" s="13">
        <v>42487</v>
      </c>
      <c r="C120" s="5">
        <v>4672.8825301204815</v>
      </c>
      <c r="D120" s="5">
        <v>4336.622950819672</v>
      </c>
      <c r="E120" s="14">
        <f>VLOOKUP(B120,[1]Лист2!$A$1:$C$62,3)</f>
        <v>1</v>
      </c>
      <c r="F120" s="14" t="str">
        <f>VLOOKUP(B120,[1]Лист2!$A$1:$D$62,4)</f>
        <v>среда</v>
      </c>
      <c r="G120" s="5">
        <v>8258.5424304141216</v>
      </c>
      <c r="H120" s="5">
        <v>7501.6300366300366</v>
      </c>
      <c r="I120" s="15">
        <f t="shared" si="1"/>
        <v>0.56582412326313636</v>
      </c>
      <c r="J120" s="15">
        <f t="shared" si="1"/>
        <v>0.5780907522290738</v>
      </c>
      <c r="K120" s="40"/>
    </row>
    <row r="121" spans="1:11" x14ac:dyDescent="0.4">
      <c r="A121" s="12" t="s">
        <v>4</v>
      </c>
      <c r="B121" s="13">
        <v>42488</v>
      </c>
      <c r="C121" s="5">
        <v>5136.4022140221405</v>
      </c>
      <c r="D121" s="5">
        <v>6108.2549019607841</v>
      </c>
      <c r="E121" s="14">
        <f>VLOOKUP(B121,[1]Лист2!$A$1:$C$62,3)</f>
        <v>1</v>
      </c>
      <c r="F121" s="14" t="str">
        <f>VLOOKUP(B121,[1]Лист2!$A$1:$D$62,4)</f>
        <v>четверг</v>
      </c>
      <c r="G121" s="5">
        <v>8315.3179650238471</v>
      </c>
      <c r="H121" s="5">
        <v>8037.2116788321164</v>
      </c>
      <c r="I121" s="15">
        <f t="shared" si="1"/>
        <v>0.61770364472255146</v>
      </c>
      <c r="J121" s="15">
        <f t="shared" si="1"/>
        <v>0.75999676828822449</v>
      </c>
      <c r="K121" s="40"/>
    </row>
    <row r="122" spans="1:11" x14ac:dyDescent="0.4">
      <c r="A122" s="12" t="s">
        <v>4</v>
      </c>
      <c r="B122" s="13">
        <v>42489</v>
      </c>
      <c r="C122" s="5">
        <v>4826.8921933085503</v>
      </c>
      <c r="D122" s="5">
        <v>4269.9302325581393</v>
      </c>
      <c r="E122" s="14">
        <f>VLOOKUP(B122,[1]Лист2!$A$1:$C$62,3)</f>
        <v>1</v>
      </c>
      <c r="F122" s="14" t="str">
        <f>VLOOKUP(B122,[1]Лист2!$A$1:$D$62,4)</f>
        <v>пятница</v>
      </c>
      <c r="G122" s="5">
        <v>7724.6075139888089</v>
      </c>
      <c r="H122" s="5">
        <v>8210.8268398268392</v>
      </c>
      <c r="I122" s="15">
        <f t="shared" si="1"/>
        <v>0.62487216140979762</v>
      </c>
      <c r="J122" s="15">
        <f t="shared" si="1"/>
        <v>0.52003657071986054</v>
      </c>
      <c r="K122" s="40"/>
    </row>
    <row r="123" spans="1:11" x14ac:dyDescent="0.4">
      <c r="A123" s="12" t="s">
        <v>4</v>
      </c>
      <c r="B123" s="13">
        <v>42490</v>
      </c>
      <c r="C123" s="5">
        <v>4936.4810126582279</v>
      </c>
      <c r="D123" s="5">
        <v>6023.4473684210525</v>
      </c>
      <c r="E123" s="14">
        <f>VLOOKUP(B123,[1]Лист2!$A$1:$C$62,3)</f>
        <v>1</v>
      </c>
      <c r="F123" s="14" t="str">
        <f>VLOOKUP(B123,[1]Лист2!$A$1:$D$62,4)</f>
        <v>суббота</v>
      </c>
      <c r="G123" s="5">
        <v>8400.2866344605482</v>
      </c>
      <c r="H123" s="5">
        <v>9778.6894977168959</v>
      </c>
      <c r="I123" s="15">
        <f t="shared" si="1"/>
        <v>0.58765625834805102</v>
      </c>
      <c r="J123" s="15">
        <f t="shared" si="1"/>
        <v>0.61597695374491557</v>
      </c>
      <c r="K123" s="40"/>
    </row>
    <row r="124" spans="1:11" x14ac:dyDescent="0.4">
      <c r="A124" s="16" t="s">
        <v>3</v>
      </c>
      <c r="B124" s="17">
        <v>42430</v>
      </c>
      <c r="C124" s="5">
        <v>11920.014925373134</v>
      </c>
      <c r="D124" s="5">
        <v>13643.96</v>
      </c>
      <c r="E124" s="18">
        <v>0</v>
      </c>
      <c r="F124" s="18" t="str">
        <f>VLOOKUP(B124,[1]Лист2!$A$1:$D$62,4)</f>
        <v>вторник</v>
      </c>
      <c r="G124" s="5">
        <v>7497.9580178940123</v>
      </c>
      <c r="H124" s="5">
        <v>9110.3737373737367</v>
      </c>
      <c r="I124" s="19">
        <f t="shared" si="1"/>
        <v>1.5897681604679306</v>
      </c>
      <c r="J124" s="19">
        <f t="shared" si="1"/>
        <v>1.4976290098866094</v>
      </c>
      <c r="K124" s="41">
        <v>1.5</v>
      </c>
    </row>
    <row r="125" spans="1:11" x14ac:dyDescent="0.4">
      <c r="A125" s="16" t="s">
        <v>3</v>
      </c>
      <c r="B125" s="17">
        <v>42431</v>
      </c>
      <c r="C125" s="5">
        <v>14176.655487804877</v>
      </c>
      <c r="D125" s="5">
        <v>13421.293333333333</v>
      </c>
      <c r="E125" s="18">
        <v>1</v>
      </c>
      <c r="F125" s="18" t="str">
        <f>VLOOKUP(B125,[1]Лист2!$A$1:$D$62,4)</f>
        <v>среда</v>
      </c>
      <c r="G125" s="5">
        <v>8256.162464985995</v>
      </c>
      <c r="H125" s="5">
        <v>8117.9504132231405</v>
      </c>
      <c r="I125" s="19">
        <f t="shared" si="1"/>
        <v>1.7170998690889892</v>
      </c>
      <c r="J125" s="19">
        <f t="shared" si="1"/>
        <v>1.6532859465945617</v>
      </c>
      <c r="K125" s="41"/>
    </row>
    <row r="126" spans="1:11" x14ac:dyDescent="0.4">
      <c r="A126" s="16" t="s">
        <v>3</v>
      </c>
      <c r="B126" s="17">
        <v>42432</v>
      </c>
      <c r="C126" s="5">
        <v>14373.152380952381</v>
      </c>
      <c r="D126" s="5">
        <v>17733.294117647059</v>
      </c>
      <c r="E126" s="18">
        <v>1</v>
      </c>
      <c r="F126" s="18" t="str">
        <f>VLOOKUP(B126,[1]Лист2!$A$1:$D$62,4)</f>
        <v>четверг</v>
      </c>
      <c r="G126" s="5">
        <v>8390.3870967741932</v>
      </c>
      <c r="H126" s="5">
        <v>7987.1170731707316</v>
      </c>
      <c r="I126" s="19">
        <f t="shared" si="1"/>
        <v>1.7130499719707031</v>
      </c>
      <c r="J126" s="19">
        <f t="shared" si="1"/>
        <v>2.2202371588134593</v>
      </c>
      <c r="K126" s="41"/>
    </row>
    <row r="127" spans="1:11" x14ac:dyDescent="0.4">
      <c r="A127" s="16" t="s">
        <v>3</v>
      </c>
      <c r="B127" s="17">
        <v>42433</v>
      </c>
      <c r="C127" s="5">
        <v>15812.046931407942</v>
      </c>
      <c r="D127" s="5">
        <v>18987.745762711864</v>
      </c>
      <c r="E127" s="18">
        <v>1</v>
      </c>
      <c r="F127" s="18" t="str">
        <f>VLOOKUP(B127,[1]Лист2!$A$1:$D$62,4)</f>
        <v>пятница</v>
      </c>
      <c r="G127" s="5">
        <v>8389.8952496954935</v>
      </c>
      <c r="H127" s="5">
        <v>8246.0473372781071</v>
      </c>
      <c r="I127" s="19">
        <f t="shared" si="1"/>
        <v>1.8846536769314053</v>
      </c>
      <c r="J127" s="19">
        <f t="shared" si="1"/>
        <v>2.3026481641541761</v>
      </c>
      <c r="K127" s="41"/>
    </row>
    <row r="128" spans="1:11" x14ac:dyDescent="0.4">
      <c r="A128" s="16" t="s">
        <v>3</v>
      </c>
      <c r="B128" s="17">
        <v>42434</v>
      </c>
      <c r="C128" s="5">
        <v>10774.560224089635</v>
      </c>
      <c r="D128" s="5">
        <v>10431.125</v>
      </c>
      <c r="E128" s="18">
        <v>1</v>
      </c>
      <c r="F128" s="18" t="str">
        <f>VLOOKUP(B128,[1]Лист2!$A$1:$D$62,4)</f>
        <v>суббота</v>
      </c>
      <c r="G128" s="5">
        <v>8523.1562648880426</v>
      </c>
      <c r="H128" s="5">
        <v>8351.0370370370365</v>
      </c>
      <c r="I128" s="19">
        <f t="shared" si="1"/>
        <v>1.2641514351293155</v>
      </c>
      <c r="J128" s="19">
        <f t="shared" si="1"/>
        <v>1.2490813959676776</v>
      </c>
      <c r="K128" s="41"/>
    </row>
    <row r="129" spans="1:11" x14ac:dyDescent="0.4">
      <c r="A129" s="16" t="s">
        <v>3</v>
      </c>
      <c r="B129" s="17">
        <v>42435</v>
      </c>
      <c r="C129" s="5">
        <v>9598.4407216494837</v>
      </c>
      <c r="D129" s="5">
        <v>11798.119402985074</v>
      </c>
      <c r="E129" s="18">
        <v>1</v>
      </c>
      <c r="F129" s="18" t="str">
        <f>VLOOKUP(B129,[1]Лист2!$A$1:$D$62,4)</f>
        <v>воскресенье</v>
      </c>
      <c r="G129" s="5">
        <v>8950.1340725806458</v>
      </c>
      <c r="H129" s="5">
        <v>9392.4058956916106</v>
      </c>
      <c r="I129" s="19">
        <f t="shared" si="1"/>
        <v>1.0724354120073989</v>
      </c>
      <c r="J129" s="19">
        <f t="shared" si="1"/>
        <v>1.2561338951926031</v>
      </c>
      <c r="K129" s="41"/>
    </row>
    <row r="130" spans="1:11" x14ac:dyDescent="0.4">
      <c r="A130" s="16" t="s">
        <v>3</v>
      </c>
      <c r="B130" s="17">
        <v>42436</v>
      </c>
      <c r="C130" s="5">
        <v>10021.550561797752</v>
      </c>
      <c r="D130" s="5">
        <v>8610.75</v>
      </c>
      <c r="E130" s="18">
        <v>1</v>
      </c>
      <c r="F130" s="18" t="str">
        <f>VLOOKUP(B130,[1]Лист2!$A$1:$D$62,4)</f>
        <v>понедельник</v>
      </c>
      <c r="G130" s="5">
        <v>7833.50439453125</v>
      </c>
      <c r="H130" s="5">
        <v>7025.4478371501273</v>
      </c>
      <c r="I130" s="19">
        <f t="shared" si="1"/>
        <v>1.2793189429744916</v>
      </c>
      <c r="J130" s="19">
        <f t="shared" si="1"/>
        <v>1.2256514032410708</v>
      </c>
      <c r="K130" s="41"/>
    </row>
    <row r="131" spans="1:11" x14ac:dyDescent="0.4">
      <c r="A131" s="16" t="s">
        <v>3</v>
      </c>
      <c r="B131" s="17">
        <v>42437</v>
      </c>
      <c r="C131" s="5">
        <v>10647.75</v>
      </c>
      <c r="D131" s="5">
        <v>10486.145454545454</v>
      </c>
      <c r="E131" s="18">
        <v>1</v>
      </c>
      <c r="F131" s="18" t="str">
        <f>VLOOKUP(B131,[1]Лист2!$A$1:$D$62,4)</f>
        <v>вторник</v>
      </c>
      <c r="G131" s="5">
        <v>7982.7625850340137</v>
      </c>
      <c r="H131" s="5">
        <v>7089.5225806451617</v>
      </c>
      <c r="I131" s="19">
        <f t="shared" ref="I131:J184" si="2">C131/G131</f>
        <v>1.3338427501229051</v>
      </c>
      <c r="J131" s="19">
        <f t="shared" si="2"/>
        <v>1.4791045991126799</v>
      </c>
      <c r="K131" s="41"/>
    </row>
    <row r="132" spans="1:11" x14ac:dyDescent="0.4">
      <c r="A132" s="16" t="s">
        <v>3</v>
      </c>
      <c r="B132" s="17">
        <v>42438</v>
      </c>
      <c r="C132" s="5">
        <v>12948.686666666666</v>
      </c>
      <c r="D132" s="5">
        <v>11399.28125</v>
      </c>
      <c r="E132" s="18">
        <v>1</v>
      </c>
      <c r="F132" s="18" t="str">
        <f>VLOOKUP(B132,[1]Лист2!$A$1:$D$62,4)</f>
        <v>среда</v>
      </c>
      <c r="G132" s="5">
        <v>7795.6489283074652</v>
      </c>
      <c r="H132" s="5">
        <v>7789.1184668989545</v>
      </c>
      <c r="I132" s="19">
        <f t="shared" si="2"/>
        <v>1.6610145974695645</v>
      </c>
      <c r="J132" s="19">
        <f t="shared" si="2"/>
        <v>1.4634879798584375</v>
      </c>
      <c r="K132" s="41"/>
    </row>
    <row r="133" spans="1:11" x14ac:dyDescent="0.4">
      <c r="A133" s="16" t="s">
        <v>3</v>
      </c>
      <c r="B133" s="17">
        <v>42439</v>
      </c>
      <c r="C133" s="5">
        <v>12935.885135135135</v>
      </c>
      <c r="D133" s="5">
        <v>8438.3043478260861</v>
      </c>
      <c r="E133" s="18">
        <v>0</v>
      </c>
      <c r="F133" s="18" t="str">
        <f>VLOOKUP(B133,[1]Лист2!$A$1:$D$62,4)</f>
        <v>четверг</v>
      </c>
      <c r="G133" s="5">
        <v>8528.5553206483437</v>
      </c>
      <c r="H133" s="5">
        <v>7025.5032258064521</v>
      </c>
      <c r="I133" s="19">
        <f t="shared" si="2"/>
        <v>1.5167733160874595</v>
      </c>
      <c r="J133" s="19">
        <f t="shared" si="2"/>
        <v>1.2010960747736985</v>
      </c>
      <c r="K133" s="41"/>
    </row>
    <row r="134" spans="1:11" x14ac:dyDescent="0.4">
      <c r="A134" s="16" t="s">
        <v>3</v>
      </c>
      <c r="B134" s="17">
        <v>42440</v>
      </c>
      <c r="C134" s="5">
        <v>11480.251908396947</v>
      </c>
      <c r="D134" s="5">
        <v>10635.565217391304</v>
      </c>
      <c r="E134" s="18">
        <v>0</v>
      </c>
      <c r="F134" s="18" t="str">
        <f>VLOOKUP(B134,[1]Лист2!$A$1:$D$62,4)</f>
        <v>пятница</v>
      </c>
      <c r="G134" s="5">
        <v>8606.3101265822788</v>
      </c>
      <c r="H134" s="5">
        <v>8526.670329670329</v>
      </c>
      <c r="I134" s="19">
        <f t="shared" si="2"/>
        <v>1.33393425748602</v>
      </c>
      <c r="J134" s="19">
        <f t="shared" si="2"/>
        <v>1.2473292394550115</v>
      </c>
      <c r="K134" s="41"/>
    </row>
    <row r="135" spans="1:11" x14ac:dyDescent="0.4">
      <c r="A135" s="16" t="s">
        <v>3</v>
      </c>
      <c r="B135" s="17">
        <v>42441</v>
      </c>
      <c r="C135" s="5">
        <v>10331.795833333334</v>
      </c>
      <c r="D135" s="5">
        <v>11231.075471698114</v>
      </c>
      <c r="E135" s="18">
        <v>0</v>
      </c>
      <c r="F135" s="18" t="str">
        <f>VLOOKUP(B135,[1]Лист2!$A$1:$D$62,4)</f>
        <v>суббота</v>
      </c>
      <c r="G135" s="5">
        <v>8839.8548672566376</v>
      </c>
      <c r="H135" s="5">
        <v>9646.4641025641031</v>
      </c>
      <c r="I135" s="19">
        <f t="shared" si="2"/>
        <v>1.168774373389651</v>
      </c>
      <c r="J135" s="19">
        <f t="shared" si="2"/>
        <v>1.1642686223973828</v>
      </c>
      <c r="K135" s="41"/>
    </row>
    <row r="136" spans="1:11" x14ac:dyDescent="0.4">
      <c r="A136" s="16" t="s">
        <v>3</v>
      </c>
      <c r="B136" s="17">
        <v>42442</v>
      </c>
      <c r="C136" s="5">
        <v>11337.916299559471</v>
      </c>
      <c r="D136" s="5">
        <v>8539.1132075471705</v>
      </c>
      <c r="E136" s="18">
        <v>0</v>
      </c>
      <c r="F136" s="18" t="str">
        <f>VLOOKUP(B136,[1]Лист2!$A$1:$D$62,4)</f>
        <v>воскресенье</v>
      </c>
      <c r="G136" s="5">
        <v>9042.373398413667</v>
      </c>
      <c r="H136" s="5">
        <v>8105.7636887608069</v>
      </c>
      <c r="I136" s="19">
        <f t="shared" si="2"/>
        <v>1.2538650860788958</v>
      </c>
      <c r="J136" s="19">
        <f t="shared" si="2"/>
        <v>1.0534618988938984</v>
      </c>
      <c r="K136" s="41"/>
    </row>
    <row r="137" spans="1:11" x14ac:dyDescent="0.4">
      <c r="A137" s="16" t="s">
        <v>3</v>
      </c>
      <c r="B137" s="17">
        <v>42443</v>
      </c>
      <c r="C137" s="5">
        <v>13238.053691275169</v>
      </c>
      <c r="D137" s="5">
        <v>11797.642857142857</v>
      </c>
      <c r="E137" s="18">
        <v>0</v>
      </c>
      <c r="F137" s="18" t="str">
        <f>VLOOKUP(B137,[1]Лист2!$A$1:$D$62,4)</f>
        <v>понедельник</v>
      </c>
      <c r="G137" s="5">
        <v>8241.5639742673338</v>
      </c>
      <c r="H137" s="5">
        <v>7041.4707792207791</v>
      </c>
      <c r="I137" s="19">
        <f t="shared" si="2"/>
        <v>1.6062550424419919</v>
      </c>
      <c r="J137" s="19">
        <f t="shared" si="2"/>
        <v>1.6754515110617847</v>
      </c>
      <c r="K137" s="41"/>
    </row>
    <row r="138" spans="1:11" x14ac:dyDescent="0.4">
      <c r="A138" s="16" t="s">
        <v>3</v>
      </c>
      <c r="B138" s="17">
        <v>42444</v>
      </c>
      <c r="C138" s="5">
        <v>13058.265306122448</v>
      </c>
      <c r="D138" s="5">
        <v>13521.88</v>
      </c>
      <c r="E138" s="18">
        <v>0</v>
      </c>
      <c r="F138" s="18" t="str">
        <f>VLOOKUP(B138,[1]Лист2!$A$1:$D$62,4)</f>
        <v>вторник</v>
      </c>
      <c r="G138" s="5">
        <v>8378.7612403100775</v>
      </c>
      <c r="H138" s="5">
        <v>8486.7344827586203</v>
      </c>
      <c r="I138" s="19">
        <f t="shared" si="2"/>
        <v>1.5584959317493565</v>
      </c>
      <c r="J138" s="19">
        <f t="shared" si="2"/>
        <v>1.5932959876935728</v>
      </c>
      <c r="K138" s="41"/>
    </row>
    <row r="139" spans="1:11" x14ac:dyDescent="0.4">
      <c r="A139" s="16" t="s">
        <v>3</v>
      </c>
      <c r="B139" s="17">
        <v>42445</v>
      </c>
      <c r="C139" s="5">
        <v>12612.44</v>
      </c>
      <c r="D139" s="5">
        <v>12318.454545454546</v>
      </c>
      <c r="E139" s="18">
        <v>0</v>
      </c>
      <c r="F139" s="18" t="str">
        <f>VLOOKUP(B139,[1]Лист2!$A$1:$D$62,4)</f>
        <v>среда</v>
      </c>
      <c r="G139" s="5">
        <v>8375.8144499178979</v>
      </c>
      <c r="H139" s="5">
        <v>8402.4651162790706</v>
      </c>
      <c r="I139" s="19">
        <f t="shared" si="2"/>
        <v>1.5058165478013461</v>
      </c>
      <c r="J139" s="19">
        <f t="shared" si="2"/>
        <v>1.4660524471072869</v>
      </c>
      <c r="K139" s="41"/>
    </row>
    <row r="140" spans="1:11" x14ac:dyDescent="0.4">
      <c r="A140" s="16" t="s">
        <v>3</v>
      </c>
      <c r="B140" s="17">
        <v>42446</v>
      </c>
      <c r="C140" s="5">
        <v>12762.975206611571</v>
      </c>
      <c r="D140" s="5">
        <v>11068.304347826086</v>
      </c>
      <c r="E140" s="18">
        <v>0</v>
      </c>
      <c r="F140" s="18" t="str">
        <f>VLOOKUP(B140,[1]Лист2!$A$1:$D$62,4)</f>
        <v>четверг</v>
      </c>
      <c r="G140" s="5">
        <v>8048.2751879699244</v>
      </c>
      <c r="H140" s="5">
        <v>8051.6245210727966</v>
      </c>
      <c r="I140" s="19">
        <f t="shared" si="2"/>
        <v>1.585802536385547</v>
      </c>
      <c r="J140" s="19">
        <f t="shared" si="2"/>
        <v>1.3746672263290474</v>
      </c>
      <c r="K140" s="41"/>
    </row>
    <row r="141" spans="1:11" x14ac:dyDescent="0.4">
      <c r="A141" s="16" t="s">
        <v>3</v>
      </c>
      <c r="B141" s="17">
        <v>42447</v>
      </c>
      <c r="C141" s="5">
        <v>12241.038461538461</v>
      </c>
      <c r="D141" s="5">
        <v>13989.59090909091</v>
      </c>
      <c r="E141" s="18">
        <v>0</v>
      </c>
      <c r="F141" s="18" t="str">
        <f>VLOOKUP(B141,[1]Лист2!$A$1:$D$62,4)</f>
        <v>пятница</v>
      </c>
      <c r="G141" s="5">
        <v>8065.7539936102239</v>
      </c>
      <c r="H141" s="5">
        <v>8855.8593155893541</v>
      </c>
      <c r="I141" s="19">
        <f t="shared" si="2"/>
        <v>1.5176558163360725</v>
      </c>
      <c r="J141" s="19">
        <f t="shared" si="2"/>
        <v>1.5796988649610124</v>
      </c>
      <c r="K141" s="41"/>
    </row>
    <row r="142" spans="1:11" x14ac:dyDescent="0.4">
      <c r="A142" s="16" t="s">
        <v>3</v>
      </c>
      <c r="B142" s="17">
        <v>42448</v>
      </c>
      <c r="C142" s="5">
        <v>10935.863453815262</v>
      </c>
      <c r="D142" s="5">
        <v>10156.21052631579</v>
      </c>
      <c r="E142" s="18">
        <v>0</v>
      </c>
      <c r="F142" s="18" t="str">
        <f>VLOOKUP(B142,[1]Лист2!$A$1:$D$62,4)</f>
        <v>суббота</v>
      </c>
      <c r="G142" s="5">
        <v>8945.1650650084794</v>
      </c>
      <c r="H142" s="5">
        <v>7611.9527777777776</v>
      </c>
      <c r="I142" s="19">
        <f t="shared" si="2"/>
        <v>1.2225446231947086</v>
      </c>
      <c r="J142" s="19">
        <f t="shared" si="2"/>
        <v>1.3342450778157322</v>
      </c>
      <c r="K142" s="41"/>
    </row>
    <row r="143" spans="1:11" x14ac:dyDescent="0.4">
      <c r="A143" s="16" t="s">
        <v>3</v>
      </c>
      <c r="B143" s="17">
        <v>42449</v>
      </c>
      <c r="C143" s="5">
        <v>10723.773333333333</v>
      </c>
      <c r="D143" s="5">
        <v>9665.8333333333339</v>
      </c>
      <c r="E143" s="18">
        <v>0</v>
      </c>
      <c r="F143" s="18" t="str">
        <f>VLOOKUP(B143,[1]Лист2!$A$1:$D$62,4)</f>
        <v>воскресенье</v>
      </c>
      <c r="G143" s="5">
        <v>9550.9772045590889</v>
      </c>
      <c r="H143" s="5">
        <v>9240.1020408163258</v>
      </c>
      <c r="I143" s="19">
        <f t="shared" si="2"/>
        <v>1.1227933125224525</v>
      </c>
      <c r="J143" s="19">
        <f t="shared" si="2"/>
        <v>1.0460743063914688</v>
      </c>
      <c r="K143" s="41"/>
    </row>
    <row r="144" spans="1:11" x14ac:dyDescent="0.4">
      <c r="A144" s="16" t="s">
        <v>3</v>
      </c>
      <c r="B144" s="17">
        <v>42450</v>
      </c>
      <c r="C144" s="5">
        <v>13131.843478260869</v>
      </c>
      <c r="D144" s="5">
        <v>18628.384615384617</v>
      </c>
      <c r="E144" s="18">
        <v>0</v>
      </c>
      <c r="F144" s="18" t="str">
        <f>VLOOKUP(B144,[1]Лист2!$A$1:$D$62,4)</f>
        <v>понедельник</v>
      </c>
      <c r="G144" s="5">
        <v>7514.2465972778218</v>
      </c>
      <c r="H144" s="5">
        <v>8458.4862385321103</v>
      </c>
      <c r="I144" s="19">
        <f t="shared" si="2"/>
        <v>1.747592830266993</v>
      </c>
      <c r="J144" s="19">
        <f t="shared" si="2"/>
        <v>2.202330782371456</v>
      </c>
      <c r="K144" s="41"/>
    </row>
    <row r="145" spans="1:11" x14ac:dyDescent="0.4">
      <c r="A145" s="16" t="s">
        <v>3</v>
      </c>
      <c r="B145" s="17">
        <v>42451</v>
      </c>
      <c r="C145" s="5">
        <v>13264.478723404256</v>
      </c>
      <c r="D145" s="5">
        <v>8726.8125</v>
      </c>
      <c r="E145" s="18">
        <v>0</v>
      </c>
      <c r="F145" s="18" t="str">
        <f>VLOOKUP(B145,[1]Лист2!$A$1:$D$62,4)</f>
        <v>вторник</v>
      </c>
      <c r="G145" s="5">
        <v>7966.518222222222</v>
      </c>
      <c r="H145" s="5">
        <v>6863.0839999999998</v>
      </c>
      <c r="I145" s="19">
        <f t="shared" si="2"/>
        <v>1.6650283540937152</v>
      </c>
      <c r="J145" s="19">
        <f t="shared" si="2"/>
        <v>1.2715584568103786</v>
      </c>
      <c r="K145" s="41"/>
    </row>
    <row r="146" spans="1:11" x14ac:dyDescent="0.4">
      <c r="A146" s="16" t="s">
        <v>3</v>
      </c>
      <c r="B146" s="17">
        <v>42452</v>
      </c>
      <c r="C146" s="5">
        <v>11630.593406593407</v>
      </c>
      <c r="D146" s="5">
        <v>9388.1</v>
      </c>
      <c r="E146" s="18">
        <v>0</v>
      </c>
      <c r="F146" s="18" t="str">
        <f>VLOOKUP(B146,[1]Лист2!$A$1:$D$62,4)</f>
        <v>среда</v>
      </c>
      <c r="G146" s="5">
        <v>7858.9932603201351</v>
      </c>
      <c r="H146" s="5">
        <v>7068.8455284552847</v>
      </c>
      <c r="I146" s="19">
        <f t="shared" si="2"/>
        <v>1.479908815460625</v>
      </c>
      <c r="J146" s="19">
        <f t="shared" si="2"/>
        <v>1.3280952260462719</v>
      </c>
      <c r="K146" s="41"/>
    </row>
    <row r="147" spans="1:11" x14ac:dyDescent="0.4">
      <c r="A147" s="16" t="s">
        <v>3</v>
      </c>
      <c r="B147" s="17">
        <v>42453</v>
      </c>
      <c r="C147" s="5">
        <v>12084.766666666666</v>
      </c>
      <c r="D147" s="5">
        <v>15086.555555555555</v>
      </c>
      <c r="E147" s="18">
        <v>0</v>
      </c>
      <c r="F147" s="18" t="str">
        <f>VLOOKUP(B147,[1]Лист2!$A$1:$D$62,4)</f>
        <v>четверг</v>
      </c>
      <c r="G147" s="5">
        <v>8728</v>
      </c>
      <c r="H147" s="5">
        <v>7897.9840000000004</v>
      </c>
      <c r="I147" s="19">
        <f t="shared" si="2"/>
        <v>1.3845974641002139</v>
      </c>
      <c r="J147" s="19">
        <f t="shared" si="2"/>
        <v>1.9101780347434933</v>
      </c>
      <c r="K147" s="41"/>
    </row>
    <row r="148" spans="1:11" x14ac:dyDescent="0.4">
      <c r="A148" s="16" t="s">
        <v>3</v>
      </c>
      <c r="B148" s="17">
        <v>42454</v>
      </c>
      <c r="C148" s="5">
        <v>12851.65934065934</v>
      </c>
      <c r="D148" s="5">
        <v>17540.55</v>
      </c>
      <c r="E148" s="18">
        <v>0</v>
      </c>
      <c r="F148" s="18" t="str">
        <f>VLOOKUP(B148,[1]Лист2!$A$1:$D$62,4)</f>
        <v>пятница</v>
      </c>
      <c r="G148" s="5">
        <v>7873.6383319967927</v>
      </c>
      <c r="H148" s="5">
        <v>8167.5</v>
      </c>
      <c r="I148" s="19">
        <f t="shared" si="2"/>
        <v>1.6322389724751425</v>
      </c>
      <c r="J148" s="19">
        <f t="shared" si="2"/>
        <v>2.147603305785124</v>
      </c>
      <c r="K148" s="41"/>
    </row>
    <row r="149" spans="1:11" x14ac:dyDescent="0.4">
      <c r="A149" s="16" t="s">
        <v>3</v>
      </c>
      <c r="B149" s="17">
        <v>42455</v>
      </c>
      <c r="C149" s="5">
        <v>10694.878378378378</v>
      </c>
      <c r="D149" s="5">
        <v>11029.45945945946</v>
      </c>
      <c r="E149" s="18">
        <v>0</v>
      </c>
      <c r="F149" s="18" t="str">
        <f>VLOOKUP(B149,[1]Лист2!$A$1:$D$62,4)</f>
        <v>суббота</v>
      </c>
      <c r="G149" s="5">
        <v>8702.1055011303688</v>
      </c>
      <c r="H149" s="5">
        <v>7875.0845588235297</v>
      </c>
      <c r="I149" s="19">
        <f t="shared" si="2"/>
        <v>1.2289989333028837</v>
      </c>
      <c r="J149" s="19">
        <f t="shared" si="2"/>
        <v>1.4005512419675106</v>
      </c>
      <c r="K149" s="41"/>
    </row>
    <row r="150" spans="1:11" x14ac:dyDescent="0.4">
      <c r="A150" s="16" t="s">
        <v>3</v>
      </c>
      <c r="B150" s="17">
        <v>42456</v>
      </c>
      <c r="C150" s="5">
        <v>11237.731843575419</v>
      </c>
      <c r="D150" s="5">
        <v>10752.387755102041</v>
      </c>
      <c r="E150" s="18">
        <v>0</v>
      </c>
      <c r="F150" s="18" t="str">
        <f>VLOOKUP(B150,[1]Лист2!$A$1:$D$62,4)</f>
        <v>воскресенье</v>
      </c>
      <c r="G150" s="5">
        <v>8977.8195187165784</v>
      </c>
      <c r="H150" s="5">
        <v>9130.4579439252338</v>
      </c>
      <c r="I150" s="19">
        <f t="shared" si="2"/>
        <v>1.2517217371264227</v>
      </c>
      <c r="J150" s="19">
        <f t="shared" si="2"/>
        <v>1.1776394810794706</v>
      </c>
      <c r="K150" s="41"/>
    </row>
    <row r="151" spans="1:11" x14ac:dyDescent="0.4">
      <c r="A151" s="16" t="s">
        <v>3</v>
      </c>
      <c r="B151" s="17">
        <v>42457</v>
      </c>
      <c r="C151" s="5">
        <v>12058</v>
      </c>
      <c r="D151" s="5">
        <v>12955.714285714286</v>
      </c>
      <c r="E151" s="18">
        <v>0</v>
      </c>
      <c r="F151" s="18" t="str">
        <f>VLOOKUP(B151,[1]Лист2!$A$1:$D$62,4)</f>
        <v>понедельник</v>
      </c>
      <c r="G151" s="5">
        <v>8519.2942664418206</v>
      </c>
      <c r="H151" s="5">
        <v>7664.9250000000002</v>
      </c>
      <c r="I151" s="19">
        <f t="shared" si="2"/>
        <v>1.4153754551591702</v>
      </c>
      <c r="J151" s="19">
        <f t="shared" si="2"/>
        <v>1.6902597593211004</v>
      </c>
      <c r="K151" s="41"/>
    </row>
    <row r="152" spans="1:11" x14ac:dyDescent="0.4">
      <c r="A152" s="16" t="s">
        <v>3</v>
      </c>
      <c r="B152" s="17">
        <v>42458</v>
      </c>
      <c r="C152" s="5">
        <v>11948.802816901409</v>
      </c>
      <c r="D152" s="5">
        <v>15349</v>
      </c>
      <c r="E152" s="18">
        <v>0</v>
      </c>
      <c r="F152" s="18" t="str">
        <f>VLOOKUP(B152,[1]Лист2!$A$1:$D$62,4)</f>
        <v>вторник</v>
      </c>
      <c r="G152" s="5">
        <v>7791.2477064220184</v>
      </c>
      <c r="H152" s="5">
        <v>8168.4911504424781</v>
      </c>
      <c r="I152" s="19">
        <f t="shared" si="2"/>
        <v>1.5336186535376717</v>
      </c>
      <c r="J152" s="19">
        <f t="shared" si="2"/>
        <v>1.8790495964690568</v>
      </c>
      <c r="K152" s="41"/>
    </row>
    <row r="153" spans="1:11" x14ac:dyDescent="0.4">
      <c r="A153" s="16" t="s">
        <v>3</v>
      </c>
      <c r="B153" s="17">
        <v>42459</v>
      </c>
      <c r="C153" s="5">
        <v>15654.96052631579</v>
      </c>
      <c r="D153" s="5">
        <v>23898.294117647059</v>
      </c>
      <c r="E153" s="18">
        <v>0</v>
      </c>
      <c r="F153" s="18" t="str">
        <f>VLOOKUP(B153,[1]Лист2!$A$1:$D$62,4)</f>
        <v>среда</v>
      </c>
      <c r="G153" s="5">
        <v>8650.9124783362222</v>
      </c>
      <c r="H153" s="5">
        <v>9820.6789667896683</v>
      </c>
      <c r="I153" s="19">
        <f t="shared" si="2"/>
        <v>1.809631130302062</v>
      </c>
      <c r="J153" s="19">
        <f t="shared" si="2"/>
        <v>2.4334665860133797</v>
      </c>
      <c r="K153" s="41"/>
    </row>
    <row r="154" spans="1:11" x14ac:dyDescent="0.4">
      <c r="A154" s="16" t="s">
        <v>3</v>
      </c>
      <c r="B154" s="17">
        <v>42460</v>
      </c>
      <c r="C154" s="5">
        <v>14736.380281690141</v>
      </c>
      <c r="D154" s="5">
        <v>15957.125</v>
      </c>
      <c r="E154" s="18">
        <v>1</v>
      </c>
      <c r="F154" s="18" t="str">
        <f>VLOOKUP(B154,[1]Лист2!$A$1:$D$62,4)</f>
        <v>четверг</v>
      </c>
      <c r="G154" s="5">
        <v>8242.3970714900952</v>
      </c>
      <c r="H154" s="5">
        <v>7435.7435897435898</v>
      </c>
      <c r="I154" s="19">
        <f t="shared" si="2"/>
        <v>1.7878755602132179</v>
      </c>
      <c r="J154" s="19">
        <f t="shared" si="2"/>
        <v>2.1460025897087527</v>
      </c>
      <c r="K154" s="41"/>
    </row>
    <row r="155" spans="1:11" x14ac:dyDescent="0.4">
      <c r="A155" s="16" t="s">
        <v>3</v>
      </c>
      <c r="B155" s="17">
        <v>42461</v>
      </c>
      <c r="C155" s="5">
        <v>12940.067307692309</v>
      </c>
      <c r="D155" s="5">
        <v>12458.892857142857</v>
      </c>
      <c r="E155" s="18">
        <v>1</v>
      </c>
      <c r="F155" s="18" t="str">
        <f>VLOOKUP(B155,[1]Лист2!$A$1:$D$62,4)</f>
        <v>пятница</v>
      </c>
      <c r="G155" s="5">
        <v>7738.6325148179512</v>
      </c>
      <c r="H155" s="5">
        <v>7210.8510638297876</v>
      </c>
      <c r="I155" s="19">
        <f t="shared" si="2"/>
        <v>1.6721387509892269</v>
      </c>
      <c r="J155" s="19">
        <f t="shared" si="2"/>
        <v>1.7277978350763159</v>
      </c>
      <c r="K155" s="41"/>
    </row>
    <row r="156" spans="1:11" x14ac:dyDescent="0.4">
      <c r="A156" s="16" t="s">
        <v>3</v>
      </c>
      <c r="B156" s="17">
        <v>42462</v>
      </c>
      <c r="C156" s="5">
        <v>12565.618421052632</v>
      </c>
      <c r="D156" s="5">
        <v>10353.45652173913</v>
      </c>
      <c r="E156" s="18">
        <v>1</v>
      </c>
      <c r="F156" s="18" t="str">
        <f>VLOOKUP(B156,[1]Лист2!$A$1:$D$62,4)</f>
        <v>суббота</v>
      </c>
      <c r="G156" s="5">
        <v>8954.5400485436894</v>
      </c>
      <c r="H156" s="5">
        <v>8697.0631578947377</v>
      </c>
      <c r="I156" s="19">
        <f t="shared" si="2"/>
        <v>1.4032678789678568</v>
      </c>
      <c r="J156" s="19">
        <f t="shared" si="2"/>
        <v>1.1904543331205781</v>
      </c>
      <c r="K156" s="41"/>
    </row>
    <row r="157" spans="1:11" x14ac:dyDescent="0.4">
      <c r="A157" s="16" t="s">
        <v>3</v>
      </c>
      <c r="B157" s="17">
        <v>42463</v>
      </c>
      <c r="C157" s="5">
        <v>11157.849710982659</v>
      </c>
      <c r="D157" s="5">
        <v>10159.795454545454</v>
      </c>
      <c r="E157" s="18">
        <v>1</v>
      </c>
      <c r="F157" s="18" t="str">
        <f>VLOOKUP(B157,[1]Лист2!$A$1:$D$62,4)</f>
        <v>воскресенье</v>
      </c>
      <c r="G157" s="5">
        <v>8653.2973977695165</v>
      </c>
      <c r="H157" s="5">
        <v>9370.2394366197186</v>
      </c>
      <c r="I157" s="19">
        <f t="shared" si="2"/>
        <v>1.2894332874608838</v>
      </c>
      <c r="J157" s="19">
        <f t="shared" si="2"/>
        <v>1.0842620963174197</v>
      </c>
      <c r="K157" s="41"/>
    </row>
    <row r="158" spans="1:11" x14ac:dyDescent="0.4">
      <c r="A158" s="16" t="s">
        <v>3</v>
      </c>
      <c r="B158" s="17">
        <v>42464</v>
      </c>
      <c r="C158" s="5">
        <v>13426.890909090909</v>
      </c>
      <c r="D158" s="5">
        <v>13974.375</v>
      </c>
      <c r="E158" s="18">
        <v>1</v>
      </c>
      <c r="F158" s="18" t="str">
        <f>VLOOKUP(B158,[1]Лист2!$A$1:$D$62,4)</f>
        <v>понедельник</v>
      </c>
      <c r="G158" s="5">
        <v>7636.2428015564201</v>
      </c>
      <c r="H158" s="5">
        <v>6755.5729537366551</v>
      </c>
      <c r="I158" s="19">
        <f t="shared" si="2"/>
        <v>1.7583111561557785</v>
      </c>
      <c r="J158" s="19">
        <f t="shared" si="2"/>
        <v>2.0685699193390352</v>
      </c>
      <c r="K158" s="41"/>
    </row>
    <row r="159" spans="1:11" x14ac:dyDescent="0.4">
      <c r="A159" s="16" t="s">
        <v>3</v>
      </c>
      <c r="B159" s="17">
        <v>42465</v>
      </c>
      <c r="C159" s="5">
        <v>13575.988888888889</v>
      </c>
      <c r="D159" s="5">
        <v>19356.833333333332</v>
      </c>
      <c r="E159" s="18">
        <v>1</v>
      </c>
      <c r="F159" s="18" t="str">
        <f>VLOOKUP(B159,[1]Лист2!$A$1:$D$62,4)</f>
        <v>вторник</v>
      </c>
      <c r="G159" s="5">
        <v>8065.9429223744291</v>
      </c>
      <c r="H159" s="5">
        <v>7896.8</v>
      </c>
      <c r="I159" s="19">
        <f t="shared" si="2"/>
        <v>1.6831248397791077</v>
      </c>
      <c r="J159" s="19">
        <f t="shared" si="2"/>
        <v>2.4512249687637184</v>
      </c>
      <c r="K159" s="41"/>
    </row>
    <row r="160" spans="1:11" x14ac:dyDescent="0.4">
      <c r="A160" s="16" t="s">
        <v>3</v>
      </c>
      <c r="B160" s="17">
        <v>42466</v>
      </c>
      <c r="C160" s="5">
        <v>15878.814814814816</v>
      </c>
      <c r="D160" s="5">
        <v>12834.136363636364</v>
      </c>
      <c r="E160" s="18">
        <v>0</v>
      </c>
      <c r="F160" s="18" t="str">
        <f>VLOOKUP(B160,[1]Лист2!$A$1:$D$62,4)</f>
        <v>среда</v>
      </c>
      <c r="G160" s="5">
        <v>8297.3723487824045</v>
      </c>
      <c r="H160" s="5">
        <v>8432.5490196078426</v>
      </c>
      <c r="I160" s="19">
        <f t="shared" si="2"/>
        <v>1.9137160714674866</v>
      </c>
      <c r="J160" s="19">
        <f t="shared" si="2"/>
        <v>1.5219758976548727</v>
      </c>
      <c r="K160" s="41"/>
    </row>
    <row r="161" spans="1:11" x14ac:dyDescent="0.4">
      <c r="A161" s="16" t="s">
        <v>3</v>
      </c>
      <c r="B161" s="17">
        <v>42467</v>
      </c>
      <c r="C161" s="5">
        <v>15649.388235294118</v>
      </c>
      <c r="D161" s="5">
        <v>19332.055555555555</v>
      </c>
      <c r="E161" s="18">
        <v>0</v>
      </c>
      <c r="F161" s="18" t="str">
        <f>VLOOKUP(B161,[1]Лист2!$A$1:$D$62,4)</f>
        <v>четверг</v>
      </c>
      <c r="G161" s="5">
        <v>8296.8262350936966</v>
      </c>
      <c r="H161" s="5">
        <v>9110.2241379310344</v>
      </c>
      <c r="I161" s="19">
        <f t="shared" si="2"/>
        <v>1.8861897057818022</v>
      </c>
      <c r="J161" s="19">
        <f t="shared" si="2"/>
        <v>2.122017555535789</v>
      </c>
      <c r="K161" s="41"/>
    </row>
    <row r="162" spans="1:11" x14ac:dyDescent="0.4">
      <c r="A162" s="16" t="s">
        <v>3</v>
      </c>
      <c r="B162" s="17">
        <v>42468</v>
      </c>
      <c r="C162" s="5">
        <v>12440.341463414634</v>
      </c>
      <c r="D162" s="5">
        <v>11403.181818181818</v>
      </c>
      <c r="E162" s="18">
        <v>0</v>
      </c>
      <c r="F162" s="18" t="str">
        <f>VLOOKUP(B162,[1]Лист2!$A$1:$D$62,4)</f>
        <v>пятница</v>
      </c>
      <c r="G162" s="5">
        <v>8234.3831615120271</v>
      </c>
      <c r="H162" s="5">
        <v>7916.8362831858403</v>
      </c>
      <c r="I162" s="19">
        <f t="shared" si="2"/>
        <v>1.5107800085817593</v>
      </c>
      <c r="J162" s="19">
        <f t="shared" si="2"/>
        <v>1.4403710535735654</v>
      </c>
      <c r="K162" s="41"/>
    </row>
    <row r="163" spans="1:11" x14ac:dyDescent="0.4">
      <c r="A163" s="16" t="s">
        <v>3</v>
      </c>
      <c r="B163" s="17">
        <v>42469</v>
      </c>
      <c r="C163" s="5">
        <v>11692.870588235293</v>
      </c>
      <c r="D163" s="5">
        <v>13065.085714285715</v>
      </c>
      <c r="E163" s="18">
        <v>0</v>
      </c>
      <c r="F163" s="18" t="str">
        <f>VLOOKUP(B163,[1]Лист2!$A$1:$D$62,4)</f>
        <v>суббота</v>
      </c>
      <c r="G163" s="5">
        <v>9273.044602456368</v>
      </c>
      <c r="H163" s="5">
        <v>9391.9629629629635</v>
      </c>
      <c r="I163" s="19">
        <f t="shared" si="2"/>
        <v>1.2609526956376258</v>
      </c>
      <c r="J163" s="19">
        <f t="shared" si="2"/>
        <v>1.3910921248100792</v>
      </c>
      <c r="K163" s="41"/>
    </row>
    <row r="164" spans="1:11" x14ac:dyDescent="0.4">
      <c r="A164" s="16" t="s">
        <v>3</v>
      </c>
      <c r="B164" s="17">
        <v>42470</v>
      </c>
      <c r="C164" s="5">
        <v>13007.445652173914</v>
      </c>
      <c r="D164" s="5">
        <v>13595.757575757576</v>
      </c>
      <c r="E164" s="18">
        <v>0</v>
      </c>
      <c r="F164" s="18" t="str">
        <f>VLOOKUP(B164,[1]Лист2!$A$1:$D$62,4)</f>
        <v>воскресенье</v>
      </c>
      <c r="G164" s="5">
        <v>9021.5465260545898</v>
      </c>
      <c r="H164" s="5">
        <v>8276.5</v>
      </c>
      <c r="I164" s="19">
        <f t="shared" si="2"/>
        <v>1.4418199379239343</v>
      </c>
      <c r="J164" s="19">
        <f t="shared" si="2"/>
        <v>1.6426940827351628</v>
      </c>
      <c r="K164" s="41"/>
    </row>
    <row r="165" spans="1:11" x14ac:dyDescent="0.4">
      <c r="A165" s="16" t="s">
        <v>3</v>
      </c>
      <c r="B165" s="17">
        <v>42471</v>
      </c>
      <c r="C165" s="5">
        <v>12495.795454545454</v>
      </c>
      <c r="D165" s="5">
        <v>10681.190476190477</v>
      </c>
      <c r="E165" s="18">
        <v>0</v>
      </c>
      <c r="F165" s="18" t="str">
        <f>VLOOKUP(B165,[1]Лист2!$A$1:$D$62,4)</f>
        <v>понедельник</v>
      </c>
      <c r="G165" s="5">
        <v>8036.694877505568</v>
      </c>
      <c r="H165" s="5">
        <v>7283.96</v>
      </c>
      <c r="I165" s="19">
        <f t="shared" si="2"/>
        <v>1.5548425870342242</v>
      </c>
      <c r="J165" s="19">
        <f t="shared" si="2"/>
        <v>1.4663988374717156</v>
      </c>
      <c r="K165" s="41"/>
    </row>
    <row r="166" spans="1:11" x14ac:dyDescent="0.4">
      <c r="A166" s="16" t="s">
        <v>3</v>
      </c>
      <c r="B166" s="17">
        <v>42472</v>
      </c>
      <c r="C166" s="5">
        <v>14432.189473684211</v>
      </c>
      <c r="D166" s="5">
        <v>13032.533333333333</v>
      </c>
      <c r="E166" s="18">
        <v>0</v>
      </c>
      <c r="F166" s="18" t="str">
        <f>VLOOKUP(B166,[1]Лист2!$A$1:$D$62,4)</f>
        <v>вторник</v>
      </c>
      <c r="G166" s="5">
        <v>8076.8093220338988</v>
      </c>
      <c r="H166" s="5">
        <v>7616.9446494464946</v>
      </c>
      <c r="I166" s="19">
        <f t="shared" si="2"/>
        <v>1.7868676724003563</v>
      </c>
      <c r="J166" s="19">
        <f t="shared" si="2"/>
        <v>1.7109922591180147</v>
      </c>
      <c r="K166" s="41"/>
    </row>
    <row r="167" spans="1:11" x14ac:dyDescent="0.4">
      <c r="A167" s="16" t="s">
        <v>3</v>
      </c>
      <c r="B167" s="17">
        <v>42473</v>
      </c>
      <c r="C167" s="5">
        <v>11197.689655172413</v>
      </c>
      <c r="D167" s="5">
        <v>14774.375</v>
      </c>
      <c r="E167" s="18">
        <v>0</v>
      </c>
      <c r="F167" s="18" t="str">
        <f>VLOOKUP(B167,[1]Лист2!$A$1:$D$62,4)</f>
        <v>среда</v>
      </c>
      <c r="G167" s="5">
        <v>7216.1349147516676</v>
      </c>
      <c r="H167" s="5">
        <v>7241.0872727272726</v>
      </c>
      <c r="I167" s="19">
        <f t="shared" si="2"/>
        <v>1.5517572478143953</v>
      </c>
      <c r="J167" s="19">
        <f t="shared" si="2"/>
        <v>2.0403531187430919</v>
      </c>
      <c r="K167" s="41"/>
    </row>
    <row r="168" spans="1:11" x14ac:dyDescent="0.4">
      <c r="A168" s="16" t="s">
        <v>3</v>
      </c>
      <c r="B168" s="17">
        <v>42474</v>
      </c>
      <c r="C168" s="5">
        <v>15361.128440366972</v>
      </c>
      <c r="D168" s="5">
        <v>12142.125</v>
      </c>
      <c r="E168" s="18">
        <v>0</v>
      </c>
      <c r="F168" s="18" t="str">
        <f>VLOOKUP(B168,[1]Лист2!$A$1:$D$62,4)</f>
        <v>четверг</v>
      </c>
      <c r="G168" s="5">
        <v>7708.7369863013701</v>
      </c>
      <c r="H168" s="5">
        <v>7446.7631578947367</v>
      </c>
      <c r="I168" s="19">
        <f t="shared" si="2"/>
        <v>1.9926906920892624</v>
      </c>
      <c r="J168" s="19">
        <f t="shared" si="2"/>
        <v>1.6305238588295161</v>
      </c>
      <c r="K168" s="41"/>
    </row>
    <row r="169" spans="1:11" x14ac:dyDescent="0.4">
      <c r="A169" s="16" t="s">
        <v>3</v>
      </c>
      <c r="B169" s="17">
        <v>42475</v>
      </c>
      <c r="C169" s="5">
        <v>13461.3125</v>
      </c>
      <c r="D169" s="5">
        <v>19644.052631578947</v>
      </c>
      <c r="E169" s="18">
        <v>0</v>
      </c>
      <c r="F169" s="18" t="str">
        <f>VLOOKUP(B169,[1]Лист2!$A$1:$D$62,4)</f>
        <v>пятница</v>
      </c>
      <c r="G169" s="5">
        <v>7867.8140326975481</v>
      </c>
      <c r="H169" s="5">
        <v>6829.8888888888887</v>
      </c>
      <c r="I169" s="19">
        <f t="shared" si="2"/>
        <v>1.7109342498509301</v>
      </c>
      <c r="J169" s="19">
        <f t="shared" si="2"/>
        <v>2.8761891959233195</v>
      </c>
      <c r="K169" s="41"/>
    </row>
    <row r="170" spans="1:11" x14ac:dyDescent="0.4">
      <c r="A170" s="16" t="s">
        <v>3</v>
      </c>
      <c r="B170" s="17">
        <v>42476</v>
      </c>
      <c r="C170" s="5">
        <v>13034.166666666666</v>
      </c>
      <c r="D170" s="5">
        <v>12838.666666666666</v>
      </c>
      <c r="E170" s="18">
        <v>0</v>
      </c>
      <c r="F170" s="18" t="str">
        <f>VLOOKUP(B170,[1]Лист2!$A$1:$D$62,4)</f>
        <v>суббота</v>
      </c>
      <c r="G170" s="5">
        <v>8537.1676505312862</v>
      </c>
      <c r="H170" s="5">
        <v>8298.9531772575247</v>
      </c>
      <c r="I170" s="19">
        <f t="shared" si="2"/>
        <v>1.5267553830755007</v>
      </c>
      <c r="J170" s="19">
        <f t="shared" si="2"/>
        <v>1.5470224246896327</v>
      </c>
      <c r="K170" s="41"/>
    </row>
    <row r="171" spans="1:11" x14ac:dyDescent="0.4">
      <c r="A171" s="16" t="s">
        <v>3</v>
      </c>
      <c r="B171" s="17">
        <v>42477</v>
      </c>
      <c r="C171" s="5">
        <v>12396.180952380952</v>
      </c>
      <c r="D171" s="5">
        <v>12727.904761904761</v>
      </c>
      <c r="E171" s="18">
        <v>0</v>
      </c>
      <c r="F171" s="18" t="str">
        <f>VLOOKUP(B171,[1]Лист2!$A$1:$D$62,4)</f>
        <v>воскресенье</v>
      </c>
      <c r="G171" s="5">
        <v>8345.5105328376703</v>
      </c>
      <c r="H171" s="5">
        <v>8592.2866894197959</v>
      </c>
      <c r="I171" s="19">
        <f t="shared" si="2"/>
        <v>1.4853711949202895</v>
      </c>
      <c r="J171" s="19">
        <f t="shared" si="2"/>
        <v>1.4813175144141086</v>
      </c>
      <c r="K171" s="41"/>
    </row>
    <row r="172" spans="1:11" x14ac:dyDescent="0.4">
      <c r="A172" s="16" t="s">
        <v>3</v>
      </c>
      <c r="B172" s="17">
        <v>42478</v>
      </c>
      <c r="C172" s="5">
        <v>16039.244186046511</v>
      </c>
      <c r="D172" s="5">
        <v>10222</v>
      </c>
      <c r="E172" s="18">
        <v>1</v>
      </c>
      <c r="F172" s="18" t="str">
        <f>VLOOKUP(B172,[1]Лист2!$A$1:$D$62,4)</f>
        <v>понедельник</v>
      </c>
      <c r="G172" s="5">
        <v>8533.3085553997189</v>
      </c>
      <c r="H172" s="5">
        <v>7836.1614035087723</v>
      </c>
      <c r="I172" s="19">
        <f t="shared" si="2"/>
        <v>1.8796043857920943</v>
      </c>
      <c r="J172" s="19">
        <f t="shared" si="2"/>
        <v>1.3044652188280512</v>
      </c>
      <c r="K172" s="41"/>
    </row>
    <row r="173" spans="1:11" x14ac:dyDescent="0.4">
      <c r="A173" s="16" t="s">
        <v>3</v>
      </c>
      <c r="B173" s="17">
        <v>42479</v>
      </c>
      <c r="C173" s="5">
        <v>10743.391304347826</v>
      </c>
      <c r="D173" s="5">
        <v>11558.55</v>
      </c>
      <c r="E173" s="18">
        <v>1</v>
      </c>
      <c r="F173" s="18" t="str">
        <f>VLOOKUP(B173,[1]Лист2!$A$1:$D$62,4)</f>
        <v>вторник</v>
      </c>
      <c r="G173" s="5">
        <v>7797.025874125874</v>
      </c>
      <c r="H173" s="5">
        <v>7878.1228668941976</v>
      </c>
      <c r="I173" s="19">
        <f t="shared" si="2"/>
        <v>1.3778832439173185</v>
      </c>
      <c r="J173" s="19">
        <f t="shared" si="2"/>
        <v>1.4671705678229339</v>
      </c>
      <c r="K173" s="41"/>
    </row>
    <row r="174" spans="1:11" x14ac:dyDescent="0.4">
      <c r="A174" s="16" t="s">
        <v>3</v>
      </c>
      <c r="B174" s="17">
        <v>42480</v>
      </c>
      <c r="C174" s="5">
        <v>12750.096385542169</v>
      </c>
      <c r="D174" s="5">
        <v>12048</v>
      </c>
      <c r="E174" s="18">
        <v>1</v>
      </c>
      <c r="F174" s="18" t="str">
        <f>VLOOKUP(B174,[1]Лист2!$A$1:$D$62,4)</f>
        <v>среда</v>
      </c>
      <c r="G174" s="5">
        <v>7873.7798107255521</v>
      </c>
      <c r="H174" s="5">
        <v>7673.787301587302</v>
      </c>
      <c r="I174" s="19">
        <f t="shared" si="2"/>
        <v>1.6193107620528284</v>
      </c>
      <c r="J174" s="19">
        <f t="shared" si="2"/>
        <v>1.5700200600436116</v>
      </c>
      <c r="K174" s="41"/>
    </row>
    <row r="175" spans="1:11" x14ac:dyDescent="0.4">
      <c r="A175" s="16" t="s">
        <v>3</v>
      </c>
      <c r="B175" s="17">
        <v>42481</v>
      </c>
      <c r="C175" s="5">
        <v>13711.529411764706</v>
      </c>
      <c r="D175" s="5">
        <v>14134.157894736842</v>
      </c>
      <c r="E175" s="18">
        <v>1</v>
      </c>
      <c r="F175" s="18" t="str">
        <f>VLOOKUP(B175,[1]Лист2!$A$1:$D$62,4)</f>
        <v>четверг</v>
      </c>
      <c r="G175" s="5">
        <v>7831.5117647058823</v>
      </c>
      <c r="H175" s="5">
        <v>7893.6595744680853</v>
      </c>
      <c r="I175" s="19">
        <f t="shared" si="2"/>
        <v>1.7508151457497876</v>
      </c>
      <c r="J175" s="19">
        <f t="shared" si="2"/>
        <v>1.7905709970637127</v>
      </c>
      <c r="K175" s="41"/>
    </row>
    <row r="176" spans="1:11" x14ac:dyDescent="0.4">
      <c r="A176" s="16" t="s">
        <v>3</v>
      </c>
      <c r="B176" s="17">
        <v>42482</v>
      </c>
      <c r="C176" s="5">
        <v>13986.447916666666</v>
      </c>
      <c r="D176" s="5">
        <v>13798.076923076924</v>
      </c>
      <c r="E176" s="18">
        <v>1</v>
      </c>
      <c r="F176" s="18" t="str">
        <f>VLOOKUP(B176,[1]Лист2!$A$1:$D$62,4)</f>
        <v>пятница</v>
      </c>
      <c r="G176" s="5">
        <v>9000.4589917231006</v>
      </c>
      <c r="H176" s="5">
        <v>10645.829268292682</v>
      </c>
      <c r="I176" s="19">
        <f t="shared" si="2"/>
        <v>1.5539705174512459</v>
      </c>
      <c r="J176" s="19">
        <f t="shared" si="2"/>
        <v>1.2961016540226538</v>
      </c>
      <c r="K176" s="41"/>
    </row>
    <row r="177" spans="1:11" x14ac:dyDescent="0.4">
      <c r="A177" s="16" t="s">
        <v>3</v>
      </c>
      <c r="B177" s="17">
        <v>42483</v>
      </c>
      <c r="C177" s="5">
        <v>11865.828947368422</v>
      </c>
      <c r="D177" s="5">
        <v>10484.6</v>
      </c>
      <c r="E177" s="18">
        <v>0</v>
      </c>
      <c r="F177" s="18" t="str">
        <f>VLOOKUP(B177,[1]Лист2!$A$1:$D$62,4)</f>
        <v>суббота</v>
      </c>
      <c r="G177" s="5">
        <v>7917.6544502617799</v>
      </c>
      <c r="H177" s="5">
        <v>7903.5667870036104</v>
      </c>
      <c r="I177" s="19">
        <f t="shared" si="2"/>
        <v>1.4986545601236871</v>
      </c>
      <c r="J177" s="19">
        <f t="shared" si="2"/>
        <v>1.3265656231615026</v>
      </c>
      <c r="K177" s="41"/>
    </row>
    <row r="178" spans="1:11" x14ac:dyDescent="0.4">
      <c r="A178" s="16" t="s">
        <v>3</v>
      </c>
      <c r="B178" s="17">
        <v>42484</v>
      </c>
      <c r="C178" s="5">
        <v>12891.425287356322</v>
      </c>
      <c r="D178" s="5">
        <v>24101.599999999999</v>
      </c>
      <c r="E178" s="18">
        <v>0</v>
      </c>
      <c r="F178" s="18" t="str">
        <f>VLOOKUP(B178,[1]Лист2!$A$1:$D$62,4)</f>
        <v>воскресенье</v>
      </c>
      <c r="G178" s="5">
        <v>8360.6183745583039</v>
      </c>
      <c r="H178" s="5">
        <v>8564.53125</v>
      </c>
      <c r="I178" s="19">
        <f t="shared" si="2"/>
        <v>1.5419224643221898</v>
      </c>
      <c r="J178" s="19">
        <f t="shared" si="2"/>
        <v>2.8141178187656211</v>
      </c>
      <c r="K178" s="41"/>
    </row>
    <row r="179" spans="1:11" x14ac:dyDescent="0.4">
      <c r="A179" s="16" t="s">
        <v>3</v>
      </c>
      <c r="B179" s="17">
        <v>42485</v>
      </c>
      <c r="C179" s="5">
        <v>11307.190476190477</v>
      </c>
      <c r="D179" s="5">
        <v>15742.058823529413</v>
      </c>
      <c r="E179" s="18">
        <v>0</v>
      </c>
      <c r="F179" s="18" t="str">
        <f>VLOOKUP(B179,[1]Лист2!$A$1:$D$62,4)</f>
        <v>понедельник</v>
      </c>
      <c r="G179" s="5">
        <v>8232.5631196298746</v>
      </c>
      <c r="H179" s="5">
        <v>8112.746268656716</v>
      </c>
      <c r="I179" s="19">
        <f t="shared" si="2"/>
        <v>1.3734714586310799</v>
      </c>
      <c r="J179" s="19">
        <f t="shared" si="2"/>
        <v>1.9404105961440274</v>
      </c>
      <c r="K179" s="41"/>
    </row>
    <row r="180" spans="1:11" x14ac:dyDescent="0.4">
      <c r="A180" s="16" t="s">
        <v>3</v>
      </c>
      <c r="B180" s="17">
        <v>42486</v>
      </c>
      <c r="C180" s="5">
        <v>12038.25</v>
      </c>
      <c r="D180" s="5">
        <v>9962</v>
      </c>
      <c r="E180" s="18">
        <v>0</v>
      </c>
      <c r="F180" s="18" t="str">
        <f>VLOOKUP(B180,[1]Лист2!$A$1:$D$62,4)</f>
        <v>вторник</v>
      </c>
      <c r="G180" s="5">
        <v>7716.8090388287719</v>
      </c>
      <c r="H180" s="5">
        <v>7887.0242424242424</v>
      </c>
      <c r="I180" s="19">
        <f t="shared" si="2"/>
        <v>1.560003615409812</v>
      </c>
      <c r="J180" s="19">
        <f t="shared" si="2"/>
        <v>1.2630872802969819</v>
      </c>
      <c r="K180" s="41"/>
    </row>
    <row r="181" spans="1:11" x14ac:dyDescent="0.4">
      <c r="A181" s="16" t="s">
        <v>3</v>
      </c>
      <c r="B181" s="17">
        <v>42487</v>
      </c>
      <c r="C181" s="5">
        <v>10677.846153846154</v>
      </c>
      <c r="D181" s="5">
        <v>10652.958333333334</v>
      </c>
      <c r="E181" s="18">
        <v>0</v>
      </c>
      <c r="F181" s="18" t="str">
        <f>VLOOKUP(B181,[1]Лист2!$A$1:$D$62,4)</f>
        <v>среда</v>
      </c>
      <c r="G181" s="5">
        <v>8258.5424304141216</v>
      </c>
      <c r="H181" s="5">
        <v>7501.6300366300366</v>
      </c>
      <c r="I181" s="19">
        <f t="shared" si="2"/>
        <v>1.2929456067843581</v>
      </c>
      <c r="J181" s="19">
        <f t="shared" si="2"/>
        <v>1.420085805527004</v>
      </c>
      <c r="K181" s="41"/>
    </row>
    <row r="182" spans="1:11" x14ac:dyDescent="0.4">
      <c r="A182" s="16" t="s">
        <v>3</v>
      </c>
      <c r="B182" s="17">
        <v>42488</v>
      </c>
      <c r="C182" s="5">
        <v>12231.191304347825</v>
      </c>
      <c r="D182" s="5">
        <v>13185.08</v>
      </c>
      <c r="E182" s="18">
        <v>0</v>
      </c>
      <c r="F182" s="18" t="str">
        <f>VLOOKUP(B182,[1]Лист2!$A$1:$D$62,4)</f>
        <v>четверг</v>
      </c>
      <c r="G182" s="5">
        <v>8315.3179650238471</v>
      </c>
      <c r="H182" s="5">
        <v>8037.2116788321164</v>
      </c>
      <c r="I182" s="19">
        <f t="shared" si="2"/>
        <v>1.4709228625766384</v>
      </c>
      <c r="J182" s="19">
        <f t="shared" si="2"/>
        <v>1.6405042602929076</v>
      </c>
      <c r="K182" s="41"/>
    </row>
    <row r="183" spans="1:11" x14ac:dyDescent="0.4">
      <c r="A183" s="16" t="s">
        <v>3</v>
      </c>
      <c r="B183" s="17">
        <v>42489</v>
      </c>
      <c r="C183" s="5">
        <v>11769.298387096775</v>
      </c>
      <c r="D183" s="5">
        <v>10596.4</v>
      </c>
      <c r="E183" s="18">
        <v>0</v>
      </c>
      <c r="F183" s="18" t="str">
        <f>VLOOKUP(B183,[1]Лист2!$A$1:$D$62,4)</f>
        <v>пятница</v>
      </c>
      <c r="G183" s="5">
        <v>7724.6075139888089</v>
      </c>
      <c r="H183" s="5">
        <v>8210.8268398268392</v>
      </c>
      <c r="I183" s="19">
        <f t="shared" si="2"/>
        <v>1.5236111822876786</v>
      </c>
      <c r="J183" s="19">
        <f t="shared" si="2"/>
        <v>1.2905399427743225</v>
      </c>
      <c r="K183" s="41"/>
    </row>
    <row r="184" spans="1:11" x14ac:dyDescent="0.4">
      <c r="A184" s="16" t="s">
        <v>3</v>
      </c>
      <c r="B184" s="17">
        <v>42490</v>
      </c>
      <c r="C184" s="5">
        <v>13263.336206896553</v>
      </c>
      <c r="D184" s="5">
        <v>13440.138888888889</v>
      </c>
      <c r="E184" s="18">
        <v>0</v>
      </c>
      <c r="F184" s="18" t="str">
        <f>VLOOKUP(B184,[1]Лист2!$A$1:$D$62,4)</f>
        <v>суббота</v>
      </c>
      <c r="G184" s="5">
        <v>8400.2866344605482</v>
      </c>
      <c r="H184" s="5">
        <v>9778.6894977168959</v>
      </c>
      <c r="I184" s="19">
        <f t="shared" si="2"/>
        <v>1.5789147185152332</v>
      </c>
      <c r="J184" s="19">
        <f t="shared" si="2"/>
        <v>1.3744315014835944</v>
      </c>
      <c r="K184" s="41"/>
    </row>
    <row r="185" spans="1:11" x14ac:dyDescent="0.4">
      <c r="B185" s="3"/>
      <c r="I185" s="6"/>
      <c r="J185" s="6"/>
    </row>
    <row r="186" spans="1:11" x14ac:dyDescent="0.4">
      <c r="A186" s="42">
        <v>1</v>
      </c>
      <c r="B186" s="42"/>
      <c r="C186" s="42"/>
      <c r="D186" s="42"/>
      <c r="E186" s="42"/>
      <c r="F186" s="42"/>
      <c r="G186" s="42"/>
      <c r="H186" s="42"/>
      <c r="I186" s="42"/>
      <c r="J186" s="42"/>
    </row>
    <row r="187" spans="1:11" x14ac:dyDescent="0.4">
      <c r="A187" s="36" t="s">
        <v>13</v>
      </c>
      <c r="B187" s="37"/>
      <c r="C187" s="37"/>
      <c r="D187" s="37"/>
      <c r="E187" s="37"/>
      <c r="F187" s="37"/>
      <c r="G187" s="37"/>
      <c r="H187" s="37"/>
      <c r="I187" s="37"/>
      <c r="J187" s="37"/>
      <c r="K187" s="38"/>
    </row>
    <row r="188" spans="1:11" x14ac:dyDescent="0.4">
      <c r="A188" s="20" t="s">
        <v>14</v>
      </c>
      <c r="B188" s="21" t="s">
        <v>15</v>
      </c>
      <c r="C188" s="21" t="s">
        <v>16</v>
      </c>
      <c r="D188" s="21" t="s">
        <v>17</v>
      </c>
      <c r="E188" s="21" t="s">
        <v>18</v>
      </c>
      <c r="F188" s="21" t="s">
        <v>19</v>
      </c>
      <c r="G188" s="22" t="s">
        <v>19</v>
      </c>
      <c r="H188" s="21" t="s">
        <v>20</v>
      </c>
      <c r="I188" s="21" t="s">
        <v>21</v>
      </c>
      <c r="J188" s="23" t="s">
        <v>22</v>
      </c>
      <c r="K188" s="21" t="s">
        <v>23</v>
      </c>
    </row>
    <row r="189" spans="1:11" x14ac:dyDescent="0.4">
      <c r="A189" s="20"/>
      <c r="B189" s="24">
        <f>AVERAGE(I2,I38)/K2</f>
        <v>1.1201136916910659</v>
      </c>
      <c r="C189" s="7">
        <f>AVERAGE(I4,I40)/K2</f>
        <v>1.0486619737841036</v>
      </c>
      <c r="D189" s="7">
        <f>AVERAGE(I5,I41)/K2</f>
        <v>0.97386349794802518</v>
      </c>
      <c r="E189" s="7">
        <v>0.9</v>
      </c>
      <c r="F189" s="7"/>
      <c r="G189" s="7">
        <v>0.92</v>
      </c>
      <c r="H189" s="7">
        <v>1</v>
      </c>
      <c r="I189" s="7">
        <v>0.98</v>
      </c>
      <c r="J189" s="25">
        <v>1.01</v>
      </c>
      <c r="K189" s="7">
        <v>1.1000000000000001</v>
      </c>
    </row>
    <row r="190" spans="1:11" x14ac:dyDescent="0.4">
      <c r="A190" s="36" t="s">
        <v>24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8"/>
    </row>
    <row r="191" spans="1:11" x14ac:dyDescent="0.4">
      <c r="A191" s="20" t="s">
        <v>14</v>
      </c>
      <c r="B191" s="21" t="s">
        <v>15</v>
      </c>
      <c r="C191" s="21" t="s">
        <v>16</v>
      </c>
      <c r="D191" s="21" t="s">
        <v>17</v>
      </c>
      <c r="E191" s="21" t="s">
        <v>18</v>
      </c>
      <c r="F191" s="21" t="s">
        <v>19</v>
      </c>
      <c r="G191" s="22" t="s">
        <v>19</v>
      </c>
      <c r="H191" s="21" t="s">
        <v>20</v>
      </c>
      <c r="I191" s="21" t="s">
        <v>21</v>
      </c>
      <c r="J191" s="23" t="s">
        <v>22</v>
      </c>
      <c r="K191" s="21" t="s">
        <v>23</v>
      </c>
    </row>
    <row r="192" spans="1:11" x14ac:dyDescent="0.4">
      <c r="A192" s="20"/>
      <c r="B192" s="7">
        <v>1.2</v>
      </c>
      <c r="C192" s="7">
        <f>AVERAGE(J4,J40)/K2</f>
        <v>1.0862510331419883</v>
      </c>
      <c r="D192" s="7">
        <f>AVERAGE(J5,J41)/K2</f>
        <v>0.87579076080016005</v>
      </c>
      <c r="E192" s="7">
        <v>0.84</v>
      </c>
      <c r="F192" s="7"/>
      <c r="G192" s="7">
        <v>0.9</v>
      </c>
      <c r="H192" s="7">
        <f>AVERAGE(J12,J48)/K2</f>
        <v>1.0704316250835524</v>
      </c>
      <c r="I192" s="7">
        <f>AVERAGE(J14,J50)/K2</f>
        <v>0.95817035856701505</v>
      </c>
      <c r="J192" s="25">
        <f>AVERAGE(J15,J51)/K2</f>
        <v>1.0691203294440412</v>
      </c>
      <c r="K192" s="4">
        <f>AVERAGE(J17,J55)/K2</f>
        <v>0.98304339370593441</v>
      </c>
    </row>
    <row r="193" spans="1:11" x14ac:dyDescent="0.4">
      <c r="A193" s="35">
        <v>2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7"/>
    </row>
    <row r="194" spans="1:11" x14ac:dyDescent="0.4">
      <c r="A194" s="36" t="s">
        <v>13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8"/>
    </row>
    <row r="195" spans="1:11" x14ac:dyDescent="0.4">
      <c r="A195" s="20" t="s">
        <v>14</v>
      </c>
      <c r="B195" s="21" t="s">
        <v>15</v>
      </c>
      <c r="C195" s="21" t="s">
        <v>16</v>
      </c>
      <c r="D195" s="21" t="s">
        <v>17</v>
      </c>
      <c r="E195" s="21" t="s">
        <v>18</v>
      </c>
      <c r="F195" s="21" t="s">
        <v>19</v>
      </c>
      <c r="G195" s="22" t="s">
        <v>19</v>
      </c>
      <c r="H195" s="21" t="s">
        <v>20</v>
      </c>
      <c r="I195" s="21" t="s">
        <v>21</v>
      </c>
      <c r="J195" s="23" t="s">
        <v>22</v>
      </c>
      <c r="K195" s="21" t="s">
        <v>23</v>
      </c>
    </row>
    <row r="196" spans="1:11" x14ac:dyDescent="0.4">
      <c r="A196" s="20"/>
      <c r="B196" s="26">
        <v>0.98</v>
      </c>
      <c r="C196" s="7">
        <v>1.01</v>
      </c>
      <c r="D196" s="7">
        <f>AVERAGE(I63,I102,I115)/K63</f>
        <v>0.84508549712180348</v>
      </c>
      <c r="E196" s="7">
        <f>AVERAGE(I66,I104,I117)/K63</f>
        <v>0.86922623134827548</v>
      </c>
      <c r="F196" s="7"/>
      <c r="G196" s="7">
        <f>AVERAGE(I69,I107,I119)/K63</f>
        <v>0.88757449198305105</v>
      </c>
      <c r="H196" s="7">
        <f>AVERAGE(I73,I109,I121)/K63</f>
        <v>0.84899778822839334</v>
      </c>
      <c r="I196" s="7">
        <f>AVERAGE(I123,I111,I76)/K63</f>
        <v>0.88830048032075715</v>
      </c>
      <c r="J196" s="25">
        <v>1.1100000000000001</v>
      </c>
      <c r="K196" s="7">
        <f>AVERAGE(I114,I79)/K63</f>
        <v>0.93510096328179693</v>
      </c>
    </row>
    <row r="197" spans="1:11" x14ac:dyDescent="0.4">
      <c r="A197" s="36" t="s">
        <v>24</v>
      </c>
      <c r="B197" s="37"/>
      <c r="C197" s="37"/>
      <c r="D197" s="37"/>
      <c r="E197" s="37"/>
      <c r="F197" s="37"/>
      <c r="G197" s="37"/>
      <c r="H197" s="37"/>
      <c r="I197" s="37"/>
      <c r="J197" s="37"/>
      <c r="K197" s="38"/>
    </row>
    <row r="198" spans="1:11" x14ac:dyDescent="0.4">
      <c r="A198" s="20" t="s">
        <v>14</v>
      </c>
      <c r="B198" s="21" t="s">
        <v>15</v>
      </c>
      <c r="C198" s="21" t="s">
        <v>16</v>
      </c>
      <c r="D198" s="21" t="s">
        <v>17</v>
      </c>
      <c r="E198" s="21" t="s">
        <v>18</v>
      </c>
      <c r="F198" s="21" t="s">
        <v>19</v>
      </c>
      <c r="G198" s="22" t="s">
        <v>19</v>
      </c>
      <c r="H198" s="21" t="s">
        <v>20</v>
      </c>
      <c r="I198" s="21" t="s">
        <v>21</v>
      </c>
      <c r="J198" s="23" t="s">
        <v>22</v>
      </c>
      <c r="K198" s="21" t="s">
        <v>23</v>
      </c>
    </row>
    <row r="199" spans="1:11" x14ac:dyDescent="0.4">
      <c r="A199" s="20"/>
      <c r="B199" s="7">
        <v>0.97</v>
      </c>
      <c r="C199" s="7">
        <v>0.99</v>
      </c>
      <c r="D199" s="7">
        <f>AVERAGE(J63,J102,J115)/K63</f>
        <v>0.7041626232781103</v>
      </c>
      <c r="E199" s="7">
        <v>0.85</v>
      </c>
      <c r="F199" s="7"/>
      <c r="G199" s="7">
        <f>AVERAGE(J69,J107,J119)/K63</f>
        <v>0.95909606102935474</v>
      </c>
      <c r="H199" s="7">
        <f>AVERAGE(J73,J109,J121)/K63</f>
        <v>0.91031110358825129</v>
      </c>
      <c r="I199" s="7">
        <f>AVERAGE(J123,J111,J76)/K63</f>
        <v>0.89790417010608148</v>
      </c>
      <c r="J199" s="25">
        <v>1.0900000000000001</v>
      </c>
      <c r="K199" s="7">
        <f>AVERAGE(J114,J79)/K63</f>
        <v>0.97010230458286273</v>
      </c>
    </row>
    <row r="200" spans="1:11" x14ac:dyDescent="0.4">
      <c r="A200" s="35">
        <v>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4"/>
    </row>
    <row r="201" spans="1:11" x14ac:dyDescent="0.4">
      <c r="A201" s="36" t="s">
        <v>13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8"/>
    </row>
    <row r="202" spans="1:11" x14ac:dyDescent="0.4">
      <c r="A202" s="20" t="s">
        <v>14</v>
      </c>
      <c r="B202" s="21" t="s">
        <v>15</v>
      </c>
      <c r="C202" s="21" t="s">
        <v>16</v>
      </c>
      <c r="D202" s="21" t="s">
        <v>17</v>
      </c>
      <c r="E202" s="21" t="s">
        <v>18</v>
      </c>
      <c r="F202" s="21" t="s">
        <v>19</v>
      </c>
      <c r="G202" s="22" t="s">
        <v>19</v>
      </c>
      <c r="H202" s="21" t="s">
        <v>20</v>
      </c>
      <c r="I202" s="21" t="s">
        <v>21</v>
      </c>
      <c r="J202" s="23" t="s">
        <v>22</v>
      </c>
      <c r="K202" s="21" t="s">
        <v>23</v>
      </c>
    </row>
    <row r="203" spans="1:11" x14ac:dyDescent="0.4">
      <c r="A203" s="20"/>
      <c r="B203" s="7">
        <f>AVERAGE(I151,I169)/K124</f>
        <v>1.0421032350033668</v>
      </c>
      <c r="C203" s="7">
        <f>AVERAGE(I124,I153,I171)/K124</f>
        <v>1.0855045523756182</v>
      </c>
      <c r="D203" s="7">
        <v>0.92</v>
      </c>
      <c r="E203" s="7">
        <v>0.89</v>
      </c>
      <c r="F203" s="7"/>
      <c r="G203" s="7">
        <f>AVERAGE(I128,I157,I174)/K124</f>
        <v>0.92731010769845057</v>
      </c>
      <c r="H203" s="7">
        <f>AVERAGE(I175,I158,I131)/K124</f>
        <v>1.0762153448952159</v>
      </c>
      <c r="I203" s="7">
        <f>AVERAGE(I176,I159,I132)/K124</f>
        <v>1.0884688788222039</v>
      </c>
      <c r="J203" s="25">
        <f>AVERAGE(I177,I160,I133)/K124</f>
        <v>1.0953653217063628</v>
      </c>
      <c r="K203" s="7">
        <f>AVERAGE(I179,I162,I135)/K124</f>
        <v>0.90067240902277546</v>
      </c>
    </row>
    <row r="204" spans="1:11" x14ac:dyDescent="0.4">
      <c r="A204" s="36" t="s">
        <v>24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8"/>
    </row>
    <row r="205" spans="1:11" x14ac:dyDescent="0.4">
      <c r="A205" s="20" t="s">
        <v>14</v>
      </c>
      <c r="B205" s="21" t="s">
        <v>15</v>
      </c>
      <c r="C205" s="21" t="s">
        <v>16</v>
      </c>
      <c r="D205" s="21" t="s">
        <v>17</v>
      </c>
      <c r="E205" s="21" t="s">
        <v>18</v>
      </c>
      <c r="F205" s="21" t="s">
        <v>19</v>
      </c>
      <c r="G205" s="22" t="s">
        <v>19</v>
      </c>
      <c r="H205" s="21" t="s">
        <v>20</v>
      </c>
      <c r="I205" s="21" t="s">
        <v>21</v>
      </c>
      <c r="J205" s="23" t="s">
        <v>22</v>
      </c>
      <c r="K205" s="21" t="s">
        <v>23</v>
      </c>
    </row>
    <row r="206" spans="1:11" x14ac:dyDescent="0.4">
      <c r="A206" s="20"/>
      <c r="B206" s="7">
        <v>1.05</v>
      </c>
      <c r="C206" s="7">
        <v>1.1100000000000001</v>
      </c>
      <c r="D206" s="7">
        <v>0.97</v>
      </c>
      <c r="E206" s="7">
        <v>0.95</v>
      </c>
      <c r="F206" s="7"/>
      <c r="G206" s="7">
        <f>AVERAGE(J128,J157,J174)/K124</f>
        <v>0.86741412273971308</v>
      </c>
      <c r="H206" s="7">
        <v>0.99</v>
      </c>
      <c r="I206" s="7">
        <v>1.01</v>
      </c>
      <c r="J206" s="25">
        <f>AVERAGE(J177,J160,J133)/K124</f>
        <v>0.89991946568668313</v>
      </c>
      <c r="K206" s="7">
        <f>AVERAGE(J179,J162,J135)/K124</f>
        <v>1.0100111715811058</v>
      </c>
    </row>
    <row r="207" spans="1:11" x14ac:dyDescent="0.4">
      <c r="B207" s="3"/>
      <c r="I207" s="6"/>
      <c r="J207" s="6"/>
    </row>
    <row r="208" spans="1:11" x14ac:dyDescent="0.4">
      <c r="A208" s="27" t="s">
        <v>14</v>
      </c>
      <c r="B208" s="28" t="s">
        <v>15</v>
      </c>
      <c r="C208" s="28" t="s">
        <v>16</v>
      </c>
      <c r="D208" s="28" t="s">
        <v>17</v>
      </c>
      <c r="E208" s="28" t="s">
        <v>18</v>
      </c>
      <c r="F208" s="28" t="s">
        <v>19</v>
      </c>
      <c r="G208" s="29" t="s">
        <v>19</v>
      </c>
      <c r="H208" s="28" t="s">
        <v>20</v>
      </c>
      <c r="I208" s="28" t="s">
        <v>21</v>
      </c>
      <c r="J208" s="30" t="s">
        <v>22</v>
      </c>
      <c r="K208" s="28" t="s">
        <v>23</v>
      </c>
    </row>
    <row r="209" spans="1:11" x14ac:dyDescent="0.4">
      <c r="A209" s="27"/>
      <c r="B209" s="11">
        <f>AVERAGE(B189,B196,B203)</f>
        <v>1.0474056422314775</v>
      </c>
      <c r="C209" s="11">
        <f t="shared" ref="C209:K209" si="3">AVERAGE(C189,C196,C203)</f>
        <v>1.0480555087199075</v>
      </c>
      <c r="D209" s="11">
        <f t="shared" si="3"/>
        <v>0.91298299835660945</v>
      </c>
      <c r="E209" s="11">
        <f t="shared" si="3"/>
        <v>0.88640874378275847</v>
      </c>
      <c r="F209" s="11" t="e">
        <f t="shared" si="3"/>
        <v>#DIV/0!</v>
      </c>
      <c r="G209" s="11">
        <f t="shared" si="3"/>
        <v>0.91162819989383381</v>
      </c>
      <c r="H209" s="11">
        <f t="shared" si="3"/>
        <v>0.9750710443745364</v>
      </c>
      <c r="I209" s="11">
        <f t="shared" si="3"/>
        <v>0.98558978638098704</v>
      </c>
      <c r="J209" s="11">
        <f t="shared" si="3"/>
        <v>1.0717884405687876</v>
      </c>
      <c r="K209" s="11">
        <f t="shared" si="3"/>
        <v>0.97859112410152405</v>
      </c>
    </row>
    <row r="210" spans="1:11" x14ac:dyDescent="0.4">
      <c r="A210" s="32" t="s">
        <v>24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4"/>
    </row>
    <row r="211" spans="1:11" x14ac:dyDescent="0.4">
      <c r="A211" s="27" t="s">
        <v>14</v>
      </c>
      <c r="B211" s="28" t="s">
        <v>15</v>
      </c>
      <c r="C211" s="28" t="s">
        <v>16</v>
      </c>
      <c r="D211" s="28" t="s">
        <v>17</v>
      </c>
      <c r="E211" s="28" t="s">
        <v>18</v>
      </c>
      <c r="F211" s="28" t="s">
        <v>19</v>
      </c>
      <c r="G211" s="29" t="s">
        <v>19</v>
      </c>
      <c r="H211" s="28" t="s">
        <v>20</v>
      </c>
      <c r="I211" s="28" t="s">
        <v>21</v>
      </c>
      <c r="J211" s="30" t="s">
        <v>22</v>
      </c>
      <c r="K211" s="28" t="s">
        <v>23</v>
      </c>
    </row>
    <row r="212" spans="1:11" x14ac:dyDescent="0.4">
      <c r="A212" s="27"/>
      <c r="B212" s="11">
        <f>AVERAGE(B206,B199,B192)</f>
        <v>1.0733333333333333</v>
      </c>
      <c r="C212" s="11">
        <f t="shared" ref="C212:K212" si="4">AVERAGE(C206,C199,C192)</f>
        <v>1.0620836777139961</v>
      </c>
      <c r="D212" s="11">
        <f t="shared" si="4"/>
        <v>0.84998446135942352</v>
      </c>
      <c r="E212" s="11">
        <f t="shared" si="4"/>
        <v>0.87999999999999989</v>
      </c>
      <c r="F212" s="11" t="e">
        <f t="shared" si="4"/>
        <v>#DIV/0!</v>
      </c>
      <c r="G212" s="11">
        <f t="shared" si="4"/>
        <v>0.90883672792302261</v>
      </c>
      <c r="H212" s="11">
        <f t="shared" si="4"/>
        <v>0.99024757622393444</v>
      </c>
      <c r="I212" s="11">
        <f t="shared" si="4"/>
        <v>0.95535817622436559</v>
      </c>
      <c r="J212" s="11">
        <f t="shared" si="4"/>
        <v>1.0196799317102414</v>
      </c>
      <c r="K212" s="11">
        <f t="shared" si="4"/>
        <v>0.987718956623301</v>
      </c>
    </row>
    <row r="213" spans="1:11" x14ac:dyDescent="0.4">
      <c r="B213" s="3"/>
      <c r="I213" s="6"/>
      <c r="J213" s="6"/>
    </row>
    <row r="214" spans="1:11" x14ac:dyDescent="0.4">
      <c r="B214" s="3"/>
      <c r="I214" s="6"/>
      <c r="J214" s="6"/>
    </row>
    <row r="215" spans="1:11" x14ac:dyDescent="0.4">
      <c r="B215" s="3"/>
      <c r="I215" s="6"/>
      <c r="J215" s="6"/>
    </row>
    <row r="216" spans="1:11" x14ac:dyDescent="0.4">
      <c r="B216" s="3"/>
      <c r="I216" s="6"/>
      <c r="J216" s="6"/>
    </row>
    <row r="217" spans="1:11" x14ac:dyDescent="0.4">
      <c r="B217" s="3"/>
      <c r="I217" s="6"/>
      <c r="J217" s="6"/>
    </row>
    <row r="218" spans="1:11" x14ac:dyDescent="0.4">
      <c r="B218" s="3"/>
      <c r="I218" s="6"/>
      <c r="J218" s="6"/>
    </row>
    <row r="219" spans="1:11" x14ac:dyDescent="0.4">
      <c r="B219" s="3"/>
      <c r="I219" s="6"/>
      <c r="J219" s="6"/>
    </row>
    <row r="220" spans="1:11" x14ac:dyDescent="0.4">
      <c r="B220" s="3"/>
      <c r="I220" s="6"/>
      <c r="J220" s="6"/>
    </row>
    <row r="221" spans="1:11" x14ac:dyDescent="0.4">
      <c r="B221" s="3"/>
      <c r="I221" s="6"/>
      <c r="J221" s="6"/>
    </row>
    <row r="222" spans="1:11" x14ac:dyDescent="0.4">
      <c r="B222" s="3"/>
      <c r="I222" s="6"/>
      <c r="J222" s="6"/>
    </row>
    <row r="223" spans="1:11" x14ac:dyDescent="0.4">
      <c r="B223" s="3"/>
      <c r="I223" s="6"/>
      <c r="J223" s="6"/>
    </row>
    <row r="224" spans="1:11" x14ac:dyDescent="0.4">
      <c r="B224" s="3"/>
      <c r="I224" s="6"/>
      <c r="J224" s="6"/>
    </row>
    <row r="225" spans="2:10" x14ac:dyDescent="0.4">
      <c r="B225" s="3"/>
      <c r="I225" s="6"/>
      <c r="J225" s="6"/>
    </row>
    <row r="226" spans="2:10" x14ac:dyDescent="0.4">
      <c r="B226" s="3"/>
      <c r="I226" s="6"/>
      <c r="J226" s="6"/>
    </row>
    <row r="227" spans="2:10" x14ac:dyDescent="0.4">
      <c r="B227" s="3"/>
      <c r="I227" s="6"/>
      <c r="J227" s="6"/>
    </row>
    <row r="228" spans="2:10" x14ac:dyDescent="0.4">
      <c r="B228" s="3"/>
      <c r="I228" s="6"/>
      <c r="J228" s="6"/>
    </row>
    <row r="229" spans="2:10" x14ac:dyDescent="0.4">
      <c r="B229" s="3"/>
      <c r="I229" s="6"/>
      <c r="J229" s="6"/>
    </row>
    <row r="230" spans="2:10" x14ac:dyDescent="0.4">
      <c r="B230" s="3"/>
      <c r="I230" s="6"/>
      <c r="J230" s="6"/>
    </row>
    <row r="231" spans="2:10" x14ac:dyDescent="0.4">
      <c r="B231" s="3"/>
      <c r="I231" s="6"/>
      <c r="J231" s="6"/>
    </row>
  </sheetData>
  <mergeCells count="13">
    <mergeCell ref="A190:K190"/>
    <mergeCell ref="K2:K62"/>
    <mergeCell ref="K63:K123"/>
    <mergeCell ref="K124:K184"/>
    <mergeCell ref="A186:J186"/>
    <mergeCell ref="A187:K187"/>
    <mergeCell ref="A210:K210"/>
    <mergeCell ref="A193:J193"/>
    <mergeCell ref="A194:K194"/>
    <mergeCell ref="A197:K197"/>
    <mergeCell ref="A200:J200"/>
    <mergeCell ref="A201:K201"/>
    <mergeCell ref="A204:K2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km0</vt:lpstr>
      <vt:lpstr>km8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DmitriyS</dc:creator>
  <cp:lastModifiedBy>DmitriyS</cp:lastModifiedBy>
  <dcterms:created xsi:type="dcterms:W3CDTF">2015-06-05T18:19:34Z</dcterms:created>
  <dcterms:modified xsi:type="dcterms:W3CDTF">2023-05-16T18:49:20Z</dcterms:modified>
</cp:coreProperties>
</file>