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453"/>
  </bookViews>
  <sheets>
    <sheet name="Анализ Рисков" sheetId="1" r:id="rId1"/>
    <sheet name="Статистика" sheetId="14" r:id="rId2"/>
    <sheet name="Критерии анализа" sheetId="8" r:id="rId3"/>
    <sheet name="План Действий" sheetId="17" r:id="rId4"/>
  </sheets>
  <externalReferences>
    <externalReference r:id="rId5"/>
    <externalReference r:id="rId6"/>
    <externalReference r:id="rId7"/>
  </externalReferences>
  <definedNames>
    <definedName name="_xlcn.WorksheetConnection_Таблица21" hidden="1">Таблица2[]</definedName>
    <definedName name="_xlnm._FilterDatabase" localSheetId="0" hidden="1">'Анализ Рисков'!$A$4:$U$4</definedName>
    <definedName name="S">'Анализ Рисков'!$F$6:$F$349</definedName>
    <definedName name="АнализРисков">Таблица2[]</definedName>
    <definedName name="Срез_Процесс">#N/A</definedName>
  </definedNames>
  <calcPr calcId="162913"/>
  <pivotCaches>
    <pivotCache cacheId="0"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Таблица2" name="Таблица2" connection="WorksheetConnection_Таблица2"/>
        </x15:modelTables>
      </x15:dataModel>
    </ext>
  </extLst>
</workbook>
</file>

<file path=xl/calcChain.xml><?xml version="1.0" encoding="utf-8"?>
<calcChain xmlns="http://schemas.openxmlformats.org/spreadsheetml/2006/main">
  <c r="L348" i="1" l="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R347" i="1"/>
  <c r="Q347" i="1"/>
  <c r="P347" i="1"/>
  <c r="S347" i="1" s="1"/>
  <c r="R346" i="1"/>
  <c r="Q346" i="1"/>
  <c r="P346" i="1"/>
  <c r="S346" i="1" s="1"/>
  <c r="R345" i="1"/>
  <c r="Q345" i="1"/>
  <c r="P345" i="1"/>
  <c r="S345" i="1" s="1"/>
  <c r="R344" i="1"/>
  <c r="Q344" i="1"/>
  <c r="P344" i="1"/>
  <c r="S344" i="1" s="1"/>
  <c r="R343" i="1"/>
  <c r="Q343" i="1"/>
  <c r="P343" i="1"/>
  <c r="S343" i="1" s="1"/>
  <c r="R342" i="1"/>
  <c r="Q342" i="1"/>
  <c r="P342" i="1"/>
  <c r="S342" i="1" s="1"/>
  <c r="R341" i="1"/>
  <c r="Q341" i="1"/>
  <c r="P341" i="1"/>
  <c r="S341" i="1" s="1"/>
  <c r="R340" i="1"/>
  <c r="Q340" i="1"/>
  <c r="P340" i="1"/>
  <c r="S340" i="1" s="1"/>
  <c r="R339" i="1"/>
  <c r="Q339" i="1"/>
  <c r="P339" i="1"/>
  <c r="S339" i="1" s="1"/>
  <c r="R338" i="1"/>
  <c r="Q338" i="1"/>
  <c r="P338" i="1"/>
  <c r="S338" i="1" s="1"/>
  <c r="R337" i="1"/>
  <c r="Q337" i="1"/>
  <c r="P337" i="1"/>
  <c r="S337" i="1" s="1"/>
  <c r="R336" i="1"/>
  <c r="Q336" i="1"/>
  <c r="P336" i="1"/>
  <c r="S336" i="1" s="1"/>
  <c r="R335" i="1"/>
  <c r="Q335" i="1"/>
  <c r="P335" i="1"/>
  <c r="S335" i="1" s="1"/>
  <c r="R333" i="1"/>
  <c r="Q333" i="1"/>
  <c r="P333" i="1"/>
  <c r="S333" i="1" s="1"/>
  <c r="R332" i="1"/>
  <c r="Q332" i="1"/>
  <c r="P332" i="1"/>
  <c r="S332" i="1" s="1"/>
  <c r="R331" i="1"/>
  <c r="Q331" i="1"/>
  <c r="P331" i="1"/>
  <c r="S331" i="1" s="1"/>
  <c r="R330" i="1"/>
  <c r="Q330" i="1"/>
  <c r="P330" i="1"/>
  <c r="S330" i="1" s="1"/>
  <c r="R329" i="1"/>
  <c r="Q329" i="1"/>
  <c r="P329" i="1"/>
  <c r="S329" i="1" s="1"/>
  <c r="R328" i="1"/>
  <c r="Q328" i="1"/>
  <c r="P328" i="1"/>
  <c r="S328" i="1" s="1"/>
  <c r="R327" i="1"/>
  <c r="Q327" i="1"/>
  <c r="P327" i="1"/>
  <c r="S327" i="1" s="1"/>
  <c r="R326" i="1"/>
  <c r="Q326" i="1"/>
  <c r="P326" i="1"/>
  <c r="S326" i="1" s="1"/>
  <c r="R325" i="1"/>
  <c r="Q325" i="1"/>
  <c r="P325" i="1"/>
  <c r="S325" i="1" s="1"/>
  <c r="R324" i="1"/>
  <c r="Q324" i="1"/>
  <c r="P324" i="1"/>
  <c r="S324" i="1" s="1"/>
  <c r="R323" i="1"/>
  <c r="Q323" i="1"/>
  <c r="P323" i="1"/>
  <c r="S323" i="1" s="1"/>
  <c r="R322" i="1"/>
  <c r="Q322" i="1"/>
  <c r="P322" i="1"/>
  <c r="S322" i="1" s="1"/>
  <c r="R321" i="1"/>
  <c r="Q321" i="1"/>
  <c r="P321" i="1"/>
  <c r="S321" i="1" s="1"/>
  <c r="R320" i="1"/>
  <c r="Q320" i="1"/>
  <c r="P320" i="1"/>
  <c r="S320" i="1" s="1"/>
  <c r="R319" i="1"/>
  <c r="Q319" i="1"/>
  <c r="P319" i="1"/>
  <c r="S319" i="1" s="1"/>
  <c r="R318" i="1"/>
  <c r="Q318" i="1"/>
  <c r="P318" i="1"/>
  <c r="S318" i="1" s="1"/>
  <c r="R317" i="1"/>
  <c r="Q317" i="1"/>
  <c r="P317" i="1"/>
  <c r="S317" i="1" s="1"/>
  <c r="R316" i="1"/>
  <c r="Q316" i="1"/>
  <c r="P316" i="1"/>
  <c r="S316" i="1" s="1"/>
  <c r="R315" i="1"/>
  <c r="Q315" i="1"/>
  <c r="P315" i="1"/>
  <c r="S315" i="1" s="1"/>
  <c r="R313" i="1"/>
  <c r="Q313" i="1"/>
  <c r="P313" i="1"/>
  <c r="S313" i="1" s="1"/>
  <c r="R311" i="1"/>
  <c r="Q311" i="1"/>
  <c r="P311" i="1"/>
  <c r="S311" i="1" s="1"/>
  <c r="R310" i="1"/>
  <c r="Q310" i="1"/>
  <c r="P310" i="1"/>
  <c r="S310" i="1" s="1"/>
  <c r="R309" i="1"/>
  <c r="Q309" i="1"/>
  <c r="P309" i="1"/>
  <c r="S309" i="1" s="1"/>
  <c r="R307" i="1"/>
  <c r="Q307" i="1"/>
  <c r="P307" i="1"/>
  <c r="S307" i="1" s="1"/>
  <c r="R306" i="1"/>
  <c r="Q306" i="1"/>
  <c r="P306" i="1"/>
  <c r="S306" i="1" s="1"/>
  <c r="R305" i="1"/>
  <c r="Q305" i="1"/>
  <c r="P305" i="1"/>
  <c r="S305" i="1" s="1"/>
  <c r="R303" i="1"/>
  <c r="Q303" i="1"/>
  <c r="P303" i="1"/>
  <c r="S303" i="1" s="1"/>
  <c r="R302" i="1"/>
  <c r="Q302" i="1"/>
  <c r="P302" i="1"/>
  <c r="S302" i="1" s="1"/>
  <c r="R301" i="1"/>
  <c r="Q301" i="1"/>
  <c r="P301" i="1"/>
  <c r="S301" i="1" s="1"/>
  <c r="R300" i="1"/>
  <c r="Q300" i="1"/>
  <c r="P300" i="1"/>
  <c r="S300" i="1" s="1"/>
  <c r="S299" i="1"/>
  <c r="R299" i="1"/>
  <c r="Q299" i="1"/>
  <c r="P299" i="1"/>
  <c r="L299" i="1"/>
  <c r="S298" i="1"/>
  <c r="R298" i="1"/>
  <c r="Q298" i="1"/>
  <c r="P298" i="1"/>
  <c r="L298" i="1"/>
  <c r="L297" i="1"/>
  <c r="S296" i="1"/>
  <c r="R296" i="1"/>
  <c r="Q296" i="1"/>
  <c r="P296" i="1"/>
  <c r="L296" i="1"/>
  <c r="S295" i="1"/>
  <c r="R295" i="1"/>
  <c r="Q295" i="1"/>
  <c r="P295" i="1"/>
  <c r="L295" i="1"/>
  <c r="S294" i="1"/>
  <c r="R294" i="1"/>
  <c r="Q294" i="1"/>
  <c r="P294" i="1"/>
  <c r="L294" i="1"/>
  <c r="S293" i="1"/>
  <c r="R293" i="1"/>
  <c r="Q293" i="1"/>
  <c r="P293" i="1"/>
  <c r="L293" i="1"/>
  <c r="S292" i="1"/>
  <c r="R292" i="1"/>
  <c r="Q292" i="1"/>
  <c r="P292" i="1"/>
  <c r="L292" i="1"/>
  <c r="S291" i="1"/>
  <c r="R291" i="1"/>
  <c r="Q291" i="1"/>
  <c r="P291" i="1"/>
  <c r="L291" i="1"/>
  <c r="S290" i="1"/>
  <c r="R290" i="1"/>
  <c r="Q290" i="1"/>
  <c r="P290" i="1"/>
  <c r="L290" i="1"/>
  <c r="S289" i="1"/>
  <c r="R289" i="1"/>
  <c r="Q289" i="1"/>
  <c r="P289" i="1"/>
  <c r="L289" i="1"/>
  <c r="S288" i="1"/>
  <c r="R288" i="1"/>
  <c r="Q288" i="1"/>
  <c r="P288" i="1"/>
  <c r="L288" i="1"/>
  <c r="S287" i="1"/>
  <c r="R287" i="1"/>
  <c r="Q287" i="1"/>
  <c r="P287" i="1"/>
  <c r="L287" i="1"/>
  <c r="S286" i="1"/>
  <c r="R286" i="1"/>
  <c r="Q286" i="1"/>
  <c r="P286" i="1"/>
  <c r="L286" i="1"/>
  <c r="S285" i="1"/>
  <c r="R285" i="1"/>
  <c r="Q285" i="1"/>
  <c r="P285" i="1"/>
  <c r="L285" i="1"/>
  <c r="S284" i="1"/>
  <c r="R284" i="1"/>
  <c r="Q284" i="1"/>
  <c r="P284" i="1"/>
  <c r="L284" i="1"/>
  <c r="S283" i="1"/>
  <c r="R283" i="1"/>
  <c r="Q283" i="1"/>
  <c r="P283" i="1"/>
  <c r="L283" i="1"/>
  <c r="S282" i="1"/>
  <c r="R282" i="1"/>
  <c r="Q282" i="1"/>
  <c r="P282" i="1"/>
  <c r="L282" i="1"/>
  <c r="S281" i="1"/>
  <c r="R281" i="1"/>
  <c r="Q281" i="1"/>
  <c r="P281" i="1"/>
  <c r="L281" i="1"/>
  <c r="S280" i="1"/>
  <c r="R280" i="1"/>
  <c r="Q280" i="1"/>
  <c r="P280" i="1"/>
  <c r="L280" i="1"/>
  <c r="S279" i="1"/>
  <c r="R279" i="1"/>
  <c r="Q279" i="1"/>
  <c r="P279" i="1"/>
  <c r="L279" i="1"/>
  <c r="S278" i="1"/>
  <c r="R278" i="1"/>
  <c r="Q278" i="1"/>
  <c r="P278" i="1"/>
  <c r="L278" i="1"/>
  <c r="S277" i="1"/>
  <c r="R277" i="1"/>
  <c r="Q277" i="1"/>
  <c r="P277" i="1"/>
  <c r="L277" i="1"/>
  <c r="S276" i="1"/>
  <c r="R276" i="1"/>
  <c r="Q276" i="1"/>
  <c r="P276" i="1"/>
  <c r="L276" i="1"/>
  <c r="S275" i="1"/>
  <c r="R275" i="1"/>
  <c r="Q275" i="1"/>
  <c r="P275" i="1"/>
  <c r="L275" i="1"/>
  <c r="S274" i="1"/>
  <c r="R274" i="1"/>
  <c r="Q274" i="1"/>
  <c r="P274" i="1"/>
  <c r="L274" i="1"/>
  <c r="R273" i="1"/>
  <c r="Q273" i="1"/>
  <c r="P273" i="1"/>
  <c r="S273" i="1" s="1"/>
  <c r="L273" i="1"/>
  <c r="S272" i="1"/>
  <c r="R272" i="1"/>
  <c r="Q272" i="1"/>
  <c r="P272" i="1"/>
  <c r="L272" i="1"/>
  <c r="L271" i="1"/>
  <c r="L270" i="1"/>
  <c r="S269" i="1"/>
  <c r="R269" i="1"/>
  <c r="Q269" i="1"/>
  <c r="P269" i="1"/>
  <c r="L269" i="1"/>
  <c r="S268" i="1"/>
  <c r="R268" i="1"/>
  <c r="Q268" i="1"/>
  <c r="P268" i="1"/>
  <c r="L268" i="1"/>
  <c r="S267" i="1"/>
  <c r="R267" i="1"/>
  <c r="Q267" i="1"/>
  <c r="P267" i="1"/>
  <c r="L267" i="1"/>
  <c r="L16" i="1" l="1"/>
  <c r="P16" i="1"/>
  <c r="Q16" i="1"/>
  <c r="R16" i="1"/>
  <c r="S16" i="1" l="1"/>
  <c r="P266" i="1"/>
  <c r="S266" i="1" s="1"/>
  <c r="L266" i="1"/>
  <c r="P265" i="1"/>
  <c r="S265" i="1" s="1"/>
  <c r="L265" i="1"/>
  <c r="P264" i="1"/>
  <c r="S264" i="1" s="1"/>
  <c r="L264" i="1"/>
  <c r="P263" i="1"/>
  <c r="S263" i="1" s="1"/>
  <c r="L263" i="1"/>
  <c r="P262" i="1"/>
  <c r="S262" i="1" s="1"/>
  <c r="L262" i="1"/>
  <c r="P261" i="1"/>
  <c r="S261" i="1" s="1"/>
  <c r="L261" i="1"/>
  <c r="P260" i="1"/>
  <c r="S260" i="1" s="1"/>
  <c r="L260" i="1"/>
  <c r="R259" i="1"/>
  <c r="Q259" i="1"/>
  <c r="P259" i="1"/>
  <c r="L259" i="1"/>
  <c r="R258" i="1"/>
  <c r="Q258" i="1"/>
  <c r="P258" i="1"/>
  <c r="L258" i="1"/>
  <c r="R257" i="1"/>
  <c r="Q257" i="1"/>
  <c r="P257" i="1"/>
  <c r="L257" i="1"/>
  <c r="R256" i="1"/>
  <c r="Q256" i="1"/>
  <c r="P256" i="1"/>
  <c r="L256" i="1"/>
  <c r="R255" i="1"/>
  <c r="Q255" i="1"/>
  <c r="P255" i="1"/>
  <c r="L255" i="1"/>
  <c r="R254" i="1"/>
  <c r="Q254" i="1"/>
  <c r="P254" i="1"/>
  <c r="L254" i="1"/>
  <c r="R253" i="1"/>
  <c r="Q253" i="1"/>
  <c r="P253" i="1"/>
  <c r="L253" i="1"/>
  <c r="R252" i="1"/>
  <c r="Q252" i="1"/>
  <c r="P252" i="1"/>
  <c r="L252" i="1"/>
  <c r="R251" i="1"/>
  <c r="Q251" i="1"/>
  <c r="P251" i="1"/>
  <c r="L251" i="1"/>
  <c r="R250" i="1"/>
  <c r="Q250" i="1"/>
  <c r="P250" i="1"/>
  <c r="L250" i="1"/>
  <c r="R249" i="1"/>
  <c r="Q249" i="1"/>
  <c r="P249" i="1"/>
  <c r="L249" i="1"/>
  <c r="R248" i="1"/>
  <c r="Q248" i="1"/>
  <c r="P248" i="1"/>
  <c r="L248" i="1"/>
  <c r="R247" i="1"/>
  <c r="Q247" i="1"/>
  <c r="P247" i="1"/>
  <c r="L247" i="1"/>
  <c r="R246" i="1"/>
  <c r="Q246" i="1"/>
  <c r="P246" i="1"/>
  <c r="L246" i="1"/>
  <c r="R245" i="1"/>
  <c r="Q245" i="1"/>
  <c r="P245" i="1"/>
  <c r="L245" i="1"/>
  <c r="R244" i="1"/>
  <c r="Q244" i="1"/>
  <c r="P244" i="1"/>
  <c r="L244" i="1"/>
  <c r="R243" i="1"/>
  <c r="Q243" i="1"/>
  <c r="P243" i="1"/>
  <c r="L243" i="1"/>
  <c r="R242" i="1"/>
  <c r="Q242" i="1"/>
  <c r="P242" i="1"/>
  <c r="L242" i="1"/>
  <c r="R241" i="1"/>
  <c r="Q241" i="1"/>
  <c r="P241" i="1"/>
  <c r="L241" i="1"/>
  <c r="R240" i="1"/>
  <c r="Q240" i="1"/>
  <c r="P240" i="1"/>
  <c r="L240" i="1"/>
  <c r="R239" i="1"/>
  <c r="Q239" i="1"/>
  <c r="P239" i="1"/>
  <c r="L239" i="1"/>
  <c r="R238" i="1"/>
  <c r="Q238" i="1"/>
  <c r="P238" i="1"/>
  <c r="L238" i="1"/>
  <c r="R237" i="1"/>
  <c r="Q237" i="1"/>
  <c r="P237" i="1"/>
  <c r="L237" i="1"/>
  <c r="R236" i="1"/>
  <c r="Q236" i="1"/>
  <c r="P236" i="1"/>
  <c r="L236" i="1"/>
  <c r="R235" i="1"/>
  <c r="Q235" i="1"/>
  <c r="P235" i="1"/>
  <c r="L235" i="1"/>
  <c r="R234" i="1"/>
  <c r="Q234" i="1"/>
  <c r="P234" i="1"/>
  <c r="L234" i="1"/>
  <c r="R233" i="1"/>
  <c r="Q233" i="1"/>
  <c r="P233" i="1"/>
  <c r="L233" i="1"/>
  <c r="R232" i="1"/>
  <c r="Q232" i="1"/>
  <c r="P232" i="1"/>
  <c r="L232" i="1"/>
  <c r="R231" i="1"/>
  <c r="Q231" i="1"/>
  <c r="P231" i="1"/>
  <c r="L231" i="1"/>
  <c r="R230" i="1"/>
  <c r="Q230" i="1"/>
  <c r="P230" i="1"/>
  <c r="L230" i="1"/>
  <c r="R229" i="1"/>
  <c r="Q229" i="1"/>
  <c r="P229" i="1"/>
  <c r="L229" i="1"/>
  <c r="R228" i="1"/>
  <c r="Q228" i="1"/>
  <c r="P228" i="1"/>
  <c r="L228" i="1"/>
  <c r="S228" i="1" l="1"/>
  <c r="S247" i="1"/>
  <c r="S251" i="1"/>
  <c r="S236" i="1"/>
  <c r="S246" i="1"/>
  <c r="S248" i="1"/>
  <c r="S250" i="1"/>
  <c r="S252" i="1"/>
  <c r="S241" i="1"/>
  <c r="S240" i="1"/>
  <c r="S244" i="1"/>
  <c r="S230" i="1"/>
  <c r="S231" i="1"/>
  <c r="S232" i="1"/>
  <c r="S234" i="1"/>
  <c r="S235" i="1"/>
  <c r="S256" i="1"/>
  <c r="S233" i="1"/>
  <c r="S238" i="1"/>
  <c r="S239" i="1"/>
  <c r="S249" i="1"/>
  <c r="S254" i="1"/>
  <c r="S255" i="1"/>
  <c r="S258" i="1"/>
  <c r="S259" i="1"/>
  <c r="S229" i="1"/>
  <c r="S245" i="1"/>
  <c r="S237" i="1"/>
  <c r="S242" i="1"/>
  <c r="S243" i="1"/>
  <c r="S253" i="1"/>
  <c r="S257" i="1"/>
  <c r="C121" i="17"/>
  <c r="L55" i="1" l="1"/>
  <c r="A386" i="17" l="1"/>
  <c r="A387" i="17"/>
  <c r="A388" i="17"/>
  <c r="A389" i="17"/>
  <c r="A390" i="17"/>
  <c r="A391" i="17"/>
  <c r="A392" i="17"/>
  <c r="A393" i="17"/>
  <c r="A394" i="17"/>
  <c r="A395" i="17"/>
  <c r="A396" i="17"/>
  <c r="A397" i="17"/>
  <c r="A398" i="17"/>
  <c r="A399" i="17"/>
  <c r="A400" i="17"/>
  <c r="A401" i="17"/>
  <c r="A402" i="17"/>
  <c r="A403" i="17"/>
  <c r="A404" i="17"/>
  <c r="A405" i="17"/>
  <c r="A406" i="17"/>
  <c r="A407" i="17"/>
  <c r="A408" i="17"/>
  <c r="A409" i="17"/>
  <c r="A410" i="17"/>
  <c r="A411" i="17"/>
  <c r="A412" i="17"/>
  <c r="A413" i="17"/>
  <c r="A414" i="17"/>
  <c r="A415" i="17"/>
  <c r="A416" i="17"/>
  <c r="A417" i="17"/>
  <c r="A418" i="17"/>
  <c r="A419" i="17"/>
  <c r="A420" i="17"/>
  <c r="A421" i="17"/>
  <c r="A422" i="17"/>
  <c r="A423" i="17"/>
  <c r="A424" i="17"/>
  <c r="A425" i="17"/>
  <c r="A426" i="17"/>
  <c r="A427" i="17"/>
  <c r="A428" i="17"/>
  <c r="A429" i="17"/>
  <c r="A430" i="17"/>
  <c r="A431" i="17"/>
  <c r="A432" i="17"/>
  <c r="A433" i="17"/>
  <c r="A434" i="17"/>
  <c r="A435" i="17"/>
  <c r="A436" i="17"/>
  <c r="A437" i="17"/>
  <c r="A438" i="17"/>
  <c r="A439" i="17"/>
  <c r="A440" i="17"/>
  <c r="A441" i="17"/>
  <c r="A442" i="17"/>
  <c r="A443" i="17"/>
  <c r="A444" i="17"/>
  <c r="A445" i="17"/>
  <c r="A446" i="17"/>
  <c r="A447" i="17"/>
  <c r="A448" i="17"/>
  <c r="A449" i="17"/>
  <c r="A450" i="17"/>
  <c r="A451" i="17"/>
  <c r="A452" i="17"/>
  <c r="A453" i="17"/>
  <c r="A454" i="17"/>
  <c r="A455" i="17"/>
  <c r="A456" i="17"/>
  <c r="A457" i="17"/>
  <c r="A458" i="17"/>
  <c r="A459" i="17"/>
  <c r="A460" i="17"/>
  <c r="A461" i="17"/>
  <c r="A462" i="17"/>
  <c r="A463" i="17"/>
  <c r="A464" i="17"/>
  <c r="A465" i="17"/>
  <c r="A466" i="17"/>
  <c r="A467" i="17"/>
  <c r="A468" i="17"/>
  <c r="A469" i="17"/>
  <c r="A470" i="17"/>
  <c r="A471" i="17"/>
  <c r="A472" i="17"/>
  <c r="A473" i="17"/>
  <c r="A474" i="17"/>
  <c r="A475" i="17"/>
  <c r="A476" i="17"/>
  <c r="A477" i="17"/>
  <c r="A478" i="17"/>
  <c r="A479" i="17"/>
  <c r="A480" i="17"/>
  <c r="A481" i="17"/>
  <c r="A482" i="17"/>
  <c r="A483" i="17"/>
  <c r="A484" i="17"/>
  <c r="A485" i="17"/>
  <c r="A486" i="17"/>
  <c r="A487" i="17"/>
  <c r="A488" i="17"/>
  <c r="A489" i="17"/>
  <c r="A490" i="17"/>
  <c r="A491" i="17"/>
  <c r="A492" i="17"/>
  <c r="A493" i="17"/>
  <c r="A494" i="17"/>
  <c r="A495" i="17"/>
  <c r="A496" i="17"/>
  <c r="A497" i="17"/>
  <c r="A498" i="17"/>
  <c r="A499" i="17"/>
  <c r="A500" i="17"/>
  <c r="A501" i="17"/>
  <c r="A502" i="17"/>
  <c r="A503" i="17"/>
  <c r="A504" i="17"/>
  <c r="A505" i="17"/>
  <c r="A506" i="17"/>
  <c r="A507" i="17"/>
  <c r="A508" i="17"/>
  <c r="A509" i="17"/>
  <c r="A510" i="17"/>
  <c r="A511" i="17"/>
  <c r="A512" i="17"/>
  <c r="A513" i="17"/>
  <c r="A514" i="17"/>
  <c r="A515" i="17"/>
  <c r="A516" i="17"/>
  <c r="A517" i="17"/>
  <c r="A518" i="17"/>
  <c r="A519" i="17"/>
  <c r="A520" i="17"/>
  <c r="A521" i="17"/>
  <c r="A522" i="17"/>
  <c r="A523" i="17"/>
  <c r="A524" i="17"/>
  <c r="A525" i="17"/>
  <c r="A526" i="17"/>
  <c r="A527" i="17"/>
  <c r="A528" i="17"/>
  <c r="A529" i="17"/>
  <c r="A530" i="17"/>
  <c r="A531" i="17"/>
  <c r="A532" i="17"/>
  <c r="A533" i="17"/>
  <c r="A534" i="17"/>
  <c r="A535" i="17"/>
  <c r="A536" i="17"/>
  <c r="A537" i="17"/>
  <c r="A538" i="17"/>
  <c r="A539" i="17"/>
  <c r="A540" i="17"/>
  <c r="A541" i="17"/>
  <c r="A542" i="17"/>
  <c r="A543" i="17"/>
  <c r="A544" i="17"/>
  <c r="A545" i="17"/>
  <c r="A546" i="17"/>
  <c r="A547" i="17"/>
  <c r="A548" i="17"/>
  <c r="A549" i="17"/>
  <c r="A550" i="17"/>
  <c r="A551" i="17"/>
  <c r="A552" i="17"/>
  <c r="A553" i="17"/>
  <c r="A554" i="17"/>
  <c r="A555" i="17"/>
  <c r="A556" i="17"/>
  <c r="A557" i="17"/>
  <c r="A558" i="17"/>
  <c r="A559" i="17"/>
  <c r="A560" i="17"/>
  <c r="A561" i="17"/>
  <c r="A562" i="17"/>
  <c r="A563" i="17"/>
  <c r="A564" i="17"/>
  <c r="A565" i="17"/>
  <c r="A566" i="17"/>
  <c r="A567" i="17"/>
  <c r="A568" i="17"/>
  <c r="A569" i="17"/>
  <c r="A570" i="17"/>
  <c r="A571" i="17"/>
  <c r="A572" i="17"/>
  <c r="A573" i="17"/>
  <c r="A574" i="17"/>
  <c r="A575" i="17"/>
  <c r="A576" i="17"/>
  <c r="A577" i="17"/>
  <c r="A578" i="17"/>
  <c r="A579" i="17"/>
  <c r="A580" i="17"/>
  <c r="A581" i="17"/>
  <c r="A582" i="17"/>
  <c r="A583" i="17"/>
  <c r="A584" i="17"/>
  <c r="A585" i="17"/>
  <c r="A586" i="17"/>
  <c r="A587" i="17"/>
  <c r="A588" i="17"/>
  <c r="A589" i="17"/>
  <c r="A590" i="17"/>
  <c r="A591" i="17"/>
  <c r="A592" i="17"/>
  <c r="A593" i="17"/>
  <c r="A594" i="17"/>
  <c r="A595" i="17"/>
  <c r="A596" i="17"/>
  <c r="A597" i="17"/>
  <c r="A598" i="17"/>
  <c r="A599" i="17"/>
  <c r="A600" i="17"/>
  <c r="A601" i="17"/>
  <c r="A602" i="17"/>
  <c r="A603" i="17"/>
  <c r="A604" i="17"/>
  <c r="A605" i="17"/>
  <c r="A606" i="17"/>
  <c r="A607" i="17"/>
  <c r="A608" i="17"/>
  <c r="A609" i="17"/>
  <c r="A610" i="17"/>
  <c r="A611" i="17"/>
  <c r="A612" i="17"/>
  <c r="A613" i="17"/>
  <c r="A614" i="17"/>
  <c r="A615" i="17"/>
  <c r="A616" i="17"/>
  <c r="A617" i="17"/>
  <c r="A618" i="17"/>
  <c r="A619" i="17"/>
  <c r="A620" i="17"/>
  <c r="A621" i="17"/>
  <c r="A622" i="17"/>
  <c r="A623" i="17"/>
  <c r="A624" i="17"/>
  <c r="A625" i="17"/>
  <c r="A626" i="17"/>
  <c r="A627" i="17"/>
  <c r="A628" i="17"/>
  <c r="A629" i="17"/>
  <c r="A630" i="17"/>
  <c r="A631" i="17"/>
  <c r="A632" i="17"/>
  <c r="A633" i="17"/>
  <c r="A634" i="17"/>
  <c r="A635" i="17"/>
  <c r="A636" i="17"/>
  <c r="A637" i="17"/>
  <c r="A638" i="17"/>
  <c r="A639" i="17"/>
  <c r="A640" i="17"/>
  <c r="A641" i="17"/>
  <c r="A642" i="17"/>
  <c r="A643" i="17"/>
  <c r="A644" i="17"/>
  <c r="A645" i="17"/>
  <c r="A646" i="17"/>
  <c r="A647" i="17"/>
  <c r="A648" i="17"/>
  <c r="A649" i="17"/>
  <c r="A650" i="17"/>
  <c r="A651" i="17"/>
  <c r="A652" i="17"/>
  <c r="A653" i="17"/>
  <c r="A654" i="17"/>
  <c r="A655" i="17"/>
  <c r="A656" i="17"/>
  <c r="A657" i="17"/>
  <c r="A658" i="17"/>
  <c r="A659" i="17"/>
  <c r="A660" i="17"/>
  <c r="A661" i="17"/>
  <c r="A662" i="17"/>
  <c r="A663" i="17"/>
  <c r="A664" i="17"/>
  <c r="A665" i="17"/>
  <c r="A666" i="17"/>
  <c r="A667" i="17"/>
  <c r="A668" i="17"/>
  <c r="A669" i="17"/>
  <c r="A670" i="17"/>
  <c r="A671" i="17"/>
  <c r="A672" i="17"/>
  <c r="A673" i="17"/>
  <c r="A674" i="17"/>
  <c r="A675" i="17"/>
  <c r="A676" i="17"/>
  <c r="A677" i="17"/>
  <c r="A678" i="17"/>
  <c r="A679" i="17"/>
  <c r="A680" i="17"/>
  <c r="A681" i="17"/>
  <c r="A682" i="17"/>
  <c r="A683" i="17"/>
  <c r="A684" i="17"/>
  <c r="A685" i="17"/>
  <c r="A686" i="17"/>
  <c r="A687" i="17"/>
  <c r="A688" i="17"/>
  <c r="A689" i="17"/>
  <c r="A690" i="17"/>
  <c r="A691" i="17"/>
  <c r="A692" i="17"/>
  <c r="A693" i="17"/>
  <c r="A694" i="17"/>
  <c r="A695" i="17"/>
  <c r="A696" i="17"/>
  <c r="A697" i="17"/>
  <c r="A698" i="17"/>
  <c r="A699" i="17"/>
  <c r="A700" i="17"/>
  <c r="A701" i="17"/>
  <c r="A702" i="17"/>
  <c r="A703" i="17"/>
  <c r="A704" i="17"/>
  <c r="A705" i="17"/>
  <c r="A706" i="17"/>
  <c r="A707" i="17"/>
  <c r="A708" i="17"/>
  <c r="A709" i="17"/>
  <c r="A710" i="17"/>
  <c r="A711" i="17"/>
  <c r="A712" i="17"/>
  <c r="A713" i="17"/>
  <c r="A714" i="17"/>
  <c r="A715" i="17"/>
  <c r="A716" i="17"/>
  <c r="A717" i="17"/>
  <c r="A718" i="17"/>
  <c r="A719" i="17"/>
  <c r="A720" i="17"/>
  <c r="A721" i="17"/>
  <c r="A722" i="17"/>
  <c r="A723" i="17"/>
  <c r="A724" i="17"/>
  <c r="A725" i="17"/>
  <c r="A726" i="17"/>
  <c r="A727" i="17"/>
  <c r="A728" i="17"/>
  <c r="A729" i="17"/>
  <c r="A730" i="17"/>
  <c r="A731" i="17"/>
  <c r="A732" i="17"/>
  <c r="A733" i="17"/>
  <c r="A734" i="17"/>
  <c r="A735" i="17"/>
  <c r="A736" i="17"/>
  <c r="A737" i="17"/>
  <c r="A738" i="17"/>
  <c r="A739" i="17"/>
  <c r="A740" i="17"/>
  <c r="A741" i="17"/>
  <c r="A742" i="17"/>
  <c r="A743" i="17"/>
  <c r="A744" i="17"/>
  <c r="A745" i="17"/>
  <c r="A746" i="17"/>
  <c r="A747" i="17"/>
  <c r="A748" i="17"/>
  <c r="A749" i="17"/>
  <c r="A750" i="17"/>
  <c r="A751" i="17"/>
  <c r="A752" i="17"/>
  <c r="A753" i="17"/>
  <c r="A754" i="17"/>
  <c r="A755" i="17"/>
  <c r="A756" i="17"/>
  <c r="A757" i="17"/>
  <c r="A758" i="17"/>
  <c r="A759" i="17"/>
  <c r="A760" i="17"/>
  <c r="A761" i="17"/>
  <c r="A762" i="17"/>
  <c r="A763" i="17"/>
  <c r="A764" i="17"/>
  <c r="A765" i="17"/>
  <c r="A766" i="17"/>
  <c r="A767" i="17"/>
  <c r="A768" i="17"/>
  <c r="A769" i="17"/>
  <c r="A770" i="17"/>
  <c r="A771" i="17"/>
  <c r="A772" i="17"/>
  <c r="A773" i="17"/>
  <c r="A774" i="17"/>
  <c r="A775" i="17"/>
  <c r="A776" i="17"/>
  <c r="A777" i="17"/>
  <c r="A778"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P216" i="1"/>
  <c r="P217" i="1"/>
  <c r="P218" i="1"/>
  <c r="P219" i="1"/>
  <c r="P220" i="1"/>
  <c r="P221" i="1"/>
  <c r="P222" i="1"/>
  <c r="P223" i="1"/>
  <c r="P224" i="1"/>
  <c r="P225" i="1"/>
  <c r="P226" i="1"/>
  <c r="P227" i="1"/>
  <c r="Q216" i="1"/>
  <c r="Q217" i="1"/>
  <c r="Q218" i="1"/>
  <c r="Q219" i="1"/>
  <c r="Q220" i="1"/>
  <c r="Q221" i="1"/>
  <c r="Q222" i="1"/>
  <c r="Q223" i="1"/>
  <c r="Q224" i="1"/>
  <c r="Q225" i="1"/>
  <c r="Q226" i="1"/>
  <c r="Q227" i="1"/>
  <c r="R216" i="1"/>
  <c r="R217" i="1"/>
  <c r="R218" i="1"/>
  <c r="R219" i="1"/>
  <c r="R220" i="1"/>
  <c r="S220" i="1" s="1"/>
  <c r="R221" i="1"/>
  <c r="R222" i="1"/>
  <c r="S222" i="1" s="1"/>
  <c r="R223" i="1"/>
  <c r="R224" i="1"/>
  <c r="R225" i="1"/>
  <c r="R226" i="1"/>
  <c r="R227" i="1"/>
  <c r="S216" i="1"/>
  <c r="S224" i="1" l="1"/>
  <c r="S218" i="1"/>
  <c r="S226" i="1"/>
  <c r="S219" i="1"/>
  <c r="S227" i="1"/>
  <c r="S223" i="1"/>
  <c r="S221" i="1"/>
  <c r="S225" i="1"/>
  <c r="S217" i="1"/>
  <c r="P106" i="1" l="1"/>
  <c r="P107" i="1"/>
  <c r="P108" i="1"/>
  <c r="P126" i="1"/>
  <c r="Q106" i="1"/>
  <c r="Q107" i="1"/>
  <c r="Q108" i="1"/>
  <c r="Q126" i="1"/>
  <c r="R106" i="1"/>
  <c r="R107" i="1"/>
  <c r="R108" i="1"/>
  <c r="R126" i="1"/>
  <c r="P85" i="1"/>
  <c r="P86" i="1"/>
  <c r="P87" i="1"/>
  <c r="P88" i="1"/>
  <c r="P89" i="1"/>
  <c r="P90" i="1"/>
  <c r="Q85" i="1"/>
  <c r="Q86" i="1"/>
  <c r="Q87" i="1"/>
  <c r="Q88" i="1"/>
  <c r="Q89" i="1"/>
  <c r="Q90" i="1"/>
  <c r="R85" i="1"/>
  <c r="R86" i="1"/>
  <c r="R87" i="1"/>
  <c r="R88" i="1"/>
  <c r="R89" i="1"/>
  <c r="R90" i="1"/>
  <c r="P75" i="1"/>
  <c r="Q75" i="1"/>
  <c r="R75" i="1"/>
  <c r="P76" i="1"/>
  <c r="Q76" i="1"/>
  <c r="R76" i="1"/>
  <c r="P77" i="1"/>
  <c r="P78" i="1"/>
  <c r="P79" i="1"/>
  <c r="P80" i="1"/>
  <c r="P81" i="1"/>
  <c r="P82" i="1"/>
  <c r="P83" i="1"/>
  <c r="P84" i="1"/>
  <c r="Q77" i="1"/>
  <c r="Q78" i="1"/>
  <c r="Q79" i="1"/>
  <c r="Q80" i="1"/>
  <c r="Q81" i="1"/>
  <c r="Q82" i="1"/>
  <c r="Q83" i="1"/>
  <c r="Q84" i="1"/>
  <c r="R77" i="1"/>
  <c r="R78" i="1"/>
  <c r="R79" i="1"/>
  <c r="R80" i="1"/>
  <c r="R81" i="1"/>
  <c r="R82" i="1"/>
  <c r="S82" i="1" s="1"/>
  <c r="R83" i="1"/>
  <c r="R84" i="1"/>
  <c r="S77" i="1"/>
  <c r="S78" i="1"/>
  <c r="S81" i="1" l="1"/>
  <c r="S80" i="1"/>
  <c r="S79" i="1"/>
  <c r="S83" i="1"/>
  <c r="S84" i="1"/>
  <c r="S76" i="1"/>
  <c r="S88" i="1"/>
  <c r="S108" i="1"/>
  <c r="S126" i="1"/>
  <c r="S106" i="1"/>
  <c r="S107" i="1"/>
  <c r="S75" i="1"/>
  <c r="S90" i="1"/>
  <c r="S86" i="1"/>
  <c r="S87" i="1"/>
  <c r="S89" i="1"/>
  <c r="S85" i="1"/>
  <c r="L74" i="1" l="1"/>
  <c r="P74" i="1"/>
  <c r="Q74" i="1"/>
  <c r="R74" i="1"/>
  <c r="L73" i="1"/>
  <c r="P73" i="1"/>
  <c r="Q73" i="1"/>
  <c r="R73" i="1"/>
  <c r="L72" i="1"/>
  <c r="P72" i="1"/>
  <c r="Q72" i="1"/>
  <c r="R72" i="1"/>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132" i="17"/>
  <c r="A133" i="17"/>
  <c r="A134" i="17"/>
  <c r="A135" i="17"/>
  <c r="A136" i="17"/>
  <c r="A137" i="17"/>
  <c r="A138" i="17"/>
  <c r="A139" i="17"/>
  <c r="A140" i="17"/>
  <c r="A141" i="17"/>
  <c r="A142" i="17"/>
  <c r="A143" i="17"/>
  <c r="A144" i="17"/>
  <c r="A145" i="17"/>
  <c r="A146" i="17"/>
  <c r="A147" i="17"/>
  <c r="A148" i="17"/>
  <c r="A149" i="17"/>
  <c r="A150" i="17"/>
  <c r="A151" i="17"/>
  <c r="A152" i="17"/>
  <c r="A153" i="17"/>
  <c r="A154" i="17"/>
  <c r="A155" i="17"/>
  <c r="A156" i="17"/>
  <c r="A157" i="17"/>
  <c r="A158" i="17"/>
  <c r="A159" i="17"/>
  <c r="A160" i="17"/>
  <c r="A161" i="17"/>
  <c r="A162" i="17"/>
  <c r="A163" i="17"/>
  <c r="A164" i="17"/>
  <c r="A165" i="17"/>
  <c r="A166" i="17"/>
  <c r="A167" i="17"/>
  <c r="A168" i="17"/>
  <c r="A169" i="17"/>
  <c r="A170" i="17"/>
  <c r="A171" i="17"/>
  <c r="A172" i="17"/>
  <c r="A173" i="17"/>
  <c r="A174" i="17"/>
  <c r="A175" i="17"/>
  <c r="A176" i="17"/>
  <c r="A177" i="17"/>
  <c r="A178" i="17"/>
  <c r="A179" i="17"/>
  <c r="A180" i="17"/>
  <c r="A181" i="17"/>
  <c r="A182" i="17"/>
  <c r="A183" i="17"/>
  <c r="A184" i="17"/>
  <c r="A185" i="17"/>
  <c r="A186" i="17"/>
  <c r="A187" i="17"/>
  <c r="A188" i="17"/>
  <c r="A189" i="17"/>
  <c r="A190" i="17"/>
  <c r="A191" i="17"/>
  <c r="A192" i="17"/>
  <c r="A193" i="17"/>
  <c r="A194" i="17"/>
  <c r="A195" i="17"/>
  <c r="A196" i="17"/>
  <c r="A197" i="17"/>
  <c r="A198" i="17"/>
  <c r="A199" i="17"/>
  <c r="A200" i="17"/>
  <c r="A201" i="17"/>
  <c r="A202" i="17"/>
  <c r="A203" i="17"/>
  <c r="A204" i="17"/>
  <c r="A205" i="17"/>
  <c r="A206" i="17"/>
  <c r="A207" i="17"/>
  <c r="A208" i="17"/>
  <c r="A209" i="17"/>
  <c r="A210" i="17"/>
  <c r="A211" i="17"/>
  <c r="A212" i="17"/>
  <c r="A213" i="17"/>
  <c r="A214" i="17"/>
  <c r="A215" i="17"/>
  <c r="A216" i="17"/>
  <c r="A217" i="17"/>
  <c r="A218" i="17"/>
  <c r="A219" i="17"/>
  <c r="A220" i="17"/>
  <c r="A221" i="17"/>
  <c r="A222" i="17"/>
  <c r="A223" i="17"/>
  <c r="A224" i="17"/>
  <c r="A225" i="17"/>
  <c r="A226" i="17"/>
  <c r="A227" i="17"/>
  <c r="A228" i="17"/>
  <c r="A229" i="17"/>
  <c r="A230" i="17"/>
  <c r="A231" i="17"/>
  <c r="A232" i="17"/>
  <c r="A233" i="17"/>
  <c r="A234" i="17"/>
  <c r="A235" i="17"/>
  <c r="A236" i="17"/>
  <c r="A237" i="17"/>
  <c r="A238" i="17"/>
  <c r="A239" i="17"/>
  <c r="A240" i="17"/>
  <c r="A241" i="17"/>
  <c r="A242" i="17"/>
  <c r="A243" i="17"/>
  <c r="A244" i="17"/>
  <c r="A245" i="17"/>
  <c r="A246" i="17"/>
  <c r="A247" i="17"/>
  <c r="A248" i="17"/>
  <c r="A249" i="17"/>
  <c r="A250" i="17"/>
  <c r="A251" i="17"/>
  <c r="A252" i="17"/>
  <c r="A253" i="17"/>
  <c r="A254" i="17"/>
  <c r="A255" i="17"/>
  <c r="A256" i="17"/>
  <c r="A257" i="17"/>
  <c r="A258" i="17"/>
  <c r="A259" i="17"/>
  <c r="A260" i="17"/>
  <c r="A261" i="17"/>
  <c r="A262" i="17"/>
  <c r="A263" i="17"/>
  <c r="A264" i="17"/>
  <c r="A265" i="17"/>
  <c r="A266" i="17"/>
  <c r="A267" i="17"/>
  <c r="A268" i="17"/>
  <c r="A269" i="17"/>
  <c r="A270" i="17"/>
  <c r="A271" i="17"/>
  <c r="A272" i="17"/>
  <c r="A273" i="17"/>
  <c r="A274" i="17"/>
  <c r="A275" i="17"/>
  <c r="A276" i="17"/>
  <c r="A277" i="17"/>
  <c r="A278" i="17"/>
  <c r="A279" i="17"/>
  <c r="A280" i="17"/>
  <c r="A281" i="17"/>
  <c r="A282" i="17"/>
  <c r="A283" i="17"/>
  <c r="A284" i="17"/>
  <c r="A285" i="17"/>
  <c r="A286" i="17"/>
  <c r="A287" i="17"/>
  <c r="A288" i="17"/>
  <c r="A289" i="17"/>
  <c r="A290" i="17"/>
  <c r="A291" i="17"/>
  <c r="A292" i="17"/>
  <c r="A293" i="17"/>
  <c r="A294" i="17"/>
  <c r="A295" i="17"/>
  <c r="A296" i="17"/>
  <c r="A297" i="17"/>
  <c r="A298" i="17"/>
  <c r="A299" i="17"/>
  <c r="A300" i="17"/>
  <c r="A301" i="17"/>
  <c r="A302" i="17"/>
  <c r="A303" i="17"/>
  <c r="A304" i="17"/>
  <c r="A305" i="17"/>
  <c r="A306" i="17"/>
  <c r="A307" i="17"/>
  <c r="A308" i="17"/>
  <c r="A309" i="17"/>
  <c r="A310" i="17"/>
  <c r="A311" i="17"/>
  <c r="A312" i="17"/>
  <c r="A313" i="17"/>
  <c r="A314" i="17"/>
  <c r="A315" i="17"/>
  <c r="A316" i="17"/>
  <c r="A317" i="17"/>
  <c r="A318" i="17"/>
  <c r="A319" i="17"/>
  <c r="A320" i="17"/>
  <c r="A321" i="17"/>
  <c r="A322" i="17"/>
  <c r="A323" i="17"/>
  <c r="A324" i="17"/>
  <c r="A325" i="17"/>
  <c r="A326" i="17"/>
  <c r="A327" i="17"/>
  <c r="A328" i="17"/>
  <c r="A329" i="17"/>
  <c r="A330" i="17"/>
  <c r="A331" i="17"/>
  <c r="A332" i="17"/>
  <c r="A333" i="17"/>
  <c r="A334" i="17"/>
  <c r="A335" i="17"/>
  <c r="A336" i="17"/>
  <c r="A337" i="17"/>
  <c r="A338" i="17"/>
  <c r="A339" i="17"/>
  <c r="A340" i="17"/>
  <c r="A341" i="17"/>
  <c r="A342" i="17"/>
  <c r="A343" i="17"/>
  <c r="A344" i="17"/>
  <c r="A345" i="17"/>
  <c r="A346" i="17"/>
  <c r="A347" i="17"/>
  <c r="A348" i="17"/>
  <c r="A349" i="17"/>
  <c r="A350" i="17"/>
  <c r="A351" i="17"/>
  <c r="A352" i="17"/>
  <c r="A353" i="17"/>
  <c r="A354" i="17"/>
  <c r="A355" i="17"/>
  <c r="A356" i="17"/>
  <c r="A357" i="17"/>
  <c r="A358" i="17"/>
  <c r="A359" i="17"/>
  <c r="A360" i="17"/>
  <c r="A361" i="17"/>
  <c r="A362" i="17"/>
  <c r="A363" i="17"/>
  <c r="A364" i="17"/>
  <c r="A365" i="17"/>
  <c r="A366" i="17"/>
  <c r="A367" i="17"/>
  <c r="A368" i="17"/>
  <c r="A369" i="17"/>
  <c r="A370" i="17"/>
  <c r="A371" i="17"/>
  <c r="A372" i="17"/>
  <c r="A373" i="17"/>
  <c r="A374" i="17"/>
  <c r="A375" i="17"/>
  <c r="A376" i="17"/>
  <c r="A377" i="17"/>
  <c r="A378" i="17"/>
  <c r="A379" i="17"/>
  <c r="A380" i="17"/>
  <c r="A381" i="17"/>
  <c r="A382" i="17"/>
  <c r="A383" i="17"/>
  <c r="A384" i="17"/>
  <c r="A385" i="17"/>
  <c r="D24" i="17"/>
  <c r="B27" i="17"/>
  <c r="B1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B56" i="17"/>
  <c r="B57" i="17"/>
  <c r="B58" i="17"/>
  <c r="B59" i="17"/>
  <c r="B60" i="17"/>
  <c r="B61" i="17"/>
  <c r="B62" i="17"/>
  <c r="B63" i="17"/>
  <c r="B64" i="17"/>
  <c r="B65" i="17"/>
  <c r="B66" i="17"/>
  <c r="B67" i="17"/>
  <c r="B68" i="17"/>
  <c r="B69" i="17"/>
  <c r="C56" i="17"/>
  <c r="C57" i="17"/>
  <c r="C58" i="17"/>
  <c r="C59" i="17"/>
  <c r="C60" i="17"/>
  <c r="C61" i="17"/>
  <c r="C62" i="17"/>
  <c r="C63" i="17"/>
  <c r="C64" i="17"/>
  <c r="C65" i="17"/>
  <c r="C66" i="17"/>
  <c r="C67" i="17"/>
  <c r="C68" i="17"/>
  <c r="C69" i="17"/>
  <c r="D56" i="17"/>
  <c r="D57" i="17"/>
  <c r="D58" i="17"/>
  <c r="D59" i="17"/>
  <c r="D60" i="17"/>
  <c r="D61" i="17"/>
  <c r="D62" i="17"/>
  <c r="D63" i="17"/>
  <c r="D64" i="17"/>
  <c r="D65" i="17"/>
  <c r="D66" i="17"/>
  <c r="D67" i="17"/>
  <c r="D68" i="17"/>
  <c r="D69" i="17"/>
  <c r="B36" i="17"/>
  <c r="B37" i="17"/>
  <c r="B38" i="17"/>
  <c r="B39" i="17"/>
  <c r="B40" i="17"/>
  <c r="B41" i="17"/>
  <c r="B42" i="17"/>
  <c r="B43" i="17"/>
  <c r="B44" i="17"/>
  <c r="B45" i="17"/>
  <c r="B46" i="17"/>
  <c r="B47" i="17"/>
  <c r="B48" i="17"/>
  <c r="B49" i="17"/>
  <c r="B50" i="17"/>
  <c r="B51" i="17"/>
  <c r="B52" i="17"/>
  <c r="B53" i="17"/>
  <c r="B54" i="17"/>
  <c r="B55" i="17"/>
  <c r="C36" i="17"/>
  <c r="C37" i="17"/>
  <c r="C38" i="17"/>
  <c r="C39" i="17"/>
  <c r="C40" i="17"/>
  <c r="C41" i="17"/>
  <c r="C42" i="17"/>
  <c r="C43" i="17"/>
  <c r="C44" i="17"/>
  <c r="C45" i="17"/>
  <c r="C46" i="17"/>
  <c r="C47" i="17"/>
  <c r="C48" i="17"/>
  <c r="C49" i="17"/>
  <c r="C50" i="17"/>
  <c r="C51" i="17"/>
  <c r="C52" i="17"/>
  <c r="C53" i="17"/>
  <c r="C54" i="17"/>
  <c r="C55" i="17"/>
  <c r="D36" i="17"/>
  <c r="D37" i="17"/>
  <c r="D38" i="17"/>
  <c r="D39" i="17"/>
  <c r="D40" i="17"/>
  <c r="D41" i="17"/>
  <c r="D42" i="17"/>
  <c r="D43" i="17"/>
  <c r="D44" i="17"/>
  <c r="D45" i="17"/>
  <c r="D46" i="17"/>
  <c r="D47" i="17"/>
  <c r="D48" i="17"/>
  <c r="D49" i="17"/>
  <c r="D50" i="17"/>
  <c r="D51" i="17"/>
  <c r="D52" i="17"/>
  <c r="D53" i="17"/>
  <c r="D54" i="17"/>
  <c r="D55" i="17"/>
  <c r="B24" i="17"/>
  <c r="B25" i="17"/>
  <c r="B26" i="17"/>
  <c r="B28" i="17"/>
  <c r="B29" i="17"/>
  <c r="B30" i="17"/>
  <c r="B31" i="17"/>
  <c r="B32" i="17"/>
  <c r="B33" i="17"/>
  <c r="B34" i="17"/>
  <c r="B35" i="17"/>
  <c r="C24" i="17"/>
  <c r="C25" i="17"/>
  <c r="C26" i="17"/>
  <c r="C27" i="17"/>
  <c r="C28" i="17"/>
  <c r="C29" i="17"/>
  <c r="C30" i="17"/>
  <c r="C31" i="17"/>
  <c r="C32" i="17"/>
  <c r="C33" i="17"/>
  <c r="C34" i="17"/>
  <c r="C35" i="17"/>
  <c r="D25" i="17"/>
  <c r="D26" i="17"/>
  <c r="D27" i="17"/>
  <c r="D28" i="17"/>
  <c r="D29" i="17"/>
  <c r="D30" i="17"/>
  <c r="D31" i="17"/>
  <c r="D32" i="17"/>
  <c r="D33" i="17"/>
  <c r="D34" i="17"/>
  <c r="D35" i="17"/>
  <c r="D3" i="17"/>
  <c r="D4" i="17"/>
  <c r="D5" i="17"/>
  <c r="D6" i="17"/>
  <c r="D7" i="17"/>
  <c r="D8" i="17"/>
  <c r="D9" i="17"/>
  <c r="D10" i="17"/>
  <c r="D11" i="17"/>
  <c r="D12" i="17"/>
  <c r="D13" i="17"/>
  <c r="D14" i="17"/>
  <c r="D15" i="17"/>
  <c r="D16" i="17"/>
  <c r="D17" i="17"/>
  <c r="D18" i="17"/>
  <c r="D19" i="17"/>
  <c r="D20" i="17"/>
  <c r="D21" i="17"/>
  <c r="D22" i="17"/>
  <c r="D23" i="17"/>
  <c r="C3" i="17"/>
  <c r="C4" i="17"/>
  <c r="C5" i="17"/>
  <c r="C6" i="17"/>
  <c r="C7" i="17"/>
  <c r="C8" i="17"/>
  <c r="C9" i="17"/>
  <c r="C10" i="17"/>
  <c r="C11" i="17"/>
  <c r="C12" i="17"/>
  <c r="C13" i="17"/>
  <c r="C14" i="17"/>
  <c r="C15" i="17"/>
  <c r="C16" i="17"/>
  <c r="C17" i="17"/>
  <c r="C18" i="17"/>
  <c r="C19" i="17"/>
  <c r="C20" i="17"/>
  <c r="C21" i="17"/>
  <c r="C22" i="17"/>
  <c r="C23" i="17"/>
  <c r="B3" i="17"/>
  <c r="B4" i="17"/>
  <c r="B5" i="17"/>
  <c r="B6" i="17"/>
  <c r="B7" i="17"/>
  <c r="B8" i="17"/>
  <c r="B9" i="17"/>
  <c r="B10" i="17"/>
  <c r="B11" i="17"/>
  <c r="B12" i="17"/>
  <c r="B13" i="17"/>
  <c r="B14" i="17"/>
  <c r="B15" i="17"/>
  <c r="B16" i="17"/>
  <c r="B17" i="17"/>
  <c r="B18" i="17"/>
  <c r="B20" i="17"/>
  <c r="B21" i="17"/>
  <c r="B22" i="17"/>
  <c r="B23" i="17"/>
  <c r="S72" i="1" l="1"/>
  <c r="S74" i="1"/>
  <c r="S73" i="1"/>
  <c r="P64" i="1"/>
  <c r="Q64" i="1"/>
  <c r="R64" i="1"/>
  <c r="P63" i="1"/>
  <c r="Q63" i="1"/>
  <c r="R63" i="1"/>
  <c r="R62" i="1"/>
  <c r="Q62" i="1"/>
  <c r="P62" i="1"/>
  <c r="R69" i="1"/>
  <c r="Q69" i="1"/>
  <c r="P69" i="1"/>
  <c r="S62" i="1" l="1"/>
  <c r="S63" i="1"/>
  <c r="S64" i="1"/>
  <c r="S69" i="1"/>
  <c r="R59" i="1"/>
  <c r="Q59" i="1"/>
  <c r="P59" i="1"/>
  <c r="L59" i="1"/>
  <c r="L58" i="1"/>
  <c r="L57" i="1"/>
  <c r="L56" i="1"/>
  <c r="R54" i="1"/>
  <c r="Q54" i="1"/>
  <c r="P54" i="1"/>
  <c r="L54" i="1"/>
  <c r="R53" i="1"/>
  <c r="Q53" i="1"/>
  <c r="P53" i="1"/>
  <c r="L53" i="1"/>
  <c r="R52" i="1"/>
  <c r="Q52" i="1"/>
  <c r="P52" i="1"/>
  <c r="R51" i="1"/>
  <c r="Q51" i="1"/>
  <c r="P51" i="1"/>
  <c r="R50" i="1"/>
  <c r="Q50" i="1"/>
  <c r="P50" i="1"/>
  <c r="R49" i="1"/>
  <c r="Q49" i="1"/>
  <c r="P49" i="1"/>
  <c r="R48" i="1"/>
  <c r="Q48" i="1"/>
  <c r="P48" i="1"/>
  <c r="R47" i="1"/>
  <c r="Q47" i="1"/>
  <c r="P47" i="1"/>
  <c r="R46" i="1"/>
  <c r="Q46" i="1"/>
  <c r="P46" i="1"/>
  <c r="R45" i="1"/>
  <c r="P45" i="1"/>
  <c r="R44" i="1"/>
  <c r="P44" i="1"/>
  <c r="R43" i="1"/>
  <c r="Q43" i="1"/>
  <c r="P43" i="1"/>
  <c r="R42" i="1"/>
  <c r="Q42" i="1"/>
  <c r="P42" i="1"/>
  <c r="R41" i="1"/>
  <c r="Q41" i="1"/>
  <c r="P41" i="1"/>
  <c r="R40" i="1"/>
  <c r="Q40" i="1"/>
  <c r="P40" i="1"/>
  <c r="R39" i="1"/>
  <c r="Q39" i="1"/>
  <c r="P39" i="1"/>
  <c r="R34" i="1"/>
  <c r="Q34" i="1"/>
  <c r="P34" i="1"/>
  <c r="R33" i="1"/>
  <c r="Q33" i="1"/>
  <c r="P33" i="1"/>
  <c r="R32" i="1"/>
  <c r="Q32" i="1"/>
  <c r="P32" i="1"/>
  <c r="R31" i="1"/>
  <c r="Q31" i="1"/>
  <c r="P31" i="1"/>
  <c r="R30" i="1"/>
  <c r="Q30" i="1"/>
  <c r="P30" i="1"/>
  <c r="R29" i="1"/>
  <c r="Q29" i="1"/>
  <c r="P29" i="1"/>
  <c r="R28" i="1"/>
  <c r="Q28" i="1"/>
  <c r="P28" i="1"/>
  <c r="R27" i="1"/>
  <c r="Q27" i="1"/>
  <c r="P27" i="1"/>
  <c r="R26" i="1"/>
  <c r="Q26" i="1"/>
  <c r="P26" i="1"/>
  <c r="R24" i="1"/>
  <c r="P24" i="1"/>
  <c r="L24" i="1"/>
  <c r="P23" i="1"/>
  <c r="S23" i="1" s="1"/>
  <c r="L23" i="1"/>
  <c r="R22" i="1"/>
  <c r="Q22" i="1"/>
  <c r="P22" i="1"/>
  <c r="L22" i="1"/>
  <c r="R21" i="1"/>
  <c r="Q21" i="1"/>
  <c r="P21" i="1"/>
  <c r="L21" i="1"/>
  <c r="R20" i="1"/>
  <c r="Q20" i="1"/>
  <c r="P20" i="1"/>
  <c r="L20" i="1"/>
  <c r="R19" i="1"/>
  <c r="Q19" i="1"/>
  <c r="P19" i="1"/>
  <c r="L19" i="1"/>
  <c r="R18" i="1"/>
  <c r="Q18" i="1"/>
  <c r="P18" i="1"/>
  <c r="L18" i="1"/>
  <c r="R17" i="1"/>
  <c r="Q17" i="1"/>
  <c r="P17" i="1"/>
  <c r="L17" i="1"/>
  <c r="R15" i="1"/>
  <c r="Q15" i="1"/>
  <c r="P15" i="1"/>
  <c r="L15" i="1"/>
  <c r="R14" i="1"/>
  <c r="Q14" i="1"/>
  <c r="P14" i="1"/>
  <c r="L14" i="1"/>
  <c r="R13" i="1"/>
  <c r="Q13" i="1"/>
  <c r="P13" i="1"/>
  <c r="L13" i="1"/>
  <c r="R12" i="1"/>
  <c r="Q12" i="1"/>
  <c r="P12" i="1"/>
  <c r="L12" i="1"/>
  <c r="R11" i="1"/>
  <c r="Q11" i="1"/>
  <c r="P11" i="1"/>
  <c r="L11" i="1"/>
  <c r="R10" i="1"/>
  <c r="Q10" i="1"/>
  <c r="P10" i="1"/>
  <c r="L10" i="1"/>
  <c r="R9" i="1"/>
  <c r="Q9" i="1"/>
  <c r="P9" i="1"/>
  <c r="L9" i="1"/>
  <c r="R8" i="1"/>
  <c r="Q8" i="1"/>
  <c r="P8" i="1"/>
  <c r="L8" i="1"/>
  <c r="R7" i="1"/>
  <c r="Q7" i="1"/>
  <c r="P7" i="1"/>
  <c r="L7" i="1"/>
  <c r="R6" i="1"/>
  <c r="Q6" i="1"/>
  <c r="P6" i="1"/>
  <c r="L6" i="1"/>
  <c r="S45" i="1" l="1"/>
  <c r="S22" i="1"/>
  <c r="S49" i="1"/>
  <c r="S52" i="1"/>
  <c r="S15" i="1"/>
  <c r="S20" i="1"/>
  <c r="S48" i="1"/>
  <c r="S53" i="1"/>
  <c r="S59" i="1"/>
  <c r="S11" i="1"/>
  <c r="S14" i="1"/>
  <c r="S51" i="1"/>
  <c r="S10" i="1"/>
  <c r="S12" i="1"/>
  <c r="S7" i="1"/>
  <c r="S50" i="1"/>
  <c r="S9" i="1"/>
  <c r="S8" i="1"/>
  <c r="S17" i="1"/>
  <c r="S54" i="1"/>
  <c r="S13" i="1"/>
  <c r="S19" i="1"/>
  <c r="S6" i="1"/>
  <c r="S18" i="1"/>
  <c r="S21" i="1"/>
  <c r="S26" i="1"/>
  <c r="S30" i="1"/>
  <c r="S34" i="1"/>
  <c r="S47" i="1"/>
  <c r="S28" i="1"/>
  <c r="S32" i="1"/>
  <c r="S40" i="1"/>
  <c r="S44" i="1"/>
  <c r="S46" i="1"/>
  <c r="S27" i="1"/>
  <c r="S31" i="1"/>
  <c r="S39" i="1"/>
  <c r="S43" i="1"/>
  <c r="S42" i="1"/>
  <c r="S24" i="1"/>
  <c r="S29" i="1"/>
  <c r="S33" i="1"/>
  <c r="S41" i="1"/>
</calcChain>
</file>

<file path=xl/connections.xml><?xml version="1.0" encoding="utf-8"?>
<connections xmlns="http://schemas.openxmlformats.org/spreadsheetml/2006/main">
  <connection id="1" keepAlive="1" name="ThisWorkbookDataModel" description="Модель данных"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Таблица2" type="102" refreshedVersion="6" minRefreshableVersion="5">
    <extLst>
      <ext xmlns:x15="http://schemas.microsoft.com/office/spreadsheetml/2010/11/main" uri="{DE250136-89BD-433C-8126-D09CA5730AF9}">
        <x15:connection id="Таблица2">
          <x15:rangePr sourceName="_xlcn.WorksheetConnection_Таблица21"/>
        </x15:connection>
      </ext>
    </extLst>
  </connection>
</connections>
</file>

<file path=xl/sharedStrings.xml><?xml version="1.0" encoding="utf-8"?>
<sst xmlns="http://schemas.openxmlformats.org/spreadsheetml/2006/main" count="3105" uniqueCount="1435">
  <si>
    <t xml:space="preserve">№ </t>
  </si>
  <si>
    <t>Процесс
Деятельность</t>
  </si>
  <si>
    <t>Потенциальное несоответствие
Риск</t>
  </si>
  <si>
    <t>Последствия</t>
  </si>
  <si>
    <t>S - Значимость</t>
  </si>
  <si>
    <t>Причина несоответствия</t>
  </si>
  <si>
    <t>Меры по предупреждению риска</t>
  </si>
  <si>
    <t>O - Возникновение</t>
  </si>
  <si>
    <t>D - Обнаружение</t>
  </si>
  <si>
    <t>Меры по обнаружению</t>
  </si>
  <si>
    <t>ПЧП</t>
  </si>
  <si>
    <t>Мероприятия или ПКД</t>
  </si>
  <si>
    <t>Ответственный</t>
  </si>
  <si>
    <t>Сроки</t>
  </si>
  <si>
    <t>Целевой ПЧР</t>
  </si>
  <si>
    <t>Действия по улучшению процесса</t>
  </si>
  <si>
    <t>Дата создания:</t>
  </si>
  <si>
    <t>Дата обновления:</t>
  </si>
  <si>
    <t>Версия:</t>
  </si>
  <si>
    <t>Управление лабораторией
Проведение замеров и испытаний</t>
  </si>
  <si>
    <t>1. Ежегодная инвентаризация инструмента</t>
  </si>
  <si>
    <t>1. Невозможность проведения измерений
2. Задержка в одобрении заказа</t>
  </si>
  <si>
    <t>1. Ошибка в определении качетсва изделий
2. Возможная рекламация от клиента</t>
  </si>
  <si>
    <t>Заключение договора с внешней лабораторией</t>
  </si>
  <si>
    <t>Мацегора</t>
  </si>
  <si>
    <t>Отсутствие средства измерения</t>
  </si>
  <si>
    <t>1. СИ отсуствует в лаборатории
2. СИ не закуплен
3. Выход из строя инструмента</t>
  </si>
  <si>
    <t>СИ и СДК не даёт достоверный результат</t>
  </si>
  <si>
    <t xml:space="preserve">1. Износ СИ и СДК
2. Повреждение  СИ и СДК
3. Применение СИ с большей точностью </t>
  </si>
  <si>
    <t>1. Ежегодная поверка СИ во внешней лаборатории
2. Проведение MSA 
3. Анализ рисков проекта со стороны отдела качества</t>
  </si>
  <si>
    <t>Поддержание оборудования в работоспособном состоянии</t>
  </si>
  <si>
    <t>Несвоевременное выполнение технического обслуживания</t>
  </si>
  <si>
    <t>Отсутствие оборудования и инструмента для проведения технического обслуживания</t>
  </si>
  <si>
    <t>Недостаточная квалификация обслуживающего персонала</t>
  </si>
  <si>
    <t xml:space="preserve">1. Выход из строя оборудования
2. Остановка производства </t>
  </si>
  <si>
    <t>Значимость</t>
  </si>
  <si>
    <t>Описание</t>
  </si>
  <si>
    <t>Риск влияет на безопасность работы всего здания</t>
  </si>
  <si>
    <t>Останов производства</t>
  </si>
  <si>
    <t>Простой производства</t>
  </si>
  <si>
    <t>Факторы незначительно влияющие на производственную деятельность</t>
  </si>
  <si>
    <t>1. Загруженность производства
2. Отсутствие комплектующих
3. Отсутствие персонала</t>
  </si>
  <si>
    <t xml:space="preserve">1. График обслуживания, согласованный с отделом планирования и производством
2. Учет и  поддержание минимально-необходимого стока комплектующих
3. Наличие замещающего персонала. Договоренность на оперативное реагирование для проведения работ по тех. обслуживанию  с подрядной организацией. </t>
  </si>
  <si>
    <t>Возникновение</t>
  </si>
  <si>
    <t>Очено вероятно</t>
  </si>
  <si>
    <t>2 раз в день</t>
  </si>
  <si>
    <t>Средняя вероятность</t>
  </si>
  <si>
    <t>Низкая вероятность</t>
  </si>
  <si>
    <t>1 раз в 5 лет</t>
  </si>
  <si>
    <t>1 раз в неделю</t>
  </si>
  <si>
    <t>1 раз в год</t>
  </si>
  <si>
    <t>1 раз в месяц</t>
  </si>
  <si>
    <t>1 раз в квартал</t>
  </si>
  <si>
    <t>1 раз в пол года</t>
  </si>
  <si>
    <t>1 раз в 4 лет</t>
  </si>
  <si>
    <t>1 раз в 3 лет</t>
  </si>
  <si>
    <t>1 раз в 2 лет</t>
  </si>
  <si>
    <t>1. Еженедельный маниторинг графиков ППР</t>
  </si>
  <si>
    <t>Обнаружение</t>
  </si>
  <si>
    <t>100% обнаружение</t>
  </si>
  <si>
    <t>90% обнаружение</t>
  </si>
  <si>
    <t>80% обнаружение</t>
  </si>
  <si>
    <t>70% обнаружение</t>
  </si>
  <si>
    <t>60% обнаружение</t>
  </si>
  <si>
    <t>50% обнаружение</t>
  </si>
  <si>
    <t>40% обнаружение</t>
  </si>
  <si>
    <t>30% обнаружение</t>
  </si>
  <si>
    <t>20% обнаружение</t>
  </si>
  <si>
    <t>0% обнаружение</t>
  </si>
  <si>
    <t>1. Выход из строя инструмента
2. Несвоевременное выявление потребности</t>
  </si>
  <si>
    <t>1. периодический осмотр инструмента на предмет исправности
2. наличие запасного инструмента</t>
  </si>
  <si>
    <t>1. Невозможность проведения обслуживания
2. Низкое качество обслуживания</t>
  </si>
  <si>
    <t>1. Отсутствие обучений
2. Несоответствие занимающей должности</t>
  </si>
  <si>
    <t>1. Разработка планов и организация обучения
2. Определение должностных обязанностей, разработка положений и инструкций</t>
  </si>
  <si>
    <t>1. Периодическая атесстация персонала
2. Составление и маниторинг плана обучения</t>
  </si>
  <si>
    <t>Поддержание переферийного оборудования в работоспособном состоянии</t>
  </si>
  <si>
    <t>Отсутствие электроэнергии</t>
  </si>
  <si>
    <t>Выход из строя системы водоснабжения</t>
  </si>
  <si>
    <t>выход из строя сиситемы сжатого воздуха</t>
  </si>
  <si>
    <t>Выход из строя системы теплоснабжения</t>
  </si>
  <si>
    <t>Выход из строя сиситемы холодоснабжения</t>
  </si>
  <si>
    <t>Выход из строя системы влагонасыщения</t>
  </si>
  <si>
    <t>Выход из строя IT оборудования</t>
  </si>
  <si>
    <t>1. Останов всех систем</t>
  </si>
  <si>
    <t xml:space="preserve">1. Прекращение подачи электроэнергии сбытовой организацией
2. Авария на внешних эл.сетях
3. Авария на внутренних сетях 
</t>
  </si>
  <si>
    <t>1. наличие контракта с энергосбытовой организацией
2. Своевременная оплата
3. разработка графиков обслуживания
4. Своевременное проведение обслуживания</t>
  </si>
  <si>
    <t>1. Маниторинг своевременной оплаты
2. Контроль за выполнением плана ППР</t>
  </si>
  <si>
    <t>1. Останов системы отопления
2. Прекращение подачи воды для бытовых нужд
3. Останов системы холодоснабжения</t>
  </si>
  <si>
    <t>1. Неисправность скваженных насосов
2. Неисправность глубинных насосов на подачу воды в корпус
3. Неисправность системы фильтрации
4. Неисправность станции поддержания давления</t>
  </si>
  <si>
    <t>1. Поддержание скваженных насосов в работоспособном состоянии, наличие резерва
2. Поддержание глубинных насосов в работоспособном состоянии, наличие резерва, обслуживание глубинных емкостей
3. Договор с подрядной организацией на обслуживание
4. Осушествление своевременного обслуживания, контроль</t>
  </si>
  <si>
    <t>1. Переодические осмотры
2. Контроль за выполнением ППР</t>
  </si>
  <si>
    <t>1. Выход из строя компрессора</t>
  </si>
  <si>
    <t>1. Своевременное проведение обслуживания
2. Наличие резервного компрессора
3. Договор с подрядной организацией на проведение ремонтно-восстановительных работ</t>
  </si>
  <si>
    <t>1. Отсутствие отопления
2. Выход из строя систем вентиляции (разрыв теплообменников</t>
  </si>
  <si>
    <t>1. Прекращение подачи газа
2. Неисправность котла
3.  Неисправность циркуляционных насосов</t>
  </si>
  <si>
    <t>1. Договор с подрядной организацией на проведение ППР (передача в эксплуатацию)
2. Своевременная оплата 
3. Автоматический контроль</t>
  </si>
  <si>
    <t>1. Переодические осмотры
2. Контроль за выполнением ППР
3. СМС уведомления в результате каких либо неисправностях</t>
  </si>
  <si>
    <t>Останов оборудования</t>
  </si>
  <si>
    <t>1. Неисправность чиллеров
2. Неисправность насосного оборудования
3. Неисправность термостата</t>
  </si>
  <si>
    <t xml:space="preserve">1. Переодические осмотры
2. Своевременное выполнение технического обслуживания
</t>
  </si>
  <si>
    <t xml:space="preserve">1. Наличие резерва
2. Договор с подрядной организацией на проведение ППР
3. Контроль за работой системы холодоснабжения
4. Наличие резервного термостата
</t>
  </si>
  <si>
    <t>Задержка выполнения заказа</t>
  </si>
  <si>
    <t>1. Выход из строя вент. установки
2. Некачественная вода</t>
  </si>
  <si>
    <t>1. Договор с подрядной организацией на проведение технического обслуживания
2. Контроль за работой системы влагонасыщения
3. Контроль за за системой водоподготовки</t>
  </si>
  <si>
    <t xml:space="preserve">1. Переодические осмотры
2. Контроль за своевременным выполнением технического обслуживания
</t>
  </si>
  <si>
    <t>Отсутствие контроля за работой производства</t>
  </si>
  <si>
    <t>1. Отсутствие интернета
2. Отсутствие телефонии
3. Отсутствие видеонаблюдения</t>
  </si>
  <si>
    <t>1. Контроль за работой систем
2. Наличие резервного оборудования</t>
  </si>
  <si>
    <t xml:space="preserve">1. Переодические осмотры
2. Мониторинг систем
</t>
  </si>
  <si>
    <t>Выход из строя системы пожарно-охранной сигнализации</t>
  </si>
  <si>
    <t>1. Выход из строя системы</t>
  </si>
  <si>
    <t xml:space="preserve">1. Договор с подрядной организацией на проведение технического обслуживания
</t>
  </si>
  <si>
    <t>1. Своевременное проведение технического обслуживания</t>
  </si>
  <si>
    <t>Отсутствие автоматического контроля</t>
  </si>
  <si>
    <t>BM</t>
  </si>
  <si>
    <t>1. Учет инструмента
2. Ежеквартальная инвентаризация</t>
  </si>
  <si>
    <t>Процесс</t>
  </si>
  <si>
    <t>Деятельность</t>
  </si>
  <si>
    <t>Риск</t>
  </si>
  <si>
    <t>Последствие</t>
  </si>
  <si>
    <t>Причина</t>
  </si>
  <si>
    <t>Предупреждение</t>
  </si>
  <si>
    <t>O</t>
  </si>
  <si>
    <t>D</t>
  </si>
  <si>
    <t>RPN</t>
  </si>
  <si>
    <t>ПКД</t>
  </si>
  <si>
    <t>Дата</t>
  </si>
  <si>
    <t>S2</t>
  </si>
  <si>
    <t>O2</t>
  </si>
  <si>
    <t>D2</t>
  </si>
  <si>
    <t>RPN2</t>
  </si>
  <si>
    <t>Анализ внешней среды</t>
  </si>
  <si>
    <t>Ошибки в определении стратегии и стратегических задач</t>
  </si>
  <si>
    <t>Дисбаланс степени развития процессов, невозможность удовлетворить запросы рынка. Потеря интереса к проекту у учредителей.</t>
  </si>
  <si>
    <t>Ошибка в оценке внешней среды при проведении анализа со стороны руководства.</t>
  </si>
  <si>
    <t xml:space="preserve">Вовлечение более широкого круга сотрудников (руководителей процессов) по выявлению и управлению процессов при изменениях внешней среды и проведения анализа текущей ситуации на рынке и ключевых stakeholders. Использование нескольких  источников по прогнозам бедующих периодов. </t>
  </si>
  <si>
    <t>Отрицательная динамика KPI организации. Проведение регулярных страт сессий раз в год с руководителями процессов.</t>
  </si>
  <si>
    <t xml:space="preserve">Разработка/ корректировка стратегии развития организации </t>
  </si>
  <si>
    <t>Рассогласование действий и дисбаланс развития процессов организации</t>
  </si>
  <si>
    <t>Отсутствие развития бизнеса, негативный тренд финансовых показателей. Упадок корпоративной культуры Необоснованные затраты в основные средства и ES&amp;A. Потеря интереса к проекту у учредителей и персонала.</t>
  </si>
  <si>
    <t xml:space="preserve">Ошибки в формировании стратегии.  </t>
  </si>
  <si>
    <t xml:space="preserve">Своевременная актуализация в соответствии с изменениями внешней среды. Привлечение к обновлению стратегии руководителей процессов и ключевых специалистов. </t>
  </si>
  <si>
    <t>Проведение анализа со стороны руководства продвижения по достижению стратегических целей, динамика KPI, анализ достижения стратегических задач. Проведение регулярных страт сессий раз в год с руководителями процессов.</t>
  </si>
  <si>
    <t>Постановка  стратегических задач</t>
  </si>
  <si>
    <t>Дисбаланс степени развития процессов</t>
  </si>
  <si>
    <t>Отсутствие развитие процессов организации. Неудовлетворенность со стороны потребителя и сотрудников. Потеря интереса к проекту у учредителей.</t>
  </si>
  <si>
    <t>Ошибка в оценке достижимости выполнения задач, отсутствие ресурсов для выполнения задачи</t>
  </si>
  <si>
    <t>Формирование и согласование стратегических задач с руководителями процессов</t>
  </si>
  <si>
    <t>Анализ достижения стратегических задач. Проведение регулярных страт сессий раз в год с руководителями процессов.</t>
  </si>
  <si>
    <t>Анализ со стороны руководства</t>
  </si>
  <si>
    <t>Отсутствие прогресса по выполнение стратегических задач и реализации стратегии</t>
  </si>
  <si>
    <t>Не выполнение стратегических задач и реализации стратегии развития организации</t>
  </si>
  <si>
    <t>Не проведение мониторинга выполнения стратегических задач или анализа со стороны руководства</t>
  </si>
  <si>
    <t>Регулярный мониторинг выполнения стратегических задач.</t>
  </si>
  <si>
    <t>Наличие/ отсутствие документа Анализ со стороны руководства и обновления по статусу выполнения стратегических задач</t>
  </si>
  <si>
    <t>Обеспечение непрерывности бизнеса</t>
  </si>
  <si>
    <t>Отсутствует ответственный за процесс Стратегическое управление - Генеральный директор</t>
  </si>
  <si>
    <t xml:space="preserve">Остановка операционной деятельности компании. Одобрение документов, расчетов с контрагентами </t>
  </si>
  <si>
    <t>Выбытие, отстранение, физическая не способность  исполнять свои обязанности</t>
  </si>
  <si>
    <t>Наличие действующей доверенности на заместителя по выполнению функций Генерального директора (с ограничением полномочий по операциям с активами) на время отсутствия и до принятия решения учредителя о назначении нового Генерального директора</t>
  </si>
  <si>
    <t>Табель рабочего времени, утрата коммуникационной связи</t>
  </si>
  <si>
    <t>Требования 3х лиц о компенсации убытков вызванных неверными действиями менеджмента организации</t>
  </si>
  <si>
    <t xml:space="preserve">Убытки которые могут привести организацию в состоянии высокого риска по срыву обеспечения непрерывности бизнеса </t>
  </si>
  <si>
    <t xml:space="preserve">Неверные действия менеджмента организации </t>
  </si>
  <si>
    <t xml:space="preserve">Процесс согласования договоров. Наличие действующей страховки D&amp;O </t>
  </si>
  <si>
    <t xml:space="preserve">Доступность </t>
  </si>
  <si>
    <t xml:space="preserve">Требования 3х лиц о компенсации убытков вызванных причинением вреда жизни, здоровью или ущерба имуществу в следствии деятельности организации, использовании товара (услуг) </t>
  </si>
  <si>
    <t>Аварии, нештатные ситуации, поставки несоответствующей продукции</t>
  </si>
  <si>
    <t xml:space="preserve">Мероприятия связанные с обслуживанием и поддержанием работоспособности систем здания и технологического оборудования, ведение операционной деятельсти в соотвествии с законодательством и внутренними правилами, инструкциями. Внутренние аудиты. Внешние проверки. </t>
  </si>
  <si>
    <t>Получение претензии.</t>
  </si>
  <si>
    <t>ST</t>
  </si>
  <si>
    <t>S</t>
  </si>
  <si>
    <t>Баллы</t>
  </si>
  <si>
    <t>Границы SOD</t>
  </si>
  <si>
    <t>Границы RPN</t>
  </si>
  <si>
    <t>Некорректный заказ от клиента</t>
  </si>
  <si>
    <t xml:space="preserve">1.Задержка поставки Клиенту
2.Остановка производства клиента/ поставщика
</t>
  </si>
  <si>
    <t>Заказ размещен вне рамок сроков исполнения</t>
  </si>
  <si>
    <t>1.Задержка поставки Клиенту
2.Остановка производства клиента
3.Недовольство клиента (рекламация)</t>
  </si>
  <si>
    <t>1. Ошибка планирования у Клиента 2. Неосведомленность клиента о согласованных сроков поставки</t>
  </si>
  <si>
    <t>Срочный заказ от клиента</t>
  </si>
  <si>
    <t xml:space="preserve">1.Задержка поставки Клиенту
2.Остановка производства клиента
</t>
  </si>
  <si>
    <t>Пропуск заказа клиента</t>
  </si>
  <si>
    <t>Внедрение системы EDI /WEB EDI для стандартизации процесса размещения заказов</t>
  </si>
  <si>
    <t>Кочин Д.В,</t>
  </si>
  <si>
    <t>Ошибка ввода заказа в систему</t>
  </si>
  <si>
    <t>1.Задержка поставки Клиенту
2.Остановка производства клиента/ поставщика
3.Недовольство клиента (рекламация)</t>
  </si>
  <si>
    <t>1. Человеческий фактор (ручной ввод)                                                         2. Некорректные данные в системе 3. Некорректный заказ Клиента</t>
  </si>
  <si>
    <t xml:space="preserve">1. Проверка корректности заказа        при размещении поставщику или при планировании производтсва </t>
  </si>
  <si>
    <t>1. Обратная связь от Клиента при подтверждении заказа</t>
  </si>
  <si>
    <t>Заказ подтвержден позже запрошенного срока</t>
  </si>
  <si>
    <t xml:space="preserve">1. Заказ размещен не вовремя клиентом                                                  2. Недостаток производственных мощностей </t>
  </si>
  <si>
    <t>1. Договор с клиентом, где прописан четкий график, правила и механизмы размещения заказов (для использования WEB EDI, порталы, дополнительно используются мануалы и Логистические протоколы)                                                     2. Анализ и подтверждение и производственных мощностей поставщика</t>
  </si>
  <si>
    <t>Не напрален заказ поставщику</t>
  </si>
  <si>
    <t>Заказ отправлен неверному поставщику</t>
  </si>
  <si>
    <t>Ошибка при формировании заказа Постащику</t>
  </si>
  <si>
    <t>Невозможность производства у поставщика/Заказ не подтвержден Поставщиком</t>
  </si>
  <si>
    <t>1. Нехватка производственных мощностей                                         2. Недоступность оборудования или оснастки                                             3. Кризисная ситуация на рынке</t>
  </si>
  <si>
    <t>Траспорт заказан не вовремя</t>
  </si>
  <si>
    <t>1.Задержка поставки Клиенту
2.Остановка производства клиента/Поставщика
3.Недовольство клиента (рекламация)</t>
  </si>
  <si>
    <t>Отсутсвие транспорта у перевозчика</t>
  </si>
  <si>
    <t>1. Уведомление от экспедитора</t>
  </si>
  <si>
    <t>Несоответствие габаритов транспорта габаритам груза</t>
  </si>
  <si>
    <t>SC</t>
  </si>
  <si>
    <t xml:space="preserve">Сбой системы планирования </t>
  </si>
  <si>
    <t>1.Задержка производства
2.Задержка отгрузок
3.Остановка производства клиента
4.Недовольство клиента (рекламация)</t>
  </si>
  <si>
    <t>1. Несвоевременное обновление обслуживания 1С
2. Отсутсвие интернета (сети)
3. Програмный сбой
4. Некорректная настройка параметров планирования
5. Некорректный BOM
6 Некорректные данный по складским запасам</t>
  </si>
  <si>
    <t>1.Договор с обслуживающей компанией
2.Резервные источники связи 
3.Резервные копии баз данных
4.Наличие ручного документооборота и проесса планирования без использования ERP
5. Наличие страхового запаса
6. Возможность оперативного изменения настроек и запуск полного перепланирования по всем заказам</t>
  </si>
  <si>
    <t>1.Невозможность осуществления операции
2. Еженедельное совещание по планированию производства</t>
  </si>
  <si>
    <t>Ошибка при формировании плана</t>
  </si>
  <si>
    <t>1. Человеческий фактор 
(ручная операция)</t>
  </si>
  <si>
    <t xml:space="preserve">1. Еженедельное соещание по планированию производства
2. Страховой запас </t>
  </si>
  <si>
    <t>1. Еженедельное соещание по планированию производства
2. Сводный отчет MD-04</t>
  </si>
  <si>
    <t>Некорректные данные (их отсутствие) при планировании</t>
  </si>
  <si>
    <t xml:space="preserve">1.  Некорректные данные BOM, Cycle time 
2. Некорректные данные клиента
3. Некорректные данные технологическиой карты в производстве
4. Некорректные данные по остаткам 
5. Отсутствие данных по простою оборудования ( поломка, обслуживание , снижение производительности )
</t>
  </si>
  <si>
    <t xml:space="preserve">1. Процесс планирование с клиентом
( переодичность, направление, потребности клиента, контракт)
2. Еженедельное совещание по планированию производства 
3. QP-RD-09 Создание BOM  и параметров производства
4. Сводный отчет MD-04
5. Проведение регламентных инвентаризаций 
6. Страховой запас
</t>
  </si>
  <si>
    <t xml:space="preserve">Ежегодный пересмотр BOM </t>
  </si>
  <si>
    <t xml:space="preserve">Недоступность оборудования
ТПА - Периферия </t>
  </si>
  <si>
    <t>1.Задержка производства
2.Задержка отгрузок
3.Остановка производства клиента
4.Недовольство клиента</t>
  </si>
  <si>
    <t>1. Выход из строя оборудования 
2. Обслуживание оборудования 
3. Проведение испытаний</t>
  </si>
  <si>
    <t>1. Планово-предупредительное  обслуживание 
2. План обслуживания оборуддования
3. Заявка на проведение испытаний
4. Страховой запас запасных частей</t>
  </si>
  <si>
    <t xml:space="preserve">1. Еженедельное соещание по планированию производства
2. Производственное совещание 
3. Лист эскалации
</t>
  </si>
  <si>
    <t>Недоступность оснастки</t>
  </si>
  <si>
    <t>1. Выход из строя оснастки
2. Обслуживание оснастки 
3. Проведение испытаний
4. Невозможноть перемещения оснастки к оборудованию</t>
  </si>
  <si>
    <t>Отставание производства от плана</t>
  </si>
  <si>
    <t xml:space="preserve">1.Задержка производства
2.Задержка отгрузок
3.Остановка производства клиента
4.Недовольство клиента </t>
  </si>
  <si>
    <t xml:space="preserve">1. Снижение производительности
2. Увеличение цикла
3. Выход из строя одного из гнезд
4. Выход из строя оборудования
5. Выход из строя оснастки
6. Простой оборудования
</t>
  </si>
  <si>
    <t>1. Настройка параметров процесса 
2. Еженедельное совещание по планированию производства
3. Производственные совещания</t>
  </si>
  <si>
    <t>1. Контроль параметров производства
2. Настройка параметров процесса 
3. Еженедельное совещание по планированию производства
4. Производственные совещания</t>
  </si>
  <si>
    <t>Нехватка персонала</t>
  </si>
  <si>
    <t xml:space="preserve">1.Отсутсвие на рабочем месте
2.Отпуск
3.Болезнь
4.Высокая загрузка производства
</t>
  </si>
  <si>
    <t>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
7. Анализ загрузки производства
8. SNOP процесс 
(план потребности по персоналу и оборудованию )</t>
  </si>
  <si>
    <t xml:space="preserve">1. Еженедельное соещание по планированию производства
2. Производственное совещание 
</t>
  </si>
  <si>
    <t>Нехватка производственных мощностей</t>
  </si>
  <si>
    <t>1. Выход из строя оборудования 
2. Высокая загрузка 
3. Снижение производительности</t>
  </si>
  <si>
    <t>1. Планово-предупредительный ремонт и обслуживание
2.  Краткосрочное/долгосрочное планирование производства
3. Контроль времени цикла перед стартом производства
4. Коэф. Загрузки при планировании не более 85%
5. Неснижаемый сток з/ч</t>
  </si>
  <si>
    <t>1. Еженедельное совещание по планированию производства
2. S&amp;OP</t>
  </si>
  <si>
    <t xml:space="preserve">Нехватка материала </t>
  </si>
  <si>
    <t xml:space="preserve">
1. Програмный сбой
2. Некорректная настройка параметров планирования
3. Некорректный BOM
4. Некорректные данные по складским запасам</t>
  </si>
  <si>
    <t>нехватка персонала</t>
  </si>
  <si>
    <t>нехватка рабочих станций</t>
  </si>
  <si>
    <t>Планирование производства</t>
  </si>
  <si>
    <t>Некорректные отгрузочные документы</t>
  </si>
  <si>
    <t>1. Новый поставщик                                     2.Техническая Ошибка поставщика при подготовке документов                    3. Четко не прописаны условия поставки  в контракте                                                         4. Несоответствие отгрузочных документов фактическому товару</t>
  </si>
  <si>
    <t>1. Указание необходимых документов и сведений в Контракте                               2. Направление требований к подготовке отгрузочных документов на момент подписания контракта                3.Наличие Страхового запаса                   4. Согласование и проверка отгрузочных документов на этапе подготовки поставки</t>
  </si>
  <si>
    <t>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t>
  </si>
  <si>
    <t>Отсутствие необходимой документации для таможенного оформления</t>
  </si>
  <si>
    <t>1.. Задержка подачи таможенной декларации                                                                                                        2. Задержка процесса таможенного оформления                                                                  3.Задержка производства/отгрузки Клиенту</t>
  </si>
  <si>
    <t>1. Новый товар, ранее не ввозимый          2. Новый Поставщик                                   3. Операционная ошибка действующего поставщика</t>
  </si>
  <si>
    <t>1. Указание необходимых документов и сведений в Контракте                               2. Направление требований к подготовке отгрузочных документов на момент подписания контракта                3. Наличие Страхового запаса                  4. Согласование и проверка отгрузочных документов на этапе подготовки поставки</t>
  </si>
  <si>
    <t>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                                   3. Предварительное информирование о старте поставок нового товара</t>
  </si>
  <si>
    <t>Отсутствие разрешительной документации для таможенного оформления</t>
  </si>
  <si>
    <t>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t>
  </si>
  <si>
    <t xml:space="preserve">1. Новый товар, ранее не ввозимый          2. Новый Поставщик                                   </t>
  </si>
  <si>
    <t>1. Указание необходимых документов и сведений в Контракте                               2. Направление требований к подготовке отгрузочных документов на момент подписания контракта                3.Наличие Страхового запаса                  4. Согласование и проверка отгрузочных документов на этапе подготовки поставки</t>
  </si>
  <si>
    <t>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                                   3. Предварительное информирование о старте поставок нового товара                                                                                                                                  4. Мониторинг запретов и ограничений, таможенного законодательства</t>
  </si>
  <si>
    <t>Недостаток документов и сведений для таможенного оформления</t>
  </si>
  <si>
    <t>1. Проверка документов и сопоставления с фактическим количеством Перевохчиком (Экспедитором)                                            2. Согласование и проверка отгрузочных документов на этапе подготовки поставки</t>
  </si>
  <si>
    <t>Таможенное оформление</t>
  </si>
  <si>
    <t>Назначение таможенной проверки</t>
  </si>
  <si>
    <t>1. Таможенный риск                                       2. Технические ошибки при заполнении ГТД, ручной ввод данных, человеческий фактор</t>
  </si>
  <si>
    <t>1. Автоматическая проверка ГТД программным обеспечением                2. Провекра ГТД перед подачей               3. Поддержание страхового запаса             4. Отработка процесса частичного выпуска</t>
  </si>
  <si>
    <t>1. Автоматическая проверка ГТД программным обеспечением                2. Провекра ГТД перед подачей</t>
  </si>
  <si>
    <t>Таможенный досмотр/осмотр</t>
  </si>
  <si>
    <t>1. Автоматическая проверка ГТД программным обеспечением                2. Провекра ГТД перед подачей 3. Сверка товарной партии по местам Перевозчиком (Экспедитором)</t>
  </si>
  <si>
    <t>Невозможность проведения таможенного оформления (невозможность подачи ГТД)</t>
  </si>
  <si>
    <t xml:space="preserve">1.. Задержка подачи таможенной декларации                                                                                                        2. Задержка процесса таможенного оформления                                                                  3.Задержка производства/отгрузки Клиенту      </t>
  </si>
  <si>
    <t>1. Программный сбой                                 2. Окончание действие лицензии                     3. Окончание срока ЭЦП</t>
  </si>
  <si>
    <t>1. Оперативная Техническая поддержка с возможностью удаленного подключения                          2. Автоматическое уведомление об окончании лицензии и ЭЦП                     3. Оперативная замена носителя ЭЦП.                                                                      4. Страховой запас</t>
  </si>
  <si>
    <t xml:space="preserve">1. Ежедневное обновление Программного обеспечения                        2. Автоматическое уведомление об окончании лицензии и ЭЦП </t>
  </si>
  <si>
    <t>Нарушение условий хранения</t>
  </si>
  <si>
    <t xml:space="preserve">1. Изменение свойств материала
2. Появление дефекта на готовой продукции
3. Недовольство клиента (рекламация)
4.Задержка производства
5. Задержка отгрузок
6. Остановка производства клиента
</t>
  </si>
  <si>
    <t>1. Нарушение упаковки
2. Упаковка не соответствует 
3. Несоблюдение температурного режима хранения
4. Несоблюдения влажности при хранении
5. Нарушение общих условий хранения</t>
  </si>
  <si>
    <t>1. Установка требований хранения для каждого материала от производителя
2. Наличие оборудования для корректировки условий хранения 
(система обогрева)
3. Утверждение и согласование упаковки с поставщиком</t>
  </si>
  <si>
    <t>Нарушение сроков хранения</t>
  </si>
  <si>
    <t>Неверное кол-во</t>
  </si>
  <si>
    <t>1. Задержка производства</t>
  </si>
  <si>
    <t xml:space="preserve">1. Неверные данные по остаткам  в системе 1С
2. Неверные данные в BOM
3. Отсутствие на складе </t>
  </si>
  <si>
    <t>1. Своевременный контроль остатков, документов в 1С
2. Ежегодное/внеплановое  обновление BOM
3. Наличие страхового запаса</t>
  </si>
  <si>
    <t>1. Приемка материала в производстве
2. Контроль оператором склада на соответствие выдаваемого количества материала</t>
  </si>
  <si>
    <t>Неверный материал</t>
  </si>
  <si>
    <t xml:space="preserve">1. Задержка производства
2. Рекламация от клиента </t>
  </si>
  <si>
    <t xml:space="preserve">1. Неверная маркировка  </t>
  </si>
  <si>
    <t>1. Входной контроль 1 уровня
2. Выдача по накладной из системы 1С</t>
  </si>
  <si>
    <t>1. Контроль оператором склада на соответствие марки материала
2. Приемка материала на производстве</t>
  </si>
  <si>
    <t>Неидентифицирован</t>
  </si>
  <si>
    <t>1. Ошибка оператора склада</t>
  </si>
  <si>
    <t>1. Рабочая инструкция
2. Обучение сотрудника</t>
  </si>
  <si>
    <t>Нарушена упаковка</t>
  </si>
  <si>
    <t>1. Повреждения при внутренних перемещениях</t>
  </si>
  <si>
    <t>Материал выдан невовремя</t>
  </si>
  <si>
    <t xml:space="preserve">1. Неверные данные по остаткам  в системе 1С
2. Неверные данные в BOM
3. Отсутствие на складе
 </t>
  </si>
  <si>
    <t>1. Анализ и контроль обеспеченности заказов  в 1С
2. Ежегодное/внеплановое обновление BOM
3. Поддержание страхового запаса</t>
  </si>
  <si>
    <t>1. Контроль выдачи материала во время производственного совещания</t>
  </si>
  <si>
    <t>Заказ не закрыт в Raypro</t>
  </si>
  <si>
    <t>1. Задержка последующей операции (отгрузка)</t>
  </si>
  <si>
    <t>1. Несоблюдение РИ оператором/ наладчиком
2. Сбой системы Raypro</t>
  </si>
  <si>
    <t xml:space="preserve">1. Наличие РИ по работе с Raypro
2. Закрытие заказа вручную </t>
  </si>
  <si>
    <t>1. Контроль кладовщиком при ежедневном выпуске продукции с производства</t>
  </si>
  <si>
    <t>1. Обновить инструкцию по основным моментам работы с Raypro
2. Проект по резервному потоку документов (2018г)</t>
  </si>
  <si>
    <t>1) Горбунов А
2) Ответственные по процессам</t>
  </si>
  <si>
    <t>1) Май 2018
2) Декабрь 2018</t>
  </si>
  <si>
    <t>Заказ не закрыт вовремя</t>
  </si>
  <si>
    <t>1. Задержка последующей операции (отгрузка)
2. Перерасход материала</t>
  </si>
  <si>
    <t xml:space="preserve">1. Брак 
2. Снижение производительности (заглушено одно из гнезд; превышено время цикла; поломка оборудования )
3. Ошибка планирования 
(распределение ресурсов)
4. Заказ начат невовремя </t>
  </si>
  <si>
    <t xml:space="preserve">1. Проведение триала (определение параметров литья, влияющих на производительность) Trial_Report; FO; 
2. ППР
3. Еженедельное совещание по планированию с производством
</t>
  </si>
  <si>
    <t>1. Проверка параметров производительности перед каждым запуском 
(Чек-лист запуска)
2. Ежедневный контроль выполнения плана производства</t>
  </si>
  <si>
    <t>Заказ выполнен не в полном объеме</t>
  </si>
  <si>
    <t xml:space="preserve">1. Некомплектная отгрузка клиенту </t>
  </si>
  <si>
    <t>1. Брак
2. Нехватка материала/компонентов/тары
3. Выход из строя оборудования</t>
  </si>
  <si>
    <t>1. Страховой запас готовой продукции на складе
2. Страховой запас материала
3. Возможность выхода в выходные дни и работы в 3ю смену
4. ППР оборудования/ ЗИП</t>
  </si>
  <si>
    <t>1. Прием продукции на складе по количечству (штрих-кодирование коробок)
2. Отчет со стороны качества 
3. Информирование отдела планирования производством об изменении кол-ва деталей в заказе</t>
  </si>
  <si>
    <t>1. В случае выявления отклонения по количеству информировать отдел планирования
(внести требования в РИ Наладчика об изменении кол-ва выпущенной продукции)</t>
  </si>
  <si>
    <t>1) Горбунов А</t>
  </si>
  <si>
    <t>1) Апрель 2018</t>
  </si>
  <si>
    <t>Неверная ячейка размещения на складе</t>
  </si>
  <si>
    <t>1. Задержка отгрузки</t>
  </si>
  <si>
    <t>1. Ошибка оператора при размещении продукции</t>
  </si>
  <si>
    <t>1. РИ По перемещению готовой продукции
2. Обучение персонала
3. Внедрение штрих-кодирования на место хранения</t>
  </si>
  <si>
    <t xml:space="preserve">1. Выявление при комплектации отгрузки
2. Инвентаризация (2раза в год) </t>
  </si>
  <si>
    <t>Повреждение при размещении</t>
  </si>
  <si>
    <t xml:space="preserve">1. Появление дефекта на готовой продукции
2. Недовольство клиента (рекламация)
3. Задержка отгрузок
4. Остановка производства клиента
</t>
  </si>
  <si>
    <t xml:space="preserve">1. Неправильная эксплуатация техники
2. Неисправная техника
3. Ненадлежащие условия на рабочем месте
</t>
  </si>
  <si>
    <t xml:space="preserve">1. Проверка техники
2. Обучение персонала
3. План обслуживания техники
4. Контроль условий труда и соблюдение 5S
5. Наличие и соблюдение рабочих инструкций
6. Наличие страхового запаса
</t>
  </si>
  <si>
    <t xml:space="preserve">
1. Согласование стандарта упаковки с поставщиком
2. Контроль при комплектации отгрузки
3. Визуальный контроль при размещении на складе
</t>
  </si>
  <si>
    <t>Отсутствие свободного места для размещения</t>
  </si>
  <si>
    <t>1. Невозможность размещения
2. Остановка производства
3. Задержка последующей операции</t>
  </si>
  <si>
    <t>1. Ошибка планирования загрузки производства
2. Затоваривание склада
3. Отсутствие мониторинга складских мощностей</t>
  </si>
  <si>
    <t>1. Операционный мониторинг загрузки складских мощностей
2. Монторинг неликвидной продукции
3. Мониторинг согласованных с клиентом страховых запасов
4. Наличие дополнительного места для напольного хранения
5. Требования по максимальной загрузке складского помещения</t>
  </si>
  <si>
    <t>1. Операционный мониторинг загрузки складских мощностей
2. Монторинг неликвидной продукции
3. Мониторинг согласованных с клиентом страховых запасов
4. Лист реагирования на превышение загрузки склада</t>
  </si>
  <si>
    <t xml:space="preserve">
1. Проработать вариант по наличию аутсорса складских площадей</t>
  </si>
  <si>
    <t>1) Моисеев А</t>
  </si>
  <si>
    <t>1) Май 2018</t>
  </si>
  <si>
    <t>Отсутсвует человек</t>
  </si>
  <si>
    <t>1. Простой транспорта
2. Простой производства
3. Задержка поставки клиенту
4. Простой производства клиента</t>
  </si>
  <si>
    <t>1.Отсутсвие на рабочем месте
2.Отпуск
3.Болезнь
4.Нехватка персонала (высокая загрузка)</t>
  </si>
  <si>
    <t>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t>
  </si>
  <si>
    <t>Отсутствие техники(неисправно)</t>
  </si>
  <si>
    <t>1.Отсутствие обслуживания техники 
2. Отсутствие техники 
3. Неверная эксплуатация (поломка)
4. Неисправная техника</t>
  </si>
  <si>
    <t>1. РИ работника склада
2. График работы склада 
3. Чеклист проверки техники</t>
  </si>
  <si>
    <t>Отсутствие места для размещения</t>
  </si>
  <si>
    <t>1. Размещение ТМЦ в неотведенной зоне
2. Задержка последующей операции</t>
  </si>
  <si>
    <t xml:space="preserve">1. Большая загрузка
2. Неррациональное использование отведенныйх зон
3. Отсутствие зон для размещения ТМЦ
</t>
  </si>
  <si>
    <t>1. Планирование приемки ТМЦ
2. Ипользование 5S
3. Адресное хранение
4. Анализ складских мощностей
5. Наличие страхового запаса</t>
  </si>
  <si>
    <t>Повреждение ТМЦ при выгрузке</t>
  </si>
  <si>
    <t>1. Неправильная эксплуатация техники
2. Неисправная техника
3. Ненадлежащие условия на рабочем месте
4. Неррациональная выгрузка</t>
  </si>
  <si>
    <t xml:space="preserve">1.Входной контроль
2.Контроль на производстве
3.Согласование стандарта упаковки с поставщиком
4.Контроль при маркировке ТМЦ
</t>
  </si>
  <si>
    <t>Регистрация
(оприходование)</t>
  </si>
  <si>
    <t>Некорректная документация</t>
  </si>
  <si>
    <t>1. Потеря прослеживаемости
2. Потеря идентификации
3. Задержка последующей операции</t>
  </si>
  <si>
    <t xml:space="preserve">1. Ошибка поставщика
</t>
  </si>
  <si>
    <t>1. Наличие процедуры
2. Рекламационная работа с поставщиком
3. Наличие контракта с поставщиком
4. План развития поставщика
5. Наличие страхового запаса</t>
  </si>
  <si>
    <t>Сбой в системе учета</t>
  </si>
  <si>
    <t>1. Остановка приемки
2. Задержка последующих операций
3. Задержка отгрузки
4. Остановка производства у клиента</t>
  </si>
  <si>
    <t>1. Несвоевременное обновление обслуживания 1С
2. Отсутсвие интернета (сети)
3. Програмный сбой</t>
  </si>
  <si>
    <t>1.Договор с обслуживающей компанией
2.Резервные источники связи 
3.Резервные копии баз данных
4.Наличие ручного документооборота
5. Наличие страхового запаса</t>
  </si>
  <si>
    <t>1.Невозможность осуществления операции</t>
  </si>
  <si>
    <t>Не работает терминал сбора данных</t>
  </si>
  <si>
    <t>1. Задержка операции
2. Риск ошибки при ручном вводе</t>
  </si>
  <si>
    <t>1. Сбой (неисправность)</t>
  </si>
  <si>
    <t>Кочин Д.</t>
  </si>
  <si>
    <t>Ошибка ввода данных</t>
  </si>
  <si>
    <t>Частичное отсутствие документации</t>
  </si>
  <si>
    <t>1. Задержка регистрации ТМЦ</t>
  </si>
  <si>
    <t>1. Ошибка поставщика
2. Потеря документации перевозщиком
3. Потеря/порча документации
4. Отсутствие требований по предоставлению документации</t>
  </si>
  <si>
    <t>1. Наличие процедуры
2. Рекламационная работа с поставщиком
3. Наличие контракта с требованиями предоставления документации
4. План развития поставщика
5. Наличие страхового запаса</t>
  </si>
  <si>
    <t>Отсутствие специалиста по данной операции</t>
  </si>
  <si>
    <t>1. ДИ руководителя по контролю присутствия работника на рабочем месте</t>
  </si>
  <si>
    <t>Входной контроль</t>
  </si>
  <si>
    <t>1. Простой производства
2. Задержка поставки клиенту
3. Простой производства клиента</t>
  </si>
  <si>
    <t>1. Должностная инструкция
2. Планирование отпусков
3. Связь (лист контактов)
4. Матрица взаимозаменяемости
5. Планирование трудовых ресурсов
6. Наличие страхового запаса</t>
  </si>
  <si>
    <t xml:space="preserve">1. ДИ руководителя по контролю присутствия работника на рабочем месте
</t>
  </si>
  <si>
    <t>Некорректная документация/
отсутствие документации</t>
  </si>
  <si>
    <t>1. Задержка последующей операции</t>
  </si>
  <si>
    <t>Повреждение упаковки</t>
  </si>
  <si>
    <t>1. Неправильная эксплуатация техники
2. Неисправная техника
3. Ненадлежащие условия на рабочем месте
4. Неррациональная выгрузка
5. При погрузке/транспортировке у поставщика</t>
  </si>
  <si>
    <t xml:space="preserve">1.Входной контроль
2.Согласование стандарта упаковки с поставщиком
3.Контроль при маркировке ТМЦ
</t>
  </si>
  <si>
    <t xml:space="preserve">Нарушение маркировки
(нечитаемость/отсутствие) </t>
  </si>
  <si>
    <t>1. Потеря идентификации
2. Потеря прослеживаемости
3. Задержка последующей операции
4. Задержка производства</t>
  </si>
  <si>
    <t>1. Повреждение при транспортировке 
2. Повреждение при выгрузке
3. Ошибка поставщика</t>
  </si>
  <si>
    <t>1. Наличие внутренних процедур и инструкций по выгрузке ТМЦ
2. Процесс внутренней маркировки
3. Рекламационная работа (ТК/Поставщик)
4. Согласованный стандарт маркировки</t>
  </si>
  <si>
    <t>1. Входной контроль (чек-лист)
2. Процесс внутренней маркировки
3. Ввод материала в производство по штрих-коду</t>
  </si>
  <si>
    <t>Наличие сертификата</t>
  </si>
  <si>
    <t>1. Прослеживаемость
2. Задержка последующей операции
3. Задержка производства</t>
  </si>
  <si>
    <t>1. Потеря при транспортировке
2. Ошибка поставщика
3. Требования по наличию документации в договоре</t>
  </si>
  <si>
    <t xml:space="preserve">1. Согласование договора (требования по наличию)
2. Дублирование отгрузочных документов в электронном виде
3. Сканирование и хранение сертификатов в ДО 1С
</t>
  </si>
  <si>
    <t>Недоспоставка</t>
  </si>
  <si>
    <t>1. Ошибка поставщика</t>
  </si>
  <si>
    <t xml:space="preserve">1. Наличие страхоого запаса
2. Наличие страхового запаса у поставщика
3. Согласование стандарта упаковки
4. Подтверждение заказа от поставщика
</t>
  </si>
  <si>
    <t>Пересорт</t>
  </si>
  <si>
    <t>1. Задержка последующей операции
2. Брак на производстве
3. Отгрузка некачественной продукции клиенту
4. Рекламационная деятельность</t>
  </si>
  <si>
    <t>Неверное место размещения</t>
  </si>
  <si>
    <t>1. Задержка последующей операции
2.Задержка производства
3. Утеря ТМЦ на складе</t>
  </si>
  <si>
    <t>Ошибка регистрации места в системе</t>
  </si>
  <si>
    <t>1. Операционный мониторинг загрузки складских мощностей
2. Мониторинг неликвидной продукции
3. Мониторинг согласованных с клиентом страховых запасов
4. Наличие дополнительного места для напольного хранения</t>
  </si>
  <si>
    <t>Неверный артикул</t>
  </si>
  <si>
    <t>1. Рекламация</t>
  </si>
  <si>
    <t>1. Человеческий фактор</t>
  </si>
  <si>
    <t xml:space="preserve">Неверное кол-во </t>
  </si>
  <si>
    <t>1. Недовольство клиента
2. Доп. Затраты</t>
  </si>
  <si>
    <t>Неверная серия 
(принцип ФИФО)</t>
  </si>
  <si>
    <t>1. Несоблюдение правил ФИФО</t>
  </si>
  <si>
    <t>Сбой системы 1С</t>
  </si>
  <si>
    <t>1. Программный сбой</t>
  </si>
  <si>
    <t>1. Выявление при комплектации заказа</t>
  </si>
  <si>
    <t>Повреждение продукции</t>
  </si>
  <si>
    <t>Отсутствие продукции в ячейке</t>
  </si>
  <si>
    <t>1. Продукция размещена в неверной ячейке</t>
  </si>
  <si>
    <t>Сбой работы техники</t>
  </si>
  <si>
    <t>1.  Задержка отгрузки</t>
  </si>
  <si>
    <t>Отсутствие кладовщика</t>
  </si>
  <si>
    <t xml:space="preserve">1. Задержка отгрузки клиенту
</t>
  </si>
  <si>
    <t>Отсутствие ТМЦ на остатках</t>
  </si>
  <si>
    <t>Задержка поставки материала от поставщика</t>
  </si>
  <si>
    <t>1.Своевременная организация доставки ТМЦ                                                             2.развитие поставщика транс. услуг                                                 3. Наличие страхового запаса</t>
  </si>
  <si>
    <t>Нарушение требований по комплектации паллета</t>
  </si>
  <si>
    <t>1. Повреждение 
2. Логистическая рекламация</t>
  </si>
  <si>
    <t>1. Отсутствие инструкций по упаковке
2. Отсутствие согласованных DCL листов</t>
  </si>
  <si>
    <t xml:space="preserve">1. Нличие РИ
2. Наличие согласованных DCL листов
3. Логистические требования в листах отбора </t>
  </si>
  <si>
    <t>Упаковка, маркировка</t>
  </si>
  <si>
    <t>Отсутствует упаковочный материал</t>
  </si>
  <si>
    <t>1. Задержка отгрузки
2. Повреждение при транспортировке</t>
  </si>
  <si>
    <t>1. Увеличение кол-ва отгрузок
2. Несвоевременная закупка материала 
3. Остановка производства у поставщика</t>
  </si>
  <si>
    <t>Неверная логистическая бирка (спец требование)</t>
  </si>
  <si>
    <t>1. Человеческий фактор
2. Отсутствие информации соответствия номеров клиента номерам AR</t>
  </si>
  <si>
    <t>Отгрузка</t>
  </si>
  <si>
    <t>Повреждение при погрузке
(груза/транспорта)</t>
  </si>
  <si>
    <t xml:space="preserve">1. Задержка отгрузки
2. Рекламация </t>
  </si>
  <si>
    <t>1. Несоблюдение Т/Б
2. Несоблюдение РИ
3. Неисправность техники
4. Неправилььная комплектация заказа</t>
  </si>
  <si>
    <t>1. Обучение персонала
2. ППР техники и оборудования
3. Контроль комплектации</t>
  </si>
  <si>
    <t>1. Фиксирование в накладной факта принятия груза водителем</t>
  </si>
  <si>
    <t>Пересорт грузовых мест</t>
  </si>
  <si>
    <t>1. Рекламация
2. Остановка производства клиента
3. Доп. Затраты</t>
  </si>
  <si>
    <t>1. Несоблюдение РИ
2. Человеческий фактор</t>
  </si>
  <si>
    <t>1. Обучение персонала 
2. Маркироввка паллет Мастер-биркой(идентификация клиента)
3. Строгая очередность загрузки транспорта (отсутствие параллельной загрузки)</t>
  </si>
  <si>
    <t>1. Визуальный контроль размещеной партии в кузове ТС в соответствие с листом отбора</t>
  </si>
  <si>
    <t>Отсутствие свободного места в грузовике</t>
  </si>
  <si>
    <t xml:space="preserve">1. Задержка отгрузки
2. Некомплектная отгрузка
3. Логистическая рекламация </t>
  </si>
  <si>
    <t xml:space="preserve">1. Некорректные данные по отгрузке 
(кол-во, габариты, вес) 
2. Некорректное планирование транспорта со стороны клиента </t>
  </si>
  <si>
    <t xml:space="preserve">1. Уведомление по отгрузке, формируемое ERP системой на основании плана отгрузок
</t>
  </si>
  <si>
    <t xml:space="preserve">1. Визуально перед погрузкой в ТС
</t>
  </si>
  <si>
    <t>Задержка ТС</t>
  </si>
  <si>
    <t>1. Задержка отгрузки
2. Остановка клиента
3. Логистическая рекламация</t>
  </si>
  <si>
    <t>1. Ошибка поставщика транспортных услуг
2. Несвоевременный заказ ТС</t>
  </si>
  <si>
    <t>1. Наличие альтернативных перевозчиков (в том числе экспресс перевозчиков)
2. Развитие поставщиков транспортных услуг(рекламационная работа)
3. Оповещение о необходимости заказа ТС (ERP система)</t>
  </si>
  <si>
    <t>1. Информирование системой о задержке отгрузки
2. Контроль плана отгрузок начальником склада</t>
  </si>
  <si>
    <t>Неисправность погрузочной техники (рампа, ворота, складская техника)</t>
  </si>
  <si>
    <t xml:space="preserve">1. Простой транспорта
2. Задержка  отгрузки
3. Травма </t>
  </si>
  <si>
    <t>Отсутствие корректных данных на водителя</t>
  </si>
  <si>
    <t>1. Задержка отгрузки
2. Простой транспорта</t>
  </si>
  <si>
    <t>1. Некорректная работа службы логистики клиента</t>
  </si>
  <si>
    <t>1. Согласование отгрузки и получение данных на водителя  (за 1 день)</t>
  </si>
  <si>
    <t>1. Обратная связь с от клиента в ответ на уведобмление по отгрузке</t>
  </si>
  <si>
    <t>1. Простой линии клиента
2. Логистическая рекламация</t>
  </si>
  <si>
    <t>1. Некорректные данные системы (клиентский номер, цены, номер договора и тд)
2. Кол-во в документах не соответствует фактическому значению</t>
  </si>
  <si>
    <t xml:space="preserve">1. Входной контроль у клиента </t>
  </si>
  <si>
    <t>Некомплектность отгрузочных документов</t>
  </si>
  <si>
    <t>Несоблюдение логистических требований при отгрузке</t>
  </si>
  <si>
    <t>1. Простой линии клиента
2. Логистическая рекламация
3. Задержка отгрузки</t>
  </si>
  <si>
    <t>1. Несоблюдение РИ кладовщиком
2. Необученный персонал</t>
  </si>
  <si>
    <t xml:space="preserve">1. Обучение персонала
2. Наличие РИ </t>
  </si>
  <si>
    <t>1. Ежегодная инвентаризация СИ
2. Ежегодная поверка СИ во внешней лаборатории
3. Анализ рисков проекта со стороны отдела качества (наличие необходимого СИ)</t>
  </si>
  <si>
    <t>QM</t>
  </si>
  <si>
    <t>Бюджетирование</t>
  </si>
  <si>
    <t>ошибки в бюджетирования</t>
  </si>
  <si>
    <t>недостаток средств для выполнения производственно-хозяйственной деятельности</t>
  </si>
  <si>
    <t>ошибка в расчетах, оценке внешней экономической ситуации</t>
  </si>
  <si>
    <t>периодические пересмотры бюджета (4+8, 8+4)</t>
  </si>
  <si>
    <t>план-факт анализ</t>
  </si>
  <si>
    <t>Пересмотр бюджета</t>
  </si>
  <si>
    <t>внеплановый пересмотр бюджета при критических изменениях внешней среды</t>
  </si>
  <si>
    <t>Расчет экономики инвестиционных проектов CAPEX (ROI)</t>
  </si>
  <si>
    <t>ошибочное инвестирование средств компании</t>
  </si>
  <si>
    <t>убыток от инвестиционной деятельности</t>
  </si>
  <si>
    <t>ошибки в расчетах, оценке</t>
  </si>
  <si>
    <t>оценка в соответствии с методологией группы, валидация ответственными подразделениями, руководителем Компании</t>
  </si>
  <si>
    <t>Планирование Cash flow, управление свободными денежными средствами</t>
  </si>
  <si>
    <t>некорректное планирование денежных средств Компании</t>
  </si>
  <si>
    <t xml:space="preserve">отсутствие денежных средств на счетах,не соблюдение сроков взаиморасчетов с контрагентами </t>
  </si>
  <si>
    <t>неправильное планирование денежных средств, ошибки в расчетах</t>
  </si>
  <si>
    <t xml:space="preserve">ведение специальной формы по движению-планированию  движению денежных средств, внутригрупповая отчетность </t>
  </si>
  <si>
    <t>ежедневный мониторинг остатков денежный средств, поступлений и расходов</t>
  </si>
  <si>
    <t>Бухгалтерский учет хозяйственных операций</t>
  </si>
  <si>
    <t>искажение финансового состояния организации</t>
  </si>
  <si>
    <t xml:space="preserve">подготовка отчетности с искажениями </t>
  </si>
  <si>
    <t>ошибки в учете, неучтенные изменения в законодательстве</t>
  </si>
  <si>
    <t>обучение сотрудников в части последних изменений законодательства, справочно-консультационные системы, ежегодный аудит</t>
  </si>
  <si>
    <t xml:space="preserve">проверка транзакций , регистров и бухгалтерских книг во  время закрытия отчетного периода </t>
  </si>
  <si>
    <t>Расчеты с контрагентами и персоналом</t>
  </si>
  <si>
    <t>не соблюдение обязательств перед  контрагентами / персоналом</t>
  </si>
  <si>
    <t>просроченная задолженность (недополучение денежных средств от покупателей, просрочка оплаты поставщикам вплоть до остановки поставок); штрафные санкции</t>
  </si>
  <si>
    <t>несоблюдение сроков и условий оплаты</t>
  </si>
  <si>
    <t>ведение специальной формы по движению-планированию  движению денежных средств, регламент начислений и выплат персоналу в соответствии с внутренними процедурами и действующим законодательством</t>
  </si>
  <si>
    <t>мониторинг поступлений/расходов и начислений/выплат, претензии</t>
  </si>
  <si>
    <t>Бухгалтерская/ Налоговая и прочая отчетность в рамках локального законодательства</t>
  </si>
  <si>
    <t>несдача отчетности в установленные сроки, искажение отчетности</t>
  </si>
  <si>
    <t>принятие неверных управленческих решений, штрафы контролирующих органов</t>
  </si>
  <si>
    <t>несоблюдение сроков сдачи отчетности, ошибки в бухгалтерском учете</t>
  </si>
  <si>
    <t>использование календаря сдачи отчетности со сроками сдачи,управление процессом бухгалтерского учета хозяйственных операций</t>
  </si>
  <si>
    <t>ежегодный аудит отчетности, проверки/информация от контролирующих органов</t>
  </si>
  <si>
    <t>Создание и анализ управленческой отчетности ARN</t>
  </si>
  <si>
    <t>принятие неверных управленческих решений</t>
  </si>
  <si>
    <t>несоблюдение сроков сдачи отчетности,ошибки в учете</t>
  </si>
  <si>
    <t>использование календаря сдачи отчетности со сроками сдачи,подготовка отчетности в соответствии с внутригрупповыми правилами</t>
  </si>
  <si>
    <t>аудит отчетности, ежемесячный мониторинг отчетности со стороны группы в рамках консолидации</t>
  </si>
  <si>
    <t>FI</t>
  </si>
  <si>
    <t>Отсутствие анализа текущей ситуации на рынке и выявления рыночных тенденций</t>
  </si>
  <si>
    <t xml:space="preserve">1. Некорректный анализ руководства в отношении постановки целей и задач развития бизнеса на перспективу
2. Выбор неправильного направления развития компании, не соответствующего тенденциям рынка
3. Потеря позиций компании на профильном рынке по отношению к конкурентам/конкурентной среде
</t>
  </si>
  <si>
    <t xml:space="preserve">1.Отсутствие маркетинговых ресурсов (люди, время)
2.Отсутствие инструментов для проведения анализа
3.Отсутствие контактов с отделом маркетинга головного офиса компании
</t>
  </si>
  <si>
    <t xml:space="preserve">1. Использование специализированных аналитических сайтов 
2. Использование информации по анализу рынков из блока Marketing Community на корпоративном инструменте Share 
3. Применение аналитических заметок, формируемых головным офисом, для анализа текущей ситуации на рынке
4. Использование данных из международных отчётов IHS
5. Сбор данных по конкурентам на специализированных веб ресурсах
</t>
  </si>
  <si>
    <t>1. Бизнес-аналитика рынка/Анализ конкурентной среды
2. Скоркарды конкурентов (Competitor's scorecard), формируемые головным офисом компании</t>
  </si>
  <si>
    <t>Отсутствие оценки положения компании и формулирования перспективных задач по развитию бизнеса (стратегия развития продаж)</t>
  </si>
  <si>
    <t>1. Потеря клиентов, в том числе, из-за действий конкурентов
2. Отсутствие развития клиентской базы
3. Отсутствие роста объёмов продаж и маржинальности продаж</t>
  </si>
  <si>
    <t>1.Отсутствие чёткого видения приоритетных направлений развития со стороны руководства
2. Отсутствие необходимых компетенций 
3. Отсутствие политики ценообразования 
4. Отсутствие условий инвестирования</t>
  </si>
  <si>
    <t xml:space="preserve">1. Ежегодная оценка достигнутых результатов KPI по развитию бизнеса (СМК)
2. Корректировка ориентации компании на следующий период на основании достигнутых результатов KPI по развитию бизнеса (СМК)
</t>
  </si>
  <si>
    <t>1. Регулярный мониторинг и анализ Key Performance Indicators
2. Анализ значимости клиентов (АВСD ранжирование) 
3. Директивные указания со стороны головного офиса компании</t>
  </si>
  <si>
    <t>Отсутствие маркетинговых активностей</t>
  </si>
  <si>
    <t>1. Потеря интереса клиента к продукции компании с последующим переключением на продукцию конкурентов
2. Отсутствие расширения продуктовых линеек/номенклатуры в поставках клиентам                                                                       3. Нет роста продаж</t>
  </si>
  <si>
    <t xml:space="preserve">1. Большая загрузка специалиста отдела продаж
2. Отсутствие маркетинговых материалов
3. Отсутствие актуальных образцов продукции
</t>
  </si>
  <si>
    <t xml:space="preserve">1. Планирование склада маркетинговых материалов и его регулярное пополнение
2.Использование AR Store (магазина для промо товаров)
3. Обновление наполнения образцами маркетинговых китов (стенды, дисплеи и т.д.)
</t>
  </si>
  <si>
    <t>1. Проверка наличия в достаточном количестве каталогов, брошюр, материалов по инновативным продуктам и т.д.
2. Использование корпоративного веб-сайта                                            
3. Проверка актуальности презентаций, шаблонов                   
4. Мониторинг достаточности материалов для выставки (киты)</t>
  </si>
  <si>
    <t>Отсутствие продвижения продукта клиентам</t>
  </si>
  <si>
    <t>1. Потеря интереса клиента к продукции компании с последующим переключением на продукцию конкурентов
2. Отсутствие расширения продуктовых линеек/номенклатуры в поставках клиентам                                                                       3. Нет роста продаж                                                   4. Снижение степени удовлетворённости потребителя</t>
  </si>
  <si>
    <t xml:space="preserve">1. Отсутствие анализа и выявления фактической потребности клиента в новом продукте
2. Нет визитов к клиенту с оформлением результатов достигнутых договорённостей
3. Не планируются проходы по линиям клиента с целью предложить альтернативные решения
</t>
  </si>
  <si>
    <t xml:space="preserve">1. Организация выставок и презентаций продукта на территории клиента, а также участие в крупных отраслевых выставках
2. Регулярные визиты к клиенту в соответствии с матрицей значимости клиента и с оформлением отчётов
3. Организация проходов по линиям клиента с участием кросс-функциональных команд
</t>
  </si>
  <si>
    <t xml:space="preserve">1. Планирование Tech Days
2.Отчёты о визите к клиенту и последующих шагах
3.Презентация прохода по линии с предложением альтернативных решений и их выгод для клиента
</t>
  </si>
  <si>
    <t>Некорректная (неполная) документация в пакете запроса клиента</t>
  </si>
  <si>
    <t>1.Неполный (неточный) расчёт себестоимости изделия, не учитывающий отдельные статьи затрат
2.Некорректное коммерческое предложение (КП с заниженой/завышенной ценой предложения)
3. Предложение иного технического решения, отличающегося от первоначального запроса/ожидания клиента</t>
  </si>
  <si>
    <t>Отсутствие полной информации у клиента</t>
  </si>
  <si>
    <t xml:space="preserve">1. Наличие процедуры обработки запросов клиента
2. Заполнение клиентами стандартных шаблонов - требований к продукту (FPR - Fasteners Product Requirements, QPR- Quick Connector Product Requirements) для обработки запроса
</t>
  </si>
  <si>
    <t xml:space="preserve">1. Чек-лист информации, обязательной к предоставлению клиентом в рамках запроса RFQ
</t>
  </si>
  <si>
    <t>Отсутствие или некорректный расчёт себестоимости детали</t>
  </si>
  <si>
    <t>1. Некорректное коммерческое предложение (КП с заниженой/завышенной ценой предложения)
2. Задержка в предоставлении КП клиенту и срыв сроков исполнения запроса клиента
3. Отказ клиента от включения АР РУС в список поставщиков для участия в процессе сорсинга и предоставления пакетов RFQ в дальнейшем
4. Некорректная разработка конструкции продукта (для новых продуктов)</t>
  </si>
  <si>
    <t>1. Некорректная (неполная) документация в пакете запроса клиента
2. Нехватка ресурсов для обработки запроса в отделе R&amp;D
3. Программный сбой</t>
  </si>
  <si>
    <t>1.Наличие процедуры обработки запросов клиента
2.Заполнение клиентами стандартных шаблонов - требований к продукту (FPR - Fasteners Product Requirements, QPR- Quick Connector Product Requirements) для обработки запроса
3.Матрица взаимозаменяемости в отделе R&amp;D
4. Обучение основам расчёта себестоимости (технико-экономическое обоснование) сотрудников отдела продаж (в облегчённой версии) для поддержания процесса
5. Наличие ручного документооборота</t>
  </si>
  <si>
    <t>1.Невозможность осуществления операции в срок и с надлежащим качеством исполнения</t>
  </si>
  <si>
    <t>Отсутствие или некорректная квотация клиенту</t>
  </si>
  <si>
    <t xml:space="preserve">1. Некорректное коммерческое предложение (КП с заниженой/завышенной ценой предложения и несоответствующими коммерческими условиями)
2. Задержка в предоставлении КП клиенту и срыв сроков исполнения запроса клиента
3. Отказ клиента от включения АР РУС в список поставщиков для участия в процессе сорсинга и предоставления пакетов RFQ в дальнейшем                            4. Невозможность пересмотра КП в дальнейшем после номинации, что может привести к значительному риску с точки зрения прибыльности бизнеса (явный убыток)
</t>
  </si>
  <si>
    <t>1. Некорректная (неполная) документация в пакете запроса клиента
2. Нехватка ресурсов для обработки запроса в отделе R&amp;D
3. Программный сбой (SAP CRM)      4. Нехватка персонала отдела продаж (высокая загрузка)</t>
  </si>
  <si>
    <t>1.Наличие процедуры обработки запросов клиента
2.Заполнение клиентами стандартных шаблонов - требований к продукту (FPR - Fasteners Product Requirements, QPR- Quick Connector Product Requirements) для обработки запроса
3.Матрица взаимозаменяемости в отделе продаж
4. Своевременное обновление ПО
5. Наличие ручного документооборота на экстренный случай</t>
  </si>
  <si>
    <t>Отсутствие документации РРАР/IMDS/образцов для испытаний у клиента</t>
  </si>
  <si>
    <t xml:space="preserve">1.Задержка или перенос сроков запуска проекта (детали) у клиента
2.Отсутствие результатов испытаний детали у клиента - отсутствие решения клиента о возможности применения детали в серийной жизни
3. Задержка начала серийных поставок </t>
  </si>
  <si>
    <t xml:space="preserve">1. Человеческий фактор 
</t>
  </si>
  <si>
    <t>1. Наличие процедуры обработки запросов PPAP/IMDS
2. Наличие реестра ведения запросов РРАР/IMDS
3. Наличие процедуры заказа образцов                                                  4. Наличие реестра заказа образцов</t>
  </si>
  <si>
    <t>1. Входной контроль 1 уровня
(отслеживание статуса по реестрам)</t>
  </si>
  <si>
    <t>Отсутствие согласованного Договора на разработку/поставку/купли-продажи оснастки/GT&amp;C</t>
  </si>
  <si>
    <t>1. Задержка или перенос сроков поставок опытных образцов-прототипов.                                                                     2. Задержка или перенос сроков начала серийных поставок</t>
  </si>
  <si>
    <t>1. Отсутствие компромисса по условиям и формулировкам контракта между сторонами (неприемлемость редакции Договора одной из Сторон)
2. Отсутствие внутреннего акцепта Договора
3. Затягивание процедуры рассмотрения Договора одной из сторон
4. Отсутствие требований по предоставлению всей документации в рамках пакета договорных документов</t>
  </si>
  <si>
    <t xml:space="preserve">1. Наличие процедуры согласования Договора
2.Отгрузка по предоплате до момента подписания Договора
3. Наличие требований клиента о предоставлении контрактной документации
4. Оформление Протокола разногласий сторон/Side Letter и подписание Договора с учётом действия Протокола разногласий/Side Letter
</t>
  </si>
  <si>
    <t>1. Входной контроль 1 уровня
(Лист согласования Договора)</t>
  </si>
  <si>
    <t>Отсутствие специалиста отдела продаж, отвечающего за клиента</t>
  </si>
  <si>
    <t>1. Задержка в предоставлении коммерческой информации (обратной связи) на запрос клиента</t>
  </si>
  <si>
    <t>1.Отсутствие на рабочем месте
2.Отпуск
3.Болезнь
4.Нехватка персонала (высокая загрузка)</t>
  </si>
  <si>
    <t xml:space="preserve">1. Должностная инструкция
2. Планирование отпусков
3. Связь (лист контактов)
4. Матрица взаимозаменяемости
5. Планирование трудовых ресурсов
</t>
  </si>
  <si>
    <t>1.  Задержка поставки клиенту
2. Простой производства клиента
3. Потеря клиента</t>
  </si>
  <si>
    <t>Некорректная отгрузочная и платёжная документация/
некомплектность ТСД документации</t>
  </si>
  <si>
    <t>1. Некорректные данные системы учёта (данные клиента, клиентский номер изделия, цены, номер договора и тд)
2. Кол-во в документах не соответствует фактическому значению</t>
  </si>
  <si>
    <t>1. Процесс согласования каждой отгрузки на предмет корректных данных в системе учёта
2. Проверка ТСД каждой отгрузки</t>
  </si>
  <si>
    <t>1.Входной контроль у клиента (бухгалтерия/отдел закупок) 
2. Внутренняя инструкция по созданию/корректировке основных данных в систему учёта</t>
  </si>
  <si>
    <t>Наличие просроченной дебиторской задолженности клиента</t>
  </si>
  <si>
    <t xml:space="preserve">1. Задержка производства и планирования поставки заказа
2. Задержка отгрузки в адрес клиента
3. Остановка производства клиента
4. Банкротство клиента
5.Уход с рынка "по-тихому" ("слив" из бизнеса)
</t>
  </si>
  <si>
    <t xml:space="preserve">1. Финанасовое состояние клиента и его чистота перед контролирующими органами
2. Наличие расхождений по ТСД документации на поставленный Товар (оформление, расхождение с фактическими значениями и т.д.)
3. Человеческий фактор (ошибка в учёте финансово-правовых обязательств)
</t>
  </si>
  <si>
    <t xml:space="preserve">1.Уведомление о наличии просроченной задолженности
2. Блокировка отгрузки в системе (отсутствие финансового согласования)
3.Блокировка принятия заказов будущих периодов
4. Передача претензии/иска в Арбитражный суд
5. Работа с клиентом по предоплате (100% авансовые платежи) за планируемые к поствке Товары
</t>
  </si>
  <si>
    <t xml:space="preserve">1.Мониторинг текущего состояния дебиторской задолженности клиента в системе учёта
</t>
  </si>
  <si>
    <t>Задержка в выполнении заказа клиента (несоблюдение условий договора)</t>
  </si>
  <si>
    <t>1. Срыв поставки клиенту
2. Расторжение Договора поставки в случае многократного повторения инцидента</t>
  </si>
  <si>
    <t>1. Ошибка поставщика, завода-изготовителя</t>
  </si>
  <si>
    <t xml:space="preserve">1. Наличие страхового запаса, размер которого согласован с клиентом на уровне парт-номера
2. Наличие страхового запаса у поставщика, завода-изготовителя
3. Согласование стандарта упаковки с заводом-изготовителем (на уровне продаж)
4. Своевременная проверка наличия свободных производственных мощностей у завода-изготовителя детали (на уровне отделов продаж) и информирование клиента об "узких местах"
</t>
  </si>
  <si>
    <t>1. Своевременная внешняя (с клиентом) и внутренняя (с заводом-изготовителем) коммуникация проблемных моментов в установленные сроки</t>
  </si>
  <si>
    <t>SM</t>
  </si>
  <si>
    <t>Развитие продаж</t>
  </si>
  <si>
    <t>Планирование персонала</t>
  </si>
  <si>
    <t>ошибки в планировании штатной структуры</t>
  </si>
  <si>
    <t>недостаток либо переизбыток рабочих ресурсов</t>
  </si>
  <si>
    <t>ошибки планирования</t>
  </si>
  <si>
    <t xml:space="preserve">улучшение планирования на уровне структурных подразделений </t>
  </si>
  <si>
    <t>анализ рабочей нагрузки</t>
  </si>
  <si>
    <t>Подбор персонала</t>
  </si>
  <si>
    <t>подбор персонала недостаточной квалификации</t>
  </si>
  <si>
    <t>низкое качество производимой продукции/работы  и низкая эффективность работы</t>
  </si>
  <si>
    <t>дефицит на рынке труда работников необходимой квалификации, отсутствие четкого понимания требований к новым работникам</t>
  </si>
  <si>
    <t>обучение новых работников на предприятии, составление должностных и рабочих инструкций</t>
  </si>
  <si>
    <t>анализ рынка труда</t>
  </si>
  <si>
    <t>Обучение персонала</t>
  </si>
  <si>
    <t xml:space="preserve">несоответствие квалификации работника требованиям компании </t>
  </si>
  <si>
    <t>ошибки в планировании обучения</t>
  </si>
  <si>
    <t>формирование адекватного плана обучения персонала</t>
  </si>
  <si>
    <t xml:space="preserve">записи QRQC, механизмы отслеживания производственного цикла, информирование со стороны руководителей о нарушении или не соответствующей исполнении сотрудниками служебных обязанностей  </t>
  </si>
  <si>
    <t>Оценка персонала</t>
  </si>
  <si>
    <t>несоответствие квалификации работника требованиям компании</t>
  </si>
  <si>
    <t>отсутствие оценки персонала</t>
  </si>
  <si>
    <t>формирование плана оценки персонала</t>
  </si>
  <si>
    <t xml:space="preserve">Проведение личных встреч сотрудников с непосредственным руководителем по личной эффективности сотрудника (не реже раз в год). </t>
  </si>
  <si>
    <t>Документационное обеспечение деятельности персонала</t>
  </si>
  <si>
    <t xml:space="preserve">административная ответственность </t>
  </si>
  <si>
    <t>штрафы со стороны контролирующих органов</t>
  </si>
  <si>
    <t>ошибки в КДП</t>
  </si>
  <si>
    <t>периодический кадровый аудит внешних аудиторов</t>
  </si>
  <si>
    <t>периодический внутренний кадровый аудит</t>
  </si>
  <si>
    <t xml:space="preserve">Проведение обучения, инструктажей и проверки знаний по охране труда </t>
  </si>
  <si>
    <t>несчастные случаи на производстве</t>
  </si>
  <si>
    <t xml:space="preserve">административная и уголовная ответственность </t>
  </si>
  <si>
    <t xml:space="preserve">Отсутствие или не регулярное проведение обучения, инструктажей и проверки знаний по охране труда </t>
  </si>
  <si>
    <t xml:space="preserve">регулярное проведение обучения, инструктажей и проверки знаний по охране труда </t>
  </si>
  <si>
    <t>Ведение документации по охране труда, журналов учета</t>
  </si>
  <si>
    <t>Проведение работ повышенной опасности</t>
  </si>
  <si>
    <t xml:space="preserve">тяжелые несчастные случаи на производстве, либо несчастные случаи с летальным исходом </t>
  </si>
  <si>
    <t>проведение работ повышенной опасности с нарушение законодательных норм</t>
  </si>
  <si>
    <t>контроль со стороны ответственных лиц проводящих данный вид работ, допускающих к данному виду работ, контролирующих проведение данного вида работ</t>
  </si>
  <si>
    <t>со стороны ОТ и ОК практически не возможны</t>
  </si>
  <si>
    <t xml:space="preserve">Разработать механизм привлечения специалиста ОТ к оформлению допуска проведения работ повышенной опасности. </t>
  </si>
  <si>
    <t>Специалист ОТ</t>
  </si>
  <si>
    <t>Взаимодействие с подрядными организациями</t>
  </si>
  <si>
    <t>проведение работ подрядными организациями с нарушение законодательных норм</t>
  </si>
  <si>
    <t>Управление персоналом</t>
  </si>
  <si>
    <t>Не выход офисного сотрудника на работу (прогул, болезнь, личные обстоятельства)</t>
  </si>
  <si>
    <t>остановка производственного процесса</t>
  </si>
  <si>
    <t>форс мажор</t>
  </si>
  <si>
    <t xml:space="preserve">Наличие квалификации по выполнению неотложных операционных задач у временно замещающего сотрудника. Возможность удалённой работы из дома (ноутбуки, корпоративная мобильная связь). </t>
  </si>
  <si>
    <t>Табель учета рабочего времени. СКУД (система учета контроля доступа)</t>
  </si>
  <si>
    <t>Разработка матриц замещения по каждому отделу</t>
  </si>
  <si>
    <t>Начальник ОК</t>
  </si>
  <si>
    <t>Не выход производственного персонала на работу (прогул, болезнь, личные обстоятельства)</t>
  </si>
  <si>
    <t>Наличие квалификации по выполнению неотложных операционных задач у временно замещающего сотрудника. Возможность удалённой работы из дома (ноутбуки). Предоставление корпоративного транспорта и мобильной связи ключевым сотрудникам</t>
  </si>
  <si>
    <t>Не выход персонала на работу (забастовка)</t>
  </si>
  <si>
    <t>Не исполнение организаций обязательств перед сотрудниками, плохие условия труда, низкая корпоративная культура</t>
  </si>
  <si>
    <t xml:space="preserve">Наличие и внедрение высокой корпоративной культуры в соответствии с ценностями компании, поддержание комфортных условий труда, исполнение обязательств работодателя в соответствии с трудовым законодательством и трудовыми договорами </t>
  </si>
  <si>
    <t>Проведение оценки удовлетворенности. Распространение в коллективе ценностей компании и стиля управления servant leadership. Доступность высшего руководства для общения с сотрудниками, ящик пожеланий/ предложений/ жалоб</t>
  </si>
  <si>
    <t>HR</t>
  </si>
  <si>
    <t>Названия строк</t>
  </si>
  <si>
    <t>Общий итог</t>
  </si>
  <si>
    <t>Количество по полю S</t>
  </si>
  <si>
    <t>03</t>
  </si>
  <si>
    <t>Ответственный:
Мацегора П.Г.</t>
  </si>
  <si>
    <t>Анализ рисков процессов СМК ARaymond RUS</t>
  </si>
  <si>
    <t>Планирование закупок</t>
  </si>
  <si>
    <t>Неверно рассчитанный прогноз потребности в ТМЦ</t>
  </si>
  <si>
    <t xml:space="preserve">1) Излишние количество матерела, не выполнения КПФ (KPI) скорость оборачиваемости складских запасов (SID-stock in day).   
2) Недостаточно материала для выполнения плана загрузки производства.
</t>
  </si>
  <si>
    <t>1) Неверно занесенные прогноз и заказов в 1C УПП от потребителя, транзакция "Заказ покупателя".
2) Неконкретная спецификация</t>
  </si>
  <si>
    <t xml:space="preserve">1) Регулярная проверка прогноза по средствам транзакции MD04-1C УПП, учитывая, анализ динамики роста потребности в материалах. 
2) Проверка и координация действий при запуске новых проектов, контроль при формировании новой спецификации.
3) Участи в проектных митингах, проверка информации совместно со специалистами R&amp;D.
</t>
  </si>
  <si>
    <t>1) Ежедневный отчет MD04 индикатор красный</t>
  </si>
  <si>
    <t>Кочин Д.В</t>
  </si>
  <si>
    <t>4КВ 2018</t>
  </si>
  <si>
    <t>Закупка, поставка материалов, превышающая/не обеспечивающая производство требуемого количества продукции;</t>
  </si>
  <si>
    <t xml:space="preserve">1) Излишние количество матерела, не выполнения КПФ (KPI) скорость оборачиваемости складских запасов (SID-stock in day).   
2) Недостаточно материала для выполнения плана загрузки производства.
</t>
  </si>
  <si>
    <t xml:space="preserve">1) Неверно рассчитанный прогноз потребности в ТМЦ. 2) Ошибка поставщика при планировании или отгрузки
ТМЦ.
</t>
  </si>
  <si>
    <t>1) Получение «подтверждения заказа» на закупку на каждый размещённый заказ.
2) Наличие страхового запаса на складе поставщика. 
3) Наличие страхового запаса на складе А.Раймонд Рус.
 4) Договорный обязательства по выбору за счет поставщика излишнего количества отгруженного ТМЦ.
5) Контроль отгрузки, предварительный запрос отгрузочных документов (иностранный контрагент). 
6) Договорные обязательства по экспресс доставки, при ошибке поставщика.
7) Аудит поставщка, проверка страхового запаса на складе посатвщка;</t>
  </si>
  <si>
    <t xml:space="preserve">1) Проверка и сопоставления заказа на закупку и подтверждения заказа
2) Предварительный запрос отгрузочных документов, сопоставление отгрузочных документов с подтверждением заказов;
3) Входной контроль первого уровня (проверка кол-ва поставляемого материала).
</t>
  </si>
  <si>
    <t>Плановый бюджет, не обеспечивающий потребности в ТМЦ.</t>
  </si>
  <si>
    <t>1) Не достаточно финансовых средств для осуществления закупок;
2) Остановка производства</t>
  </si>
  <si>
    <t xml:space="preserve">1) Неправильное планирование бюджета на будущий фин. год.
2) Некоренное получение прогнозов от потребителей на будущий фин. год. 
3) Неэффективное использование ТМЦ
</t>
  </si>
  <si>
    <t>1) Участие в составление бюджета;
2) Проверка и сопоставление прогнозов (потребностей) на будящий год с текущей потребностью;
3) Проверка экономической обоснованности планируемых затрат на приобретение ТМЦ, сопоставление запросов с текущей потребностью (непроизводственные закупки);</t>
  </si>
  <si>
    <t xml:space="preserve">1) Информация от финансового отдел;
2) Не соблюдения графика оплаты;
</t>
  </si>
  <si>
    <t>Выбор поставщика и заключение договора</t>
  </si>
  <si>
    <t>Увеличение цены закупки, адекватность закупочной цены от поставщика.</t>
  </si>
  <si>
    <t xml:space="preserve">1) Низкая маржинальность изготавливаемой продукции;
2) Не соблюдения бюджета
</t>
  </si>
  <si>
    <t xml:space="preserve">1) Необоснованное увеличение цены со стороны поставщика
2) Дефицит материала на рынке, большой спрос, желание поставщика получить завышенную прибыль на ажиотаже на материал.
3) Ошибка при выставлении счет на оплату.
4) Поставщик является монополистом на рынке </t>
  </si>
  <si>
    <t xml:space="preserve">1) Отслеживание и контроль цен на регулярной основе Заполнения KPI по закупкам 
2) Мониторинг и анализ рынка, действия на опережения;
3) Заключение долгосрочных договоренностей, фиксация цен: квартал-полугодие. 
4) Запрос индексов на основное сырье (при запросе на повышение цены) и обоснования на повышение цены. 
5) Договорные обязательства по диапазону стоимости сырья (вилка цен), с предоставлением подтверждающей документации, при увеличении цены на компоненты.
6) Участие в приговорах на локальном уровне, на уровне группы А.Раймонд.
7) Занесение цен и актуализация на регулярной основе.
</t>
  </si>
  <si>
    <t xml:space="preserve">1) При размещении заказа сопоставление цен на закупаемую продукцию по средствам 1С;
2) При получении подтверждения заказа; 
3) При проверке прайс-листво при обновлении цен при получении;
4) При проведении тендерной работы, анализ ТКП.
</t>
  </si>
  <si>
    <t>Получение некорректной информации о финансовом состоянии поставщиков</t>
  </si>
  <si>
    <t>Не выполнения поставщиком договорных обязательств.</t>
  </si>
  <si>
    <t>1) Мошенничество со стороны поставщика;</t>
  </si>
  <si>
    <t xml:space="preserve">1) Проверка достоверности отчетности предполагаемого (потенциального) поставщика, совместно с юридическим отделом, на стадии заключение договора;
2) Актуализация списка запрашиваемых документов в соответствии с законодательством; 
3) Проверка финансовой отчетности по средствам общедоступных электронных баз данных.
</t>
  </si>
  <si>
    <t>1) При проверке документов, при заключении договора;</t>
  </si>
  <si>
    <t>Отсутствие достаточных мощностей у поставщика при регулярных поставках</t>
  </si>
  <si>
    <t xml:space="preserve">1) Остановка производства;
2) Дефицит материла на производстве;
3) Не выполнение плана производства;
</t>
  </si>
  <si>
    <t xml:space="preserve">1) Ошибка при планировании на этапе проекта;
2) Увеличение спроса на рынке на группу материалов;
3) Форс мажорные обстоятельства
</t>
  </si>
  <si>
    <t xml:space="preserve">1) Участие в проектах с начальной стадии;
2) Предоставление прогнозов производства А.Раймонд Рус действующим поставщикам на бедующий календарный год и для потенциальных поставщиков;
3) Получение информации о производственных мощностях на закупаемую продукцию на стадии проекта и во время операционной деятельности;
3) Контрактная ответственность поставщика; 
4) Развитие альтернативных поставщиков;
5) Актуализация списка альтернативных материалов;
6) Оценка справедливости принятого решения при выборе поставщика;
</t>
  </si>
  <si>
    <t xml:space="preserve">1) Получение отчета по производственным мощностям от поставщика на этапе проекта;
2) Уведомление поставщика о невозможности поставки материала вовремя операционной деятельности;
</t>
  </si>
  <si>
    <t>Совместное развитие с отделом R&amp;D электронной платформы Teexma tool (база данных по материалам всех сестринских заводов).</t>
  </si>
  <si>
    <t>Моисеев А.Е., Чистяков А.Н.</t>
  </si>
  <si>
    <t>2 КВ 2018</t>
  </si>
  <si>
    <t>Составление некорректного договора</t>
  </si>
  <si>
    <t>1) Нарушение компанией условий заключенного договора — как умышленное, так и вынужденное (ввиду принятия на себя несоразмерных возможностям обязательств);</t>
  </si>
  <si>
    <t>1) Изменения в законодательстве, повышение действующих или введение новых налогов, ужесточение требований к осуществляемой деятельности и т. д.);
2) Мошенничество со стороны поставщика;</t>
  </si>
  <si>
    <t xml:space="preserve">1) Проверка и согласование условий договора на соответствие законодательству на этапе заключения договора. 
2) Контроль: вовлечение всех заинтересованных отделов и специалистов в согласование договора, в соответствие с процедурой юридического отдела.
</t>
  </si>
  <si>
    <t>1) Уведомление от надзорных органов о несоответствии договора, сделки законодательству.</t>
  </si>
  <si>
    <t>Перенос процедуры согласования договоров в 1С ДОК</t>
  </si>
  <si>
    <t>Левандовская О.М., Мацегора П.Г.</t>
  </si>
  <si>
    <t>Осуществление операций по договору</t>
  </si>
  <si>
    <t>Удорожание ТМЦ вследствие необходимости использовать разовую закупку по причине невозможности поставки ТМЦ согласно плану закупок</t>
  </si>
  <si>
    <t xml:space="preserve">1) Низкая маржинальность изготавливаемой продукции;
2) Не соблюдения бюджета;
</t>
  </si>
  <si>
    <t xml:space="preserve">1) Несвоевременное размещение заказа;
2) Ошибка поставщика при планировании производства;
3) Несвоевременное размещение заказа
</t>
  </si>
  <si>
    <t>1) Наличие страхового запаса на складе поставщика;
2) Наличие страхового запаса на складе А.Раймонд РУС; 
3) Наличие и развитие альтернативного поставщика;
4) Предоставление долгосрочных прогнозов поставщику.</t>
  </si>
  <si>
    <t>Уведомление от поставщика о невозможности осуществить поставку согласно сроков в ПО.</t>
  </si>
  <si>
    <t>1) Внедрение системы EDI /WEB EDI для стандартизации процесса размещения заказов.
2) Совместное развитие с отделом R&amp;D электронной платформы Teexma tool (база данных по материалам всех сестринских заводов)</t>
  </si>
  <si>
    <t xml:space="preserve">1) Кочин Д.В
2) Моисеев А.Е., Чистяков А.Н. </t>
  </si>
  <si>
    <t>Несоблюдение сроков поставки ТМЦ</t>
  </si>
  <si>
    <t xml:space="preserve">1) Недостаток материала и компонентов для выполнения заказа;
2) Не соблюдения плана производства;
</t>
  </si>
  <si>
    <t xml:space="preserve">1) Нарушение поставщиком договорных обязательств;
2) Форс мажорные обстоятельства;
</t>
  </si>
  <si>
    <t xml:space="preserve">1) Контроль за осуществлением поставщиком погрузки (фото-контроль), перевозки ТМЦ
2) Получения подтверждения заказа;
3) Наличие страхового запаса на складе поставщика;
4) Наличие страхового запаса на складе А.Раймонд РУС; </t>
  </si>
  <si>
    <t xml:space="preserve">Уведомление от поставщика о несобдюдения сроков поставки. </t>
  </si>
  <si>
    <t>1) Внедрение системы EDI /WEB EDI для стандартизации процесса размещения заказов.</t>
  </si>
  <si>
    <t>1) Кочин Д.В</t>
  </si>
  <si>
    <t>Получение бракованных/ несоответствующих договору ТМЦ</t>
  </si>
  <si>
    <t xml:space="preserve">1) Недостаток материала и компонентов для выполнения заказа;
2) Не соблюдения плана производства;
3) Повреждения оборудования;
4) Нарушения технологического процесса на производстве А.Раймонд Рус, брак готовой продукции;
</t>
  </si>
  <si>
    <t xml:space="preserve">1) Нарушение технологического процесса на площадке поставщика;
2) Отсутствие СМС поставщика;
3) Повреждения ТМЦ при перевозке;
</t>
  </si>
  <si>
    <t xml:space="preserve">1) Наличие сертификата качества на каждую отгружаемую партию продукции;
2) Входной контроль первого и второго уровня
3) Увеличение отделом качества выборки образцов ТМЦ при регулярных проблемах по качеству;
4) Аудит поставщика: аудит процесса, продукта, СМК;
</t>
  </si>
  <si>
    <t xml:space="preserve">1) Входной контроль первого и второго уровня
</t>
  </si>
  <si>
    <t>Истечение срока давности по задолженности за некачественные и недополученные ТМЦ</t>
  </si>
  <si>
    <t>1) Некорректная финансовая отчетность;</t>
  </si>
  <si>
    <t>1) Отсутствие процедуры по контролю за дебиторской задолженностью по возврату некачественной продукции;</t>
  </si>
  <si>
    <t>Мониторинг своевременности формирования претензий и срока оплаты по задолженности.</t>
  </si>
  <si>
    <t>Уведомления от бухгалтерии</t>
  </si>
  <si>
    <t>Имплементирование SAP</t>
  </si>
  <si>
    <t>Истечение срока давности по кредиторской задолженности за полученный ТМЦ</t>
  </si>
  <si>
    <t xml:space="preserve">1) Остановка (отказ) в отгрузки поставщиком;
2) Несвоевременная поставка;
3) Потеря (пересмотр) условий оплаты, отказ в отсрочке.
</t>
  </si>
  <si>
    <t>1) Отсутствие EDI /WEB EDI, с поставщиком;
2) Отсутствие автоматизированной системы оплаты счетов 1С УПП, 1С Док</t>
  </si>
  <si>
    <t xml:space="preserve">1) Мониторинг своевременности оплаты счетов посредствам 1С УПП, ведомость взаиморасчетов с контрагентом
2) Постановка задач (контроль) на оплату по средствам 1 ДОК. </t>
  </si>
  <si>
    <t xml:space="preserve">Уведомления от постащика </t>
  </si>
  <si>
    <t>Имплементирование SAP, болк P2P. 
Разработка системы оплаты счетов в 1С ДОК</t>
  </si>
  <si>
    <t>1) Кочин Д.В, Моисеев А.Е.
2) Моисеев А.Е., 
Мацегора П.Г.</t>
  </si>
  <si>
    <t>PU</t>
  </si>
  <si>
    <t xml:space="preserve"> S2</t>
  </si>
  <si>
    <t xml:space="preserve"> O2</t>
  </si>
  <si>
    <t xml:space="preserve"> D2</t>
  </si>
  <si>
    <t xml:space="preserve"> RPN2</t>
  </si>
  <si>
    <t>КПД</t>
  </si>
  <si>
    <t>Проведение внутренних аудитов</t>
  </si>
  <si>
    <t>График проведения внутренних аудитов не соблюдается</t>
  </si>
  <si>
    <t>1. Ухудшение СМК
2. Невыполнение KPI</t>
  </si>
  <si>
    <t>1. Человеческий фактор, болезнь, командировка
2. Низкий уровень дисциплины</t>
  </si>
  <si>
    <t>1. Ежегодный план внутренних аудитов
2. Автоматические напоминания и постановки задач в 1С</t>
  </si>
  <si>
    <t>1. Еженедельный контроль на совещании по качеству
2. Ежемесячный контроль директором (отчётность)
3. Автоматический контроль статусов выполнения аудитов системой 1С</t>
  </si>
  <si>
    <t>Повышенный уровень брака в производстве</t>
  </si>
  <si>
    <t>Контроль качества в производстве</t>
  </si>
  <si>
    <t>1. Риск получения рекламации
2. Потери на брак</t>
  </si>
  <si>
    <t>1. Износ оснастки
2. Нерешённые производственный проблемы
3. Большой уровень машинного брака</t>
  </si>
  <si>
    <t>1. FMEA анализ
2. ППР оснастки
3. QRQC процесс</t>
  </si>
  <si>
    <t>1. Контроль в производстве
2. Одобрение производственного заказа
3. План управления качеством
4.QRQC процесс
5. Ежемесячный мониторинг показателей качества</t>
  </si>
  <si>
    <t>Нестабильность процесса литья</t>
  </si>
  <si>
    <t>1. Увеличение уровня брака</t>
  </si>
  <si>
    <t>1. Изменение параметров процесса
2. Влияние разных партий материала
3. Износ формы</t>
  </si>
  <si>
    <t>1. Контроль веса схёма в рамках доверительного интервала 
2. ППР оснастки и оборудования</t>
  </si>
  <si>
    <t>1. Контроль в процессе производства
2. Автоматизированный контроль параметров литья</t>
  </si>
  <si>
    <t>1. Планово-предупредительное  обслуживание 
2. План обслуживания оснастки
3. Заявка на проведение испытаний
4. Страховой запас запасных частей</t>
  </si>
  <si>
    <t xml:space="preserve">1. Еженедельное совещание по планированию производства
2. Производственное совещание 
3. Лист эскалации
</t>
  </si>
  <si>
    <t>Единый склад запчастей,
установка минимального кол-ва по наименованию</t>
  </si>
  <si>
    <t xml:space="preserve">Кочин Д.
</t>
  </si>
  <si>
    <t xml:space="preserve">Рекомендации по размещению пресс-форм на складе
Передать функцию выдачи пресс-форм отделу логистики </t>
  </si>
  <si>
    <t>Подготовка к производству</t>
  </si>
  <si>
    <t>PR</t>
  </si>
  <si>
    <t xml:space="preserve">1. Еженедельное совещание по планированию производства
2. Производственное совещание 
</t>
  </si>
  <si>
    <t>Подготовка материала</t>
  </si>
  <si>
    <t>1. Выдано со склада неверное количество</t>
  </si>
  <si>
    <t>1. Контроль количества материала при приемке</t>
  </si>
  <si>
    <t>1. Сверка данных по необходимоу количеству материала с накладной</t>
  </si>
  <si>
    <t>1. Контроль марки материала при приемке</t>
  </si>
  <si>
    <t>1. Сверка данных по марке материала с накладной</t>
  </si>
  <si>
    <t>1. Контроль наличия этикетки на материале</t>
  </si>
  <si>
    <t xml:space="preserve">1. Контроль упаковки при приемке материала </t>
  </si>
  <si>
    <t>1. Контроль упаковки при загрузке в бункер</t>
  </si>
  <si>
    <t>1. Ошибка оператора склада
2. Отсутствие материала на складе
3. Отсутствие задания к выдаче</t>
  </si>
  <si>
    <t>1. Выдача материала за 2 дня до начала заказа</t>
  </si>
  <si>
    <t>1. Заведение статуса в RayPro</t>
  </si>
  <si>
    <t>Отсутствие формы</t>
  </si>
  <si>
    <t>1. Задержка производства
2. Срыв отгрузки</t>
  </si>
  <si>
    <t xml:space="preserve">1. Отсутствие формы в зоне хранения
2. Форма не снята со стеллажа
3. Форма находится ремонте/обслуживании </t>
  </si>
  <si>
    <t>1. План обслуживания форм, согласованный с планом производства
2. Правила по размещениию пресс-форм</t>
  </si>
  <si>
    <t>1. Контроль наличия при старте заказа</t>
  </si>
  <si>
    <t xml:space="preserve">
 Автоматизировать статусы пресс-форм</t>
  </si>
  <si>
    <t xml:space="preserve">Горбунов А.
</t>
  </si>
  <si>
    <t>Неполный установочный комплект</t>
  </si>
  <si>
    <t>1. Невозможность установки формы
2.  Задержка производства</t>
  </si>
  <si>
    <t>1. Утрата элементов установочного комплекта
2. Выход из строя элементов установочного комплекта</t>
  </si>
  <si>
    <t>1. Формирование схемы установки охлаждения во время триала</t>
  </si>
  <si>
    <t>Формирование установочного комплекта на каждую форму</t>
  </si>
  <si>
    <t>Неисправность подъемных механизмов</t>
  </si>
  <si>
    <t>1. Несвоевременное обслуживание
2. Неправильная эксплуатация
3. Необученный персонал</t>
  </si>
  <si>
    <t>1. План обслуживания инженерных систем
2. Инструкция по эксплуатации подъемных механизмов</t>
  </si>
  <si>
    <t>1. Контроль по факту использования</t>
  </si>
  <si>
    <t>Отсутствие наладчика</t>
  </si>
  <si>
    <t xml:space="preserve">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 деталей
</t>
  </si>
  <si>
    <t>Неправильная установка</t>
  </si>
  <si>
    <t>1. Задержка производства
2. Брак в производстве
3.Повреждение/поломка формы</t>
  </si>
  <si>
    <t xml:space="preserve">1. Отсутствие описания/инструкции по установке формы
2. Низкая квалификация </t>
  </si>
  <si>
    <t>1. WI - РИ Наладчика
2. Программа обучения
3. Описание подключения в FO</t>
  </si>
  <si>
    <t>1. Чек-лист запуска</t>
  </si>
  <si>
    <t>Неверные параметры литья</t>
  </si>
  <si>
    <t>1. Брак
2. Повреждение формы</t>
  </si>
  <si>
    <t>1. Загрузка неверного номера программы
2. Некорректная программа</t>
  </si>
  <si>
    <t>1. Создание и валидация программы во время триала
2. Изменение листа параметров в случае изменения программы</t>
  </si>
  <si>
    <t>1. Чек-лист запуска
2. Контроль деталей в производстве</t>
  </si>
  <si>
    <t>Исключить дубликацию программ на ТПА</t>
  </si>
  <si>
    <t>Отсутствие программы литья</t>
  </si>
  <si>
    <t>1. Перенос формы с другой ТПА
2. Программа удалена</t>
  </si>
  <si>
    <t>1. Проведение триала
2. Иметь бекап по программам
3. Регламентное обновление базы программ - 1 раз в полгода</t>
  </si>
  <si>
    <t>1. Обновление базы программ при триале
2. Регламентное обновление базы программ - 1 раз в полгода</t>
  </si>
  <si>
    <t>Нет нагрева шнека</t>
  </si>
  <si>
    <t>1. Выход из строя нагревателя/датчика</t>
  </si>
  <si>
    <t>1. ЗИП на складе
2. Обучение наладчиков по работе и обслуживанию ТПА</t>
  </si>
  <si>
    <t>1. Выявление в процессе наладки ТПА</t>
  </si>
  <si>
    <t>Не термостатируется форма</t>
  </si>
  <si>
    <t xml:space="preserve">1. Брак
2. Задержка производства
3. Повреждение формы
</t>
  </si>
  <si>
    <t>1. Выход из строя термостата
2. Выход из строя чиллера</t>
  </si>
  <si>
    <t xml:space="preserve">1. Плановое обслуживание оборудования
2. Плановое обслуживание термостатов ( раз в год )
3. Наличие резервного термостата
</t>
  </si>
  <si>
    <t>1. Контроль периферийного оборудования при запуске
2. Одобрение первой годной
3. Контроль деталей во время производства
4. Свето-звуковая сигнализация на работу термостата (2 больших)</t>
  </si>
  <si>
    <t xml:space="preserve">1.Закупка запасного термостата
2.Визуальная сигнализация о работе чиллера
</t>
  </si>
  <si>
    <t xml:space="preserve">1)Горбунов А.
2)Глушинский Д.
</t>
  </si>
  <si>
    <t>1) март2018
2)сентябрь 2018</t>
  </si>
  <si>
    <t>Не нагревается ГКС</t>
  </si>
  <si>
    <t xml:space="preserve">1. Задержка производства
2. Брак
3. Повреждение формы
</t>
  </si>
  <si>
    <t xml:space="preserve">1. Выход из строя ГКС
</t>
  </si>
  <si>
    <t>1. Страховой запас деталей
2. Дубликат пресс-формы в группе Араймонд</t>
  </si>
  <si>
    <t xml:space="preserve">1. Контроль при запуске </t>
  </si>
  <si>
    <t>Наличие другого материала в бункере</t>
  </si>
  <si>
    <t>1. Брак 
2. Загрязнение формы/шнека</t>
  </si>
  <si>
    <t xml:space="preserve">1. Непроизвели чистку в конце заказа
2. Включения другого материала в мешке
</t>
  </si>
  <si>
    <t xml:space="preserve">1. Обязательная чистка бункера в конце заказа (WI - Наладчика) 
2. Контроль чистоты бункера по чек-листу
3. Контроль чистоты мешка при выдаче со склада в производство
</t>
  </si>
  <si>
    <t>1. Чек-лист запуска
2. Визуальный контроль чистоты поверхности мешков во время загрузки</t>
  </si>
  <si>
    <t>Разрыв мешка при загрузке</t>
  </si>
  <si>
    <t>1. Нехватка материала
2. Потери материала</t>
  </si>
  <si>
    <t>1. Некачественная упаковка
2. Поврежденная упаковка</t>
  </si>
  <si>
    <t>1. Работа с поставщиком / валидация упаковки / рекламационная деятельность с поставщиком
2. РИ по хранению и транспортировке материала</t>
  </si>
  <si>
    <t xml:space="preserve">1. Выявление в процессе загрузки материала </t>
  </si>
  <si>
    <t>Попадание фрагментов упаковки в загрузочный бункер</t>
  </si>
  <si>
    <t xml:space="preserve">1. Брак </t>
  </si>
  <si>
    <t>1. Некачественная упаковка
2. Неправильное вскрытие мешка 
3. Тупой инструмент</t>
  </si>
  <si>
    <t>1. Работа с поставщиком / валидация упаковки / рекламационная деятельность с поставщиком
2. Рекомендации в РИ по вскрытию мешка
3. Контроль рабочего инструмента</t>
  </si>
  <si>
    <t>1. Выявление в процессе загрузки материала 
2. Контроль деталей  в процессе производства</t>
  </si>
  <si>
    <t>1. Добавить рекомендации в РИ по вскрытию мешков</t>
  </si>
  <si>
    <t>Спрессовывание возвратного материала</t>
  </si>
  <si>
    <t>1. Доп. операция</t>
  </si>
  <si>
    <t>1. Длительное хранение материала
2. Неправильные условия хранения</t>
  </si>
  <si>
    <t>1. Соблюдение приципа ФИФО
2. Автоматический контроль срока хранения в  1С
3. Рекламационная работа с поставщиком
4. Контроль условий хранения</t>
  </si>
  <si>
    <t xml:space="preserve">1. Контроль в процессе загрузки
</t>
  </si>
  <si>
    <t>1. Пересмотр листа материалов и определить необходимость сушки для каждого из них</t>
  </si>
  <si>
    <t>Материал непросушен</t>
  </si>
  <si>
    <t>1. Брак
2. Задержка производства</t>
  </si>
  <si>
    <t>1. Неправильные условия хранения
2. Поврежденая упаковка
3. Отказ сушилки/ неверный режим сушки</t>
  </si>
  <si>
    <t xml:space="preserve">1. Перечень материалов, подлежащих сушке
2. ТО ППР по периферийному оборудованию
3. Контроль условий хранения 
4. Контроль целостности упаковки </t>
  </si>
  <si>
    <t>1. Чек-лист запуска производства
2. Контроль деталей в процессе производства</t>
  </si>
  <si>
    <t>Изменились свойства материала (новая партия)</t>
  </si>
  <si>
    <t>1. Изменение свойств материала в пределах допуска
2. Бракованный материал</t>
  </si>
  <si>
    <t>1. Хранение сертификата качества на материал
2. Работа с проверенными поставщиками</t>
  </si>
  <si>
    <t>1. Контроль поставщиков материалов реализован на уровне группы Araymond</t>
  </si>
  <si>
    <t>Некорректная работа оборудования</t>
  </si>
  <si>
    <t>1. Поломка</t>
  </si>
  <si>
    <t>1. ППР 
2. Страховой ЗИП запас</t>
  </si>
  <si>
    <t>Повреждение формы</t>
  </si>
  <si>
    <t xml:space="preserve">1. Неправильное обслуживание формы
2. Неправильная установка формы
3. Неверные параметры движения формы </t>
  </si>
  <si>
    <t>1. Чек-лист обслуживания формы
2. РИ Наладчика
3. Должностные инструкции
4. Использование валидированных программ
5. Наличие комплекта запчастей</t>
  </si>
  <si>
    <t xml:space="preserve">1. Контроль 1ой годной
2. Контроль заданных параметров литья
</t>
  </si>
  <si>
    <t>Получение первой годной</t>
  </si>
  <si>
    <t>Литьё</t>
  </si>
  <si>
    <t>1. Одобрение 1ой годной
2. ППР 
3. Страховой ЗИП запас</t>
  </si>
  <si>
    <t>1. Контроль деталей в процессе литья
2. Одобрение последней годной
3. Автоматический контроль параметров литья</t>
  </si>
  <si>
    <t>Повреждение формы в процессе эксплуатации</t>
  </si>
  <si>
    <t>1. Износ формы</t>
  </si>
  <si>
    <t>1. ППР 
2. Страховой ЗИП запас
3. Контроль кол-ва циклов смыкания
4. Одобрение 1ой годной</t>
  </si>
  <si>
    <t>1. Контроль деталей в процессе литья
2. Одобрение последней годной</t>
  </si>
  <si>
    <t>Забит фильтр загрузчика</t>
  </si>
  <si>
    <t>1. Перестает засасывать гранулы материала(чистый), поступает одна дробленка
2. Меняются свойства материала в шнеке
3. Брак</t>
  </si>
  <si>
    <t>1. Забивается фильтр пылью из дробилки 
2. Неправильно выставлены параметры пропорционального клапана</t>
  </si>
  <si>
    <t xml:space="preserve">1. Чистка фильтра на загрузчике (2 раза в смену)
2. Установка параметров пропорционального клапана во время триала
3. </t>
  </si>
  <si>
    <t xml:space="preserve">1. Проверка фильтра Наладчиком </t>
  </si>
  <si>
    <t>1. Внести требования по чистке фильтра в РИ Наладчика минимум 1 раз в смену
2. Провести работу по замене дробилки с разными ножами</t>
  </si>
  <si>
    <t>1) Горбунов 
2) Горбунов</t>
  </si>
  <si>
    <t xml:space="preserve">1) март 2018
2) апрель 2018
</t>
  </si>
  <si>
    <t>Неверное соотношение дробленки к чистому материалу</t>
  </si>
  <si>
    <t>1. Брак
2. Меняются свойства материала в шнеке</t>
  </si>
  <si>
    <t xml:space="preserve">1. Забит фильтр загрузчика
2. Забиты трубы подачи материала (дробленка / чистый)
3. Закончился чистый материал
4. Неверно настроен пропорциональный клапан
</t>
  </si>
  <si>
    <t>1. Использование решетки на дробилке с меньшим диаметром отверстия (4мм)
2. Определение параметров настройки пропорционального клапана во время триала</t>
  </si>
  <si>
    <t xml:space="preserve">1. Контроль труб подачи материала 
2. Контроль детали в процессе литья </t>
  </si>
  <si>
    <t xml:space="preserve">1. Проработать вопрос по отказу "Отсутствие материала в бункере"
Проработать вопрос о сигнализации низкого остатка материала в бункере
2Переодический осмотр труб подачи материала (внести в РИ наладчика)
</t>
  </si>
  <si>
    <t>1) Глушинский Д
2) Горбунов А</t>
  </si>
  <si>
    <t>1) Июнь 2018
2)Апрель 2018</t>
  </si>
  <si>
    <t>Недолив</t>
  </si>
  <si>
    <t>1. Брак
2. Задержка производства
3. Рекламация</t>
  </si>
  <si>
    <t>1. Неверные параметры литья
2. Забит фильтр загрузчика
3. Забит литьевой канал</t>
  </si>
  <si>
    <t>1. Установка параметров литья во время триала
2 Автоматический контроль параметров литья ТПА</t>
  </si>
  <si>
    <t>1. Операционный контроль во время производства
2. Одобрение партии отделом качества</t>
  </si>
  <si>
    <t>1. Установка миксеров на загрузчик</t>
  </si>
  <si>
    <t>Облой</t>
  </si>
  <si>
    <t>1. Установка параметров литья во время триала
2. Автоматический контроль параметров литья ТПА
3. ППР термостата и периферии</t>
  </si>
  <si>
    <t>Прижег</t>
  </si>
  <si>
    <t xml:space="preserve">1. Неверные параметры литья
2. Отказ термостата
</t>
  </si>
  <si>
    <t>1. Установка параметров литья во время триала
2. Автоматический контроль параметров литья ТПА</t>
  </si>
  <si>
    <t>Непрокрас детали</t>
  </si>
  <si>
    <t>1. Недостаточное содержание красителя (%  в дозаторе)
2. Закончился краситель 
3. Уменьшение кол-ва дробленки</t>
  </si>
  <si>
    <t>1. Определение кол-ва красителя во время триала (для чистого материала)
2. Звуковая сигнализация о достижении минимального уровня красителя</t>
  </si>
  <si>
    <t>1. Звуковая сигнализация о достижении минимального уровня красителя
2. Контроль деталей во время литья</t>
  </si>
  <si>
    <t>1. Выход из строя пресс-формы
2. Выход из строя ТПА</t>
  </si>
  <si>
    <t>1. Недостаточная квалификация персонала
2. Износ оборудования</t>
  </si>
  <si>
    <t>1. План обучения наладчиков
2. ППР оборудования</t>
  </si>
  <si>
    <t>1. Осмотр формы во время обслуживания</t>
  </si>
  <si>
    <t>Проработать вариант аренды груоподъемного оборудования для установки пресс-форм</t>
  </si>
  <si>
    <t>Процесс литья</t>
  </si>
  <si>
    <t xml:space="preserve">Процесс влагонасыщения </t>
  </si>
  <si>
    <t>Недостаточное содержание или избыток влаги в деталях</t>
  </si>
  <si>
    <t>1. Несоответствие требованиям чертежа
2. Брак
3. Рекламация
4. Задержка отгрузки</t>
  </si>
  <si>
    <t>1. Нарушение режима влагонасыщения 
2. Несоблюдение температурного режима
3. Несоблюдение время выдержки в термокамере
4. Неверное кол-во воды
5. Негерметичная упаковка</t>
  </si>
  <si>
    <t xml:space="preserve">1. Контроль температурного режима термокамеры(ежедневный)
2. Контроль времени выдержки ( система 1с)
3. Использование автоматического дозирующего устройства впрыска воды (калибровка перед каждым заказом)
4. Контрольное запаивание углов пакета
</t>
  </si>
  <si>
    <t xml:space="preserve">1. Проведение испытаний на анализаторе влажности (каждую партию)
</t>
  </si>
  <si>
    <t>Заказ не одобрен</t>
  </si>
  <si>
    <t xml:space="preserve">1. Задержка последующей операции
2. Остановка линии у потребителя
</t>
  </si>
  <si>
    <t>1. Брак</t>
  </si>
  <si>
    <t>1. Операционный контроль деталей в производстве
(Дефотека)</t>
  </si>
  <si>
    <t xml:space="preserve">1. Одобрение последнего съема Отделом качеста
</t>
  </si>
  <si>
    <t>Отсутствие контрольных образцов 
(Последний съем)</t>
  </si>
  <si>
    <t xml:space="preserve">1. Задержка одобрения заказа
</t>
  </si>
  <si>
    <t xml:space="preserve">1. Несоблюдение инструкций оператором </t>
  </si>
  <si>
    <t>1. Обучение персонала
2. Описание действий в рабочих инструкциях</t>
  </si>
  <si>
    <t>Отсутствие/Недоступность СИ/СДК</t>
  </si>
  <si>
    <t xml:space="preserve">1. Просрочена поверка СИ/СДК
2. Выход из строя СИ/СДК 
</t>
  </si>
  <si>
    <t xml:space="preserve">1. Реестр поверки оборудования
2. Ежегодная поверка
3. Наличие договора с внешней лабораторией
4. Наличие дублирующего инструмента
</t>
  </si>
  <si>
    <t>1. Еженедельный контроль поверки оборудования на совещании Отдела качества
2. Контроль во время использования</t>
  </si>
  <si>
    <t>Задержка по одобрению заказа</t>
  </si>
  <si>
    <t>1. Ошибка планирования
2. Отсутствие задания на одобрения в системе 1С
3. Отсутствие персонала
4. Отсутствие образцов</t>
  </si>
  <si>
    <t xml:space="preserve">1. РИ по одобрению готовой продукции
2. Наличие страхового запаса
</t>
  </si>
  <si>
    <t>1. Контроль во время формирования отгрузки
2. Контроль срока одобрения в системе 1С Документооборот</t>
  </si>
  <si>
    <t>Отсутствие персонала</t>
  </si>
  <si>
    <t>1. Невозможность одобрения заказа
2. Задержка одобрения готовой продукции</t>
  </si>
  <si>
    <t>1. Болезнь, Командировка, Отпуск</t>
  </si>
  <si>
    <t xml:space="preserve">1. Должностные инструкции
</t>
  </si>
  <si>
    <t>1. матрица взаимозаменяимости отдела качества</t>
  </si>
  <si>
    <t xml:space="preserve">1) Мацегора </t>
  </si>
  <si>
    <t>Отказ системы 1С</t>
  </si>
  <si>
    <t xml:space="preserve">1. Програмный сбой
</t>
  </si>
  <si>
    <t>1. Бекап вариант (бумажный)</t>
  </si>
  <si>
    <t>1. Во время одобрения</t>
  </si>
  <si>
    <t>Процесс упаковки</t>
  </si>
  <si>
    <t>Недоступность сборочного оборудования</t>
  </si>
  <si>
    <t>1. Выход из строя оснастки</t>
  </si>
  <si>
    <t>1. Наличие дубликата оснастки для важных изделий (определяется во время проработки нового проекта)</t>
  </si>
  <si>
    <t xml:space="preserve">1. Снижение производительности
2. Выход из строя оборудования
3. Выход из строя оснастки
4. Простой оборудования
</t>
  </si>
  <si>
    <t>1. Еженедельное совещание по планированию производства
2. Производственные совещания
3. Ротация персонала</t>
  </si>
  <si>
    <t xml:space="preserve">
1. Еженедельное совещание по планированию производства
2. Производственные совещания</t>
  </si>
  <si>
    <t>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
7. Анализ загрузки производства
8. SNOP процесс 
(план потребности по персоналу и оборудованию )
9. Возможность выхода в выходной день и работа в 3 смены</t>
  </si>
  <si>
    <t>1. Планово-предупредительный ремонт и обслуживание
2.  Краткосрочное/долгосрочное планирование производства
3. Коэф. Загрузки при планировании не более 85%
4. Неснижаемый сток з/ч
5. Возможность выхода в выходной день и работа в 3 смены</t>
  </si>
  <si>
    <t>Нехватка компонентов</t>
  </si>
  <si>
    <t xml:space="preserve">
1. Програмный сбой
2. Некорректная настройка параметров планирования
3. Некорректный BOM
4. Некорректные данные по складским запасам
5. Внутритарное отклонение
6. Списание без учета серий</t>
  </si>
  <si>
    <t xml:space="preserve">1.Договор с обслуживающей компанией (1С)
2.Резервные источники связи 
3.Резервные копии баз данных
4.Наличие ручного документооборота и процесса планирования без использования ERP
5. Наличие страхового запаса
6. Возможность оперативного изменения настроек и запуск полного перепланирования по всем заказам
</t>
  </si>
  <si>
    <t>Неверное кол-во компонентов</t>
  </si>
  <si>
    <t>1. Приемка материала в производстве
2. Контроль оператором склада на соответствие выдаваемого количества компонентов</t>
  </si>
  <si>
    <t>Неверный компонент</t>
  </si>
  <si>
    <t>1. Выдан неверный компонент  
2. Неверные данные BOM</t>
  </si>
  <si>
    <t>Компонент выдан невовремя</t>
  </si>
  <si>
    <t>1. Задержка производства
2. Задержка отгрузки
3. Остановка линии у клиента</t>
  </si>
  <si>
    <t xml:space="preserve">1. Анализ и контроль обеспеченности заказов  в 1С
2. Ежегодное/внеплановое обновление BOM
3. Поддержание страхового запаса 
</t>
  </si>
  <si>
    <t>1. Контроль выдачи компонентов во время производственного совещания</t>
  </si>
  <si>
    <t>Несоответствие кол-ва и номенклатуры выданных компонентов с заказом в производство</t>
  </si>
  <si>
    <t>1. Ошибка оператора склада
2. Ошибка оператора производства при приемке</t>
  </si>
  <si>
    <t xml:space="preserve">1. Автоматическое формирование накланой по принципу ФИФО с указанием локации хранения </t>
  </si>
  <si>
    <t>1. Контроль количества и номенклатуры компонентов с накладной</t>
  </si>
  <si>
    <t>Процесс ручной сборки</t>
  </si>
  <si>
    <t>Подготовка компонентов</t>
  </si>
  <si>
    <t>Неисправность оснастки/оборудования</t>
  </si>
  <si>
    <t>1. Износ/поломка оборудования</t>
  </si>
  <si>
    <t>1. ППР оснастки/оборудования
2. Дубликат оснастки/оборудования по загруженным позициям
3. Наличие свободных мощностей</t>
  </si>
  <si>
    <t>1. ППР оборудования/оснастки
2. Чек-лист запуска
3. Совещание по планированию производства</t>
  </si>
  <si>
    <t>Включить в график ППР оборудование участка сборки</t>
  </si>
  <si>
    <t xml:space="preserve">Глушинский Д.Б. </t>
  </si>
  <si>
    <t>01 апреля 2018</t>
  </si>
  <si>
    <t>Некорректная установка оснастки</t>
  </si>
  <si>
    <t>1. Износ/поломка оборудования
2. Неправильная установка</t>
  </si>
  <si>
    <t>1. Обучение персонала</t>
  </si>
  <si>
    <t>1. Контроль в процессе производства</t>
  </si>
  <si>
    <t>Внедрение Poka-Yoka</t>
  </si>
  <si>
    <t>Горбунов А.</t>
  </si>
  <si>
    <t>Некомплектность оснастки</t>
  </si>
  <si>
    <t>1. Износ/поломка оборудования
2. Утрата оснастки</t>
  </si>
  <si>
    <t>1. Дубликат оснастки 
(на критичные позиции)</t>
  </si>
  <si>
    <t>1. Чек-лист старта производства</t>
  </si>
  <si>
    <t>Подготовить перечень оснастки для сборки</t>
  </si>
  <si>
    <t>Подготовка станции сборки</t>
  </si>
  <si>
    <t>1. Задержка производства
2. Остановка клиента</t>
  </si>
  <si>
    <t xml:space="preserve">1. Отсутствие компонентов на складе
2. Внутритарная недостача
</t>
  </si>
  <si>
    <t>1. страховой запас компонентов на складе
2. Синхронная работа склада и производства</t>
  </si>
  <si>
    <t>1. Проверка наличия количества компонентов при старте заказа
2. Контроль фактического использованных компонентов
3. Ежегодная инвентаризация</t>
  </si>
  <si>
    <t>Брак</t>
  </si>
  <si>
    <t>1. Рекламация 
2. Задержка производства</t>
  </si>
  <si>
    <t>1. Сбой в производственном процессе
2. Износ оборудования
3. Ошибка оператора</t>
  </si>
  <si>
    <t>1. Проверка исправности оборудования при старте производства
2. Обучение операторов</t>
  </si>
  <si>
    <t>1. 100% контроль в процессе
2. Проверка исправности оборудования при старте производства
3. Одобрение заказа службой качества</t>
  </si>
  <si>
    <t>Выход из строя оборудования</t>
  </si>
  <si>
    <t>1. Износ оборудования/ неправильная эксплуатация</t>
  </si>
  <si>
    <t>Снижение производительности</t>
  </si>
  <si>
    <t>1. Отклонение от производственного плана</t>
  </si>
  <si>
    <t>1. Увеличение производственного цикла
2. Выполнение операции стажером
3. Ухудшение условий труда(температура, влажность, освещенность, удобство)
4. Накопленная усталость ( продолжительность работы,)</t>
  </si>
  <si>
    <t>1. Ротация персонала
2. Программа обучения новых сотрудников производственным операциям
3. Сертификация рабочих мест
4. Контроль условий труда</t>
  </si>
  <si>
    <t xml:space="preserve">1. Контроль условий труда
</t>
  </si>
  <si>
    <t>1. Проработать вопрос по мониторингу отработанного времени оператором на станции
2. Добавить практическую часть в экзаменационный лист оператора
3. Проработать вопрос контроля производительности во время производства ( в графике/остает/обгоняет)</t>
  </si>
  <si>
    <t>1) Горбунов А
2) Растопчина Е.
3) Горбунов А.</t>
  </si>
  <si>
    <t>1) Декабрь 2018
2)Май 2018
3) Декабрь 2018</t>
  </si>
  <si>
    <t>Процесс сборки</t>
  </si>
  <si>
    <t>Неверное кол-во деталей в упаковке</t>
  </si>
  <si>
    <t xml:space="preserve">1. Рекламация </t>
  </si>
  <si>
    <t xml:space="preserve">1. Отказ счетчика произведенных деталей
2. Ошибка оператора в подсчете деталей
</t>
  </si>
  <si>
    <t>1. Настройка и валидация оборудования во время триала</t>
  </si>
  <si>
    <t>1. Контроль кол-ва во время производства</t>
  </si>
  <si>
    <t>Неверные данные на этикетке</t>
  </si>
  <si>
    <t xml:space="preserve">1. Спутали этикетку
2. Плохое качество печати этикетки (нечитаемый штрихкод) </t>
  </si>
  <si>
    <t>1. Использование Raypro для печати этикеток на коробки
2. На каждую рабочую зону - свой отдельный принтер 
3. Цветовая индикация готовой продукции</t>
  </si>
  <si>
    <t>1. Сканирование коробок при приеме заказа на склад</t>
  </si>
  <si>
    <t>Неверная упаковка (неправильный короб)</t>
  </si>
  <si>
    <t>1. Несоблюдение РИ оператором</t>
  </si>
  <si>
    <t>1. Наличие РИ
2. Обучение персонала
3. Наличие данных по упаковке в заказе</t>
  </si>
  <si>
    <t>1. Чек-лист запуска производства (наличие верной упаковки)
2. Контроль соответствия упаковки при приемке на склад</t>
  </si>
  <si>
    <t>Неверно собранная упаковка</t>
  </si>
  <si>
    <t>1. Задержка производства
2. Разрушение упаковки</t>
  </si>
  <si>
    <t>1. РИ Оператора
2. Обучение персонала</t>
  </si>
  <si>
    <t>1. Контроль при приемке на складе</t>
  </si>
  <si>
    <t>Неверное размещение на палете</t>
  </si>
  <si>
    <t>1. Неудобство в сканировании коробов при приемке на складе
2. Риск повреждения упаковки</t>
  </si>
  <si>
    <t>1. Наличие памятки на каждом рабочем месте
2. Обучение персонала</t>
  </si>
  <si>
    <t>Одобрение готовой продукции</t>
  </si>
  <si>
    <t>1. Задержка последующий операций
2. Задержка отгрузки
3. Остановка производства у клиента</t>
  </si>
  <si>
    <t>1. Несоответствие компонентов требованиям технической документации</t>
  </si>
  <si>
    <t>1. Входной контроль 2 уровня</t>
  </si>
  <si>
    <t>Процесс сборки QC</t>
  </si>
  <si>
    <t>1. Снижение производительности
2. Выход из строя оборудования
3. Выход из строя оснастки
4. Простой оборудования</t>
  </si>
  <si>
    <t>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
7. Анализ загрузки производства
8. SNOP процесс (план потребности по персоналу и оборудованию )
9. Возможность выхода в выходной день и работа в 3 смены</t>
  </si>
  <si>
    <t>1. Неверные данные по остаткам  в системе 1С
2. Неверные данные в BOM
3. Отсутствие на складе</t>
  </si>
  <si>
    <t xml:space="preserve">1. Анализ и контроль обеспеченности заказов  в 1С
2. Ежегодное/внеплановое обновление BOM
3. Поддержание страхового запаса </t>
  </si>
  <si>
    <t>1. Автоматическое распределение серий компонентов с указанием в заказе на производство</t>
  </si>
  <si>
    <t>1. Контроль количества и номенклатуры компонентов по заказу</t>
  </si>
  <si>
    <t>Отсутствие уплотнительного кольца на хвостовике корпуса</t>
  </si>
  <si>
    <t>1. Продукт не соответствует требованиям</t>
  </si>
  <si>
    <t>1. Человеческий фактор 
(ручная операция)
2. Несоблюдение рабочей инструкции</t>
  </si>
  <si>
    <t>1. Программа подготовки операторов, программа обучения</t>
  </si>
  <si>
    <t>2. 100% контроль наличия кольца  камерой во время операции сборки</t>
  </si>
  <si>
    <t>Разработать инструкцию по визуальному контролю быстросъемных соединителей, 100% контроль оператором во время сборки</t>
  </si>
  <si>
    <t>Беляев</t>
  </si>
  <si>
    <t>Более одного уплотнительного кольца</t>
  </si>
  <si>
    <t>Неверный цвет уплотнительного кольца</t>
  </si>
  <si>
    <t>1. Программа подготовки операторов, программа обучения
2. Ввод компонентов для заказа при помощи сканера баркода.</t>
  </si>
  <si>
    <t>2. 100% контроль цвета кольца  камерой во время операции сборки</t>
  </si>
  <si>
    <t>Подготовка компонентов к производству</t>
  </si>
  <si>
    <t>Неисправность оборудования</t>
  </si>
  <si>
    <t>1. ППР оборудования
2. Дубликат оснастки/оборудования по загруженным позициям
3. Наличие свободных мощностей</t>
  </si>
  <si>
    <t>1. ППР оборудования
2. Чек-лист запуска
3. Совещание по планированию производства</t>
  </si>
  <si>
    <t>1. Контроль в процессе производства
2. Poka-Yoke (кодирование оснастки)</t>
  </si>
  <si>
    <t>Неверные компоненты для заказа</t>
  </si>
  <si>
    <t>1. Здержка последующей операции
2. Брак</t>
  </si>
  <si>
    <t>1. Ошибка оператора при наборе компонентов
2. Пересорт в пакете</t>
  </si>
  <si>
    <t>1. Ввод компонентов в Raypro с помощью сканера
2. Визуализированный BOM по каждому компоненту
3. Перечень компонентов с сериями в листе заказа на производство</t>
  </si>
  <si>
    <t xml:space="preserve">1. Автоматический контроль (камера+герметичность)
</t>
  </si>
  <si>
    <t>Установка неверных параметров заказа</t>
  </si>
  <si>
    <t>1. Потеря прослеживаемости</t>
  </si>
  <si>
    <t>1. Неверный ввод параметров оператором</t>
  </si>
  <si>
    <t xml:space="preserve">1. Автоматический ввод параметров из Raypro </t>
  </si>
  <si>
    <t>1. Визуальный контроль параметров по заказу</t>
  </si>
  <si>
    <t xml:space="preserve">Неисправность систем контроля </t>
  </si>
  <si>
    <t>1. Поломка оборудования</t>
  </si>
  <si>
    <t>1. Обновление образцов Poka-Yoke</t>
  </si>
  <si>
    <t>1. Проверка систем контроля при помощи Poka-Yoke образцов</t>
  </si>
  <si>
    <t>Запуск станции сборки</t>
  </si>
  <si>
    <t>1. Проверка исправности оборудования при старте производства
2. Обучение операторов
3. Наличие Poka-Yoke систем</t>
  </si>
  <si>
    <t>1. 100% контроль в процессе
2. Проверка исправности оборудования при старте производства 
3. Одобрение заказа службой качества</t>
  </si>
  <si>
    <t>1. Проверка оборудования при старте производства</t>
  </si>
  <si>
    <t>Чрезмерное количество смазки на кольце</t>
  </si>
  <si>
    <t>1. Отказ в последующих операциях
2. Неверное распознование цвета</t>
  </si>
  <si>
    <t>1. Чрезмерное количество масла было добавлено в упаковку
2. Недостаточное перемешивание</t>
  </si>
  <si>
    <t>1. Программа подготовки и обучения
2. Рабочие инструкции операторов
3. Дозирование смазки</t>
  </si>
  <si>
    <t>1. Контроль во время производства оператором</t>
  </si>
  <si>
    <t>Недостаточное количество смазки на кольце</t>
  </si>
  <si>
    <t>1. Нарушение эксплуатационных свойств
2. Приводит к риску повреждения кольца при сборке</t>
  </si>
  <si>
    <t>1. Недостаточное количество масла было добавлено в упаковку
2. Недостаточное перемешивание</t>
  </si>
  <si>
    <t>1. Контроль во время производства оператором
2. 100% контроль утечки</t>
  </si>
  <si>
    <t>Повреждение кольца при монтаже</t>
  </si>
  <si>
    <t>Нарушение герметичности</t>
  </si>
  <si>
    <t>1. Недостаточное количество масла
2. неверное позиционирование компонентов</t>
  </si>
  <si>
    <t>1. Проверка правильного позиционирования компонентов пи помощи камеры 100% контроль</t>
  </si>
  <si>
    <t>100% функциональный контроль на станции 3</t>
  </si>
  <si>
    <t>Отсутствие детали при сборке</t>
  </si>
  <si>
    <t>1. Отказ в сборке последующих операций
2. Сборка некомплектного изделия
3. Нарушение герметичности</t>
  </si>
  <si>
    <t>1. Ошибка оператора
2. Несоблюдение рабочей инструкции</t>
  </si>
  <si>
    <t>1. Программа подготовки и обучения
2. Рабочие инструкции операторов 
3. 100% контроль камерой наличия всех компонентов сборки</t>
  </si>
  <si>
    <t>Неправильное позиционирование</t>
  </si>
  <si>
    <t>Неверные цвета компонентов
(неверные компоненты)</t>
  </si>
  <si>
    <t>1. Продукт не соответствует требования КД</t>
  </si>
  <si>
    <t>1. Визуальный контроль оператором</t>
  </si>
  <si>
    <t>Неправильная последовательность компонентов сборки</t>
  </si>
  <si>
    <t>Замок повреждён во время сборки</t>
  </si>
  <si>
    <t>1. Контроль во время производства оператором
2. 100% контроль утечки
3. Функциональный контроль на станции 3</t>
  </si>
  <si>
    <t>Яркость цвета пружинной кнопки
(Рекламация)</t>
  </si>
  <si>
    <t>1. Неудовлетворённость клиента</t>
  </si>
  <si>
    <t>1. Непрокрас компонентов</t>
  </si>
  <si>
    <t>1. Рекламационная работа с поставщиком</t>
  </si>
  <si>
    <t>Отчёт 8Д от поставщика пружин</t>
  </si>
  <si>
    <t>Замок не установен</t>
  </si>
  <si>
    <t xml:space="preserve">1. Программа подготовки и обучения
2. Рабочие инструкции операторов </t>
  </si>
  <si>
    <t>Действий не требуется
Наступление риска маловероятно</t>
  </si>
  <si>
    <t>Неправильная ориентация пружинного замка</t>
  </si>
  <si>
    <t>1. Отказ в сборке последующих операций
2. Несоответствие КД
3. Нарушение герметичности</t>
  </si>
  <si>
    <t>1. Программа подготовки и обучения
2. Рабочие инструкции операторов 
3. Poka-yoke Профилированный паз загрузки замков</t>
  </si>
  <si>
    <t>Неверный цвет пружинного замка</t>
  </si>
  <si>
    <t>1. Продукция не соответствует КД</t>
  </si>
  <si>
    <t>1. Программа подготовки и обучения
2. Рабочие инструкции операторов 
3. Ввод компонентов для сборки при помощи сканера штрих-кодов</t>
  </si>
  <si>
    <t>Не работает пружинный замок</t>
  </si>
  <si>
    <t>1. Нарушение герметичности</t>
  </si>
  <si>
    <t>1. Повреждение пружинного замка
2.Неправильная установка пружинного замка</t>
  </si>
  <si>
    <t>Течь</t>
  </si>
  <si>
    <t>1. Ошибка в определении величины утечки
2. нарушения в процессе сборки
3. Повреждения уплотнительных колец</t>
  </si>
  <si>
    <t>1. Детали ловушки для проверки работоспособности станции контроля утечки
2. Ежегодная поверка оборудования по контролю утечки</t>
  </si>
  <si>
    <t>1. 100% контроль утечки на станции 3</t>
  </si>
  <si>
    <t>Неправильное определение факта утечки (Повышенный уровень брака по станции 3)
QRQC</t>
  </si>
  <si>
    <t>1. Ложная отбраковка годной продукции
2. Увеличение потерь на брак</t>
  </si>
  <si>
    <t>Износ уплотнительного кольца станции утечки</t>
  </si>
  <si>
    <t>1. Превентивная замена уплотнительного кольца 
2. Внесение уплотнительных колец в спецификацию на заказ, как расходный материал
3. Мониторинг страхового запаса колец</t>
  </si>
  <si>
    <t>1. Мониторинг PPM по отбракованным коннекторам</t>
  </si>
  <si>
    <t>Маркировка не произведена</t>
  </si>
  <si>
    <t>1. Продукт не соответствует требования КД
2. Потеря прослеживаемости</t>
  </si>
  <si>
    <t>Ошибка лазера маркировки</t>
  </si>
  <si>
    <t>1. ППР
2. Проверка работоспособность лазера при запуске станции</t>
  </si>
  <si>
    <t>100% проверка нанесения маркировки камерой</t>
  </si>
  <si>
    <t>Маркировка не читается</t>
  </si>
  <si>
    <t>1. Проверка работоспособность лазера при запуске станции</t>
  </si>
  <si>
    <t>100% проверка читаемости маркировки камерой</t>
  </si>
  <si>
    <t>Неверная маркировка</t>
  </si>
  <si>
    <t>1. Маркировка берётся автоматически из системы RayPro</t>
  </si>
  <si>
    <t>1. 100% проверка читаемости маркировки камерой
2.. Визуальный контроль оператором</t>
  </si>
  <si>
    <t>Смещение области маркировки</t>
  </si>
  <si>
    <t>Повторная маркировка</t>
  </si>
  <si>
    <t>Деталь не была удалена со станции 3 после нанесения маркировки</t>
  </si>
  <si>
    <t>Приостановка процесса сборки до момента снятия детали со станции 3 и помещения её в один из контейнеров</t>
  </si>
  <si>
    <t xml:space="preserve">
1. Потеря связи между оборудованием и Raypro
</t>
  </si>
  <si>
    <t>1. Использование ИБП</t>
  </si>
  <si>
    <t>1. Прекращение автоматической печати эикеток</t>
  </si>
  <si>
    <t xml:space="preserve">1. Брак 
2. Снижение производительности ( превышено время цикла; поломка оборудования )
3. Ошибка планирования 
(распределение ресурсов)
4. Заказ начат невовремя </t>
  </si>
  <si>
    <t xml:space="preserve">1. Проведение триала (определение параметров сборки, влияющих на производительность) Trial_Report; FO ; 
2. ППР
3. Еженедельное совещание по планированию с производством
</t>
  </si>
  <si>
    <t>1. Ежедневный контроль выполнения плана производства</t>
  </si>
  <si>
    <t>1. Страховой запас готовой продукции на складе
2. Страховой запас компонентов
3. Возможность выхода в выходные дни и работы в 3ю смену
4. ППР оборудования/ ЗИП</t>
  </si>
  <si>
    <t>RD</t>
  </si>
  <si>
    <t>Ведение проекта</t>
  </si>
  <si>
    <t xml:space="preserve">Не определены требования клиента </t>
  </si>
  <si>
    <t>Продукт не соответствует требованиям</t>
  </si>
  <si>
    <t>1. Клиент не предоставил требования
2. Требования не запрашивались у клиента
3. Отсутствуют требования</t>
  </si>
  <si>
    <t>1. Запрос требований клиента на стадии проработки проекта</t>
  </si>
  <si>
    <t>1. Проверка осуществимости проекта
2. Чеклист закрытия фазы 1
3. Оценка рисков проекта</t>
  </si>
  <si>
    <t xml:space="preserve">1. Несоблюдение сроков проекта
2. Недовольство клиента
</t>
  </si>
  <si>
    <t>Несоблюдение графика проекта</t>
  </si>
  <si>
    <t>1. Вехи были установлены некорректно
2. Отсутствие согласования с клиентом
3. Локальные задержки по вехам проекта</t>
  </si>
  <si>
    <t xml:space="preserve">Согласование графика с клиентом
</t>
  </si>
  <si>
    <t>1. Еженедельный мониторинг статуса и хода проекта</t>
  </si>
  <si>
    <t>Ошибка в экономическом расчёте проекта</t>
  </si>
  <si>
    <t>1. Ререрасчёт проекта
2. Финансовые потери
3. Деноминация</t>
  </si>
  <si>
    <t>1. Заложенная индикативная стоимость
2. Удорожание у субпоставщиков
3. Недостаточная информация  и информирование от клиента</t>
  </si>
  <si>
    <t>1. Заполнение расчёта на основании КП
2. Согласование этапов расчётов с криентом</t>
  </si>
  <si>
    <t>Проверка расчёта отделом продаж</t>
  </si>
  <si>
    <t xml:space="preserve">1. Согласование на 1 Стадии APQP процесса </t>
  </si>
  <si>
    <t>1. Доработка ПФ
2. Удорожание стоимости ПФ
3. Смещение сроков проектов</t>
  </si>
  <si>
    <t>1. Еженедельный мониторинг статуса и хода проекта
2. Согласование ТЗ</t>
  </si>
  <si>
    <t>ПЧР</t>
  </si>
  <si>
    <t>Отсутствие мемнеджера проекта на рабочем месте (Командировка, больничный, отгул и пр.)</t>
  </si>
  <si>
    <t>1. Задержки ведения проекта
2. Отсутствие актуальной информации по проекту
3. Недовольство клиента</t>
  </si>
  <si>
    <t>1. Не создана матрица замещения сотрудников
2. Некорректное распредление рабочей нагрузки</t>
  </si>
  <si>
    <t>1. Создать матрицу замещения сотрудников
2. Рассчитать уровень нагрузки сотрудников отдела R&amp;D выраженным в кол-ве проектов.</t>
  </si>
  <si>
    <t>Прогнозирование загрузки отдела</t>
  </si>
  <si>
    <t>Смещение сроков поставщиком (оборудования, материала, компонентов)</t>
  </si>
  <si>
    <t>1. Недовольство клиента
2. Смещение графика проекта
3. Дополнительные ресурсы для разрешения ситуации</t>
  </si>
  <si>
    <t>1. Неверная оценка поставщиком сроков поставки</t>
  </si>
  <si>
    <t>1. Детальная разработка этапов поставки продукции
2. Прогнозирование запаса по срокам поставки в клиентском планнинге</t>
  </si>
  <si>
    <t>1. Отчетность поставщика о ходе работ
2. Визит к поставщику с целью инспектирования хода работ или проведения акдита</t>
  </si>
  <si>
    <t>не выяснены требования по валидации продукта</t>
  </si>
  <si>
    <t>отчетность не соответствует требованиям клиента</t>
  </si>
  <si>
    <t>1. Запрос требований клиента на стадии проработки проекта
2. Согласование с клиентом отсутствия требований по неустановленным моментам</t>
  </si>
  <si>
    <t>1. Анализ осуществимости проекта
2. Чеклист закрытия фазы 1
3. Оценка рисков проекта</t>
  </si>
  <si>
    <t>Задержка/отсутствие/удорожание сырья</t>
  </si>
  <si>
    <t>1. Недовольство клиента
2. Смещение графика
3. Перерасчёт проекта
4. Финансовые потери и штрафы
5. Деноминация</t>
  </si>
  <si>
    <t>1. Форс-Мажор у поставщика
2. Скачок курса валют.
3. Изменение таможенных правил</t>
  </si>
  <si>
    <t>1. Согласование и утверждения графика
2. Мониторинг выполения графика
3.  Предоставление отчётов поставщиком
4. Проработка альтернативных поставщиков</t>
  </si>
  <si>
    <t>Необходимость подключения к порталам передачи данных клиента</t>
  </si>
  <si>
    <t>1. отчетность не соответствует требованиям клиента
2. дополнительные затраты на подключение
3. деноминация</t>
  </si>
  <si>
    <t>1. Клиент не предоставил требования
2. Данные требования не запрашивались у клиента
3. Требования отсутствовали на момент входа в проект</t>
  </si>
  <si>
    <t>Нестандартные требования клиента по упаковке</t>
  </si>
  <si>
    <t>1. Данные требования не запрашивались у клиента
2. Требования отсутствовали на момент входа в проект
3. Требования отсутствовали на момент входа в проект</t>
  </si>
  <si>
    <t>Несоответствие деталей функциональным задачам. Обнаружено после получения триальных деталей.</t>
  </si>
  <si>
    <t>1. деталь не может закупаться клиентом
2. доработка ПФ, удорожание ПФ
3. смещение сроков проекта
4. деноминация</t>
  </si>
  <si>
    <t>1. Клиент не предоставил некорректные требования
2. Предоставленные клиентом чертежи и модели не отвечают требованиям функционала
3. Требования отсутствоваали на момент входа в проект</t>
  </si>
  <si>
    <t>1. Запрос 3Д-моделей окружения посадочного места на стадии проработки проекта
2. Согласование с клиентом требований функционала и предоставление максимально проработанных моделей</t>
  </si>
  <si>
    <t>Задержка отправки ПФ</t>
  </si>
  <si>
    <t xml:space="preserve">1. Смещение графика
2. Риск попадания на длительные праздники
3. Недовольство клиента
4. Финансовые потери и штрафы
</t>
  </si>
  <si>
    <t xml:space="preserve">1. Документы, ПФ не предоставлены поставщиком
2. Отправка не организована в связи с загрузкой отдела логистики
</t>
  </si>
  <si>
    <t>1. Запрос документации сразу после одобрения деталей
2. Своевременное информирование о готовящейся отправке</t>
  </si>
  <si>
    <t>1. Еженедельный мониторинг статуса и хода проекта
2. Анализ загрузки отдела логистики</t>
  </si>
  <si>
    <t>Изготовление оснастки</t>
  </si>
  <si>
    <t>Увеличение цены изготовления оснастки (ПФ)</t>
  </si>
  <si>
    <t>1. Перерасчёт проекта
2. Финансовые потери
3. Деноминация</t>
  </si>
  <si>
    <t>1. Заложенна индикативная стоимость
2. Удорожание у поставщиков
3. Удорожание субкомпонентов
4. Недостаточная информация о продукте (2D/3D и ТЗ)
5. Изменение курса валют</t>
  </si>
  <si>
    <t>1. Заполнение расчёта на основании КП
2. Учет времени реализации проекта
3. Согласование и уточнения данных о продукте (2D/3D)
4. Единый стандарт проектирования оснастки AR</t>
  </si>
  <si>
    <t>Задержка в изготовлении оснастки</t>
  </si>
  <si>
    <t>1. Не удовлетворение клиента
2. смещение графика проекта
3. Потери и штрафы</t>
  </si>
  <si>
    <t>1. Неверное планирование работ у поставщика
2. Недостаточный контроль со стороны инженера по индустриализации
3. Недостаточные меры по работе и аудиту с поставщиком</t>
  </si>
  <si>
    <t>1. Согласование и утверждения графика
2. Мониторинг выполения графика
3.  Предоставление еженедельных отчётов тулмейкером
4. Регулярные аудиты и обучения поставщика</t>
  </si>
  <si>
    <t>Задержки в тарнспортировки оснастки на производство</t>
  </si>
  <si>
    <t>1. Ошибка логистического концепта
2. Задержка по вине транспортной компании
3. Не соответсвие таможенной документации</t>
  </si>
  <si>
    <t>1. Проработка логистического концепта до номинации
2. Наличие альтернативного поставщика услуг
3. Учет риска в сроках проета
4. Мониторинг выполения графика
5. Стандарт требуемой документации</t>
  </si>
  <si>
    <t>Деноминация постащика, отказ от выполнения обязательст со стороны поставщика</t>
  </si>
  <si>
    <t>1. Пересмотр стоимости проекта
2.Перенсмотр графика проекта
3. Дополнительные фин затраты</t>
  </si>
  <si>
    <t>1. Истек срок КП
2. Ошибка в расчёте КП со стороны поставщика
3. Ошибка в анализе ТЗ со стороны поставщика</t>
  </si>
  <si>
    <t>1. Пролангация срока действия КП
2. Закладывание экономических рисков в проект
3. Проведение переговоров с поставщиком
4. Наличие альтернативного КП от другого поствщика</t>
  </si>
  <si>
    <t>Повреждение оснастки во время транспортировки</t>
  </si>
  <si>
    <t>1. Не удовлетворение клиента
2. смещение графика проекта
3. Потери и штрафы
4. Дополнителотоные затраты</t>
  </si>
  <si>
    <t xml:space="preserve">1. Отсутствие логистического концепта
2. Ненадлежащая упаковка
</t>
  </si>
  <si>
    <t>1. Проработка логистического концепта до номинации
2. Надлежащая упаковка
3. Указанние стандарта упаковки
4. Проверка упавковки на стороне поставщика</t>
  </si>
  <si>
    <t>1. Контроль доставки отделом логистики</t>
  </si>
  <si>
    <t>Повреждение оснастки при подготовке к производству</t>
  </si>
  <si>
    <t>1. Ненадлежащая упаковка
2 . Конструкция не соответствует стандартам AR
3. Оснастка имеет конструктивные особенности для демонтажа / монтажа
4 . Не верное подключение оснастки к ТПА</t>
  </si>
  <si>
    <t>1. Указанние стандарта упаковки
2. Указание стандарта конструкции
3. Составление инструкции по монтаж / демонтаж ПФ
4. Инструкция по подключению к ТПА в соответсвии со стандартом AR</t>
  </si>
  <si>
    <t>1. Контороль подготовки оснастки со стороны инженера по индустриализации</t>
  </si>
  <si>
    <t>ПФ не сответствует требования проекта</t>
  </si>
  <si>
    <t>1. Неверно разработано ТЗ
2  Ошибка Тех процесса поставщика</t>
  </si>
  <si>
    <t>1. Еженедельный контроль хода работ
2. Утверждение ТЗ руководителем отдела RND
3. Составление плана с учётом временных потерь
4. Триал и валидация оснастки в соответствии с процедурой приема оснастки AR.
5. Единый стандарт проектирования оснастки AR</t>
  </si>
  <si>
    <t>Изготовление сборочной или контрольной оснастки, приспособлений</t>
  </si>
  <si>
    <t>Задание на проектирование составлено не корректно</t>
  </si>
  <si>
    <t>1. Оснастка не подходит под действующий тех.процесс
2.Проектирование новой оснастки
3.Финансовые потери
4.Смещение сроков проекта</t>
  </si>
  <si>
    <t>1.Ошибки при проработке технического задания на проектирование
2.Учтены не все требования к сборочной или контрольной оснастке, приспособлению</t>
  </si>
  <si>
    <t xml:space="preserve">Согласование технического задания на проектирование перед началом разработки
</t>
  </si>
  <si>
    <t>Утверждение задания перед началом проектирования</t>
  </si>
  <si>
    <t>Изменение задания на проектирование, в момент изготовления сборочной или контрольной оснастки, приспособлнения</t>
  </si>
  <si>
    <t xml:space="preserve">1.Не соблюдение сроков проекта
2.Финансовые потери </t>
  </si>
  <si>
    <t>Договор с изготовителем, составлен не должным образом</t>
  </si>
  <si>
    <t>1.Не соблюдение сроков проекта
2.Поиск другого изготовителя</t>
  </si>
  <si>
    <t>1.В договоре не учтены риски
2.Договор составлен не корректно</t>
  </si>
  <si>
    <t>Согласование договора с юридическим отделом, перед окончательным выбором изготовителя</t>
  </si>
  <si>
    <t>Проверка договора юристом</t>
  </si>
  <si>
    <t>Сборочная или контрольная оснастка не спроектирована</t>
  </si>
  <si>
    <t>1.Сборка не возможна
2.Контроль не возможен 
3.Смещение сроков проекта</t>
  </si>
  <si>
    <t>1.Загрузка инженера-конструктора по оснастке другими проектами
2.Нет компетенции в разработке подобной конструкции
3.Форс-мажорные обстоятельства
4.Ошибки при проработке технического задания на проектирование</t>
  </si>
  <si>
    <t>1.Предоставление еженедельных отчетов по разработке оснастки
2.Повышение компетенции инженера-конструктора по оснастке</t>
  </si>
  <si>
    <t>1.Еженедельный мониторинг статуса разработки
2.Утверждение задания перед началом проектирования</t>
  </si>
  <si>
    <t>Приспособление не спроектировано</t>
  </si>
  <si>
    <t>Невозможно применить приспособление</t>
  </si>
  <si>
    <t>1.Загрузка инженера-конструктора по оснастке другими проектами
2.Форс-мажорные обстоятельства
3.Ошибки при проработке технического задания на проектирование</t>
  </si>
  <si>
    <t xml:space="preserve">Предоставление еженедельных отчетов по разработке оснастки
</t>
  </si>
  <si>
    <t>Использование сборочной оснастки на другом оборудовании</t>
  </si>
  <si>
    <t>Не возможно применить сборочную оснастку</t>
  </si>
  <si>
    <t>Ошибки при проработке технического задания на проектирование</t>
  </si>
  <si>
    <t>Согласование технического задания на проектирование перед началом разработки</t>
  </si>
  <si>
    <t>1.Утверждение задания перед началом проектирования
2.Проверка КД</t>
  </si>
  <si>
    <t>Сборочная или контрольная оснастка, приспособление -  спроектированы не правильно</t>
  </si>
  <si>
    <t>1.Сборка затруднена или невозможна
2.Контроль затруднен или невозможен
3.Смещение сроков проекта</t>
  </si>
  <si>
    <t>1.Не достаточная компетенция инженера-конструктора по оснастке
2.Неправильно составлено техническое задание на разработку</t>
  </si>
  <si>
    <t>1.Повышение компетенций инженера-конструктора по оснастке
2.Всесторонне полный анализ технического задания на разработку</t>
  </si>
  <si>
    <t>1.Согласование технического задания на проектирование перед началом разработки
2.Проверка 3D сборочной или контрольной оснастки, приспособления - перед выпуском чертежей.</t>
  </si>
  <si>
    <t>Необходима модификация сборочной или контрольной оснастки, приспособления</t>
  </si>
  <si>
    <t>1.Не соблюдение сроков проекта
2.Финансовые потери</t>
  </si>
  <si>
    <t>1. Согласование технического задания на проектирование перед началом разработки
2. Проверка 3D оснастки или приспособления, перед выпуском чертежей.</t>
  </si>
  <si>
    <t>Проведение триала</t>
  </si>
  <si>
    <t>Сборочная или контрольная оснастк, приспособление -  изготовлены не правильно</t>
  </si>
  <si>
    <t>1.Не корректная работа сборочной или контрольной оснастки, приспособления
2.Повреждение деталей
3.Искажение данных (для контрольной оснастки)</t>
  </si>
  <si>
    <t>Ошибка изготовителя оснастки или приспособления</t>
  </si>
  <si>
    <t>Изготовление оснастки или приспособления по КД</t>
  </si>
  <si>
    <t>1.Аудит изготовителя
2.Валидация сборочной или контрольной оснастки,  приспособления по соответствующей процедуре AR RUS</t>
  </si>
  <si>
    <t>Изготовлено не достаточное кол-во сборочной или контрольной оснастки, приспособлений</t>
  </si>
  <si>
    <t>Не соблюдение сроков проекта</t>
  </si>
  <si>
    <t>1.Ошибки при проработке технического задания на проектирование
2.Ошибка, в определении итоговой потребности сборочной или контрольной оснастки, приспособлении</t>
  </si>
  <si>
    <t>Производитель оснастки или приспособлений не укладывается в согласованные сроки</t>
  </si>
  <si>
    <t>1.Не соблюдение сроков проекта
2.Недовольство клиента</t>
  </si>
  <si>
    <t>1.Форс-мажорные обстоятельства у производителя оснастки или приспособлений
2.Изготовитель оснастки или приспособлений взял на себя повышенные обязательства</t>
  </si>
  <si>
    <t>1.Закладывание в проект сроков, на решение форс-мажорных обстоятельств
2.Направление запроса на изготовление нескольким компаниям, руководствуясь накопленным опытом
3.Предоставление отчета изготовителем сборочной или контрольной оснастки, приспособления
4. Мониторинг выполнения графика</t>
  </si>
  <si>
    <t>Мониторинг хода изготовления</t>
  </si>
  <si>
    <t>Удорожание оснастки или приспособления</t>
  </si>
  <si>
    <t>1.Пересмотр стоимости проекта
2.Недовольство клиента
3.Финансовые потери</t>
  </si>
  <si>
    <t>1.Истек срок КП
2.Ошибки в расчете КП</t>
  </si>
  <si>
    <t>1.Пролонгация сроков КП
2.Проведение переговоров с изготовителем</t>
  </si>
  <si>
    <t>Перевыставление счета изготовителем</t>
  </si>
  <si>
    <t>Сборочная или контрольная оснастка, приспособление - не приняты AR RUS</t>
  </si>
  <si>
    <t>1.Невозможна сборочная операция
2.Невозможна контрольная операция
2.Смещение сроков проекта</t>
  </si>
  <si>
    <t>Оснастка не соответствует КД</t>
  </si>
  <si>
    <t>1.Контроль изготовления сборочной или контрольной оснастки или приспособления со стороны AR RUS
2.Контрольные операции у изготовителя</t>
  </si>
  <si>
    <t>Контрольные операциии между переходами (при изготовлении), на соответствие КД</t>
  </si>
  <si>
    <t>Разработка конструкции Продукта</t>
  </si>
  <si>
    <t>Техническое задание Клиента не содержит полного объема технической информации о Продукте и условиях его эксплуатации</t>
  </si>
  <si>
    <t xml:space="preserve">1. Выбор материала, применяемого для изготовления Продукта, неоптимален или неверен
2. Невозможно изготовление детали с точностными параметрами, необходимыми Клиенту
3. Разработанная конструкция детали не соответсвует техническому заданию Клиента
</t>
  </si>
  <si>
    <t>1. Анализ техничекого задания Клиента проведен не в полной мере
2. Техническое задание Клиента не содержит информации, достаточной для разработки Продукта
3. Техническое задание было изменено Клиентом без уведомления</t>
  </si>
  <si>
    <t>1. Анализ технического задания
2. Заполнение DFMEA</t>
  </si>
  <si>
    <t>1. Заполнение DFMEA
2. Согласование конструкции с Клиентом</t>
  </si>
  <si>
    <t>Материал, применяемый при изготовлении детали, выбран неверно</t>
  </si>
  <si>
    <t>1. Разработанная конструкция детали неработоспособна
2. Разработанная конструкция детали нетехнологична
3. Целевая себестоимость Продукта превышена</t>
  </si>
  <si>
    <t>1. Концепция выбора материала выбрана неверно
2. Технические характериастики материала изучены не в полном объеме
3. Предлагаемый Клиентом материал не может обеспечить работоспособности Продукта</t>
  </si>
  <si>
    <t xml:space="preserve">1. Анализ техническго задания и техничеких характеристик материала
2. Анализ изменения целевой себестоимости Продукта на этапах проектирования
3. Анализ изменения цены технологической оснастки от примененыынх при проектировании Продукта конструкторских решений. Выбор оптимальных конструкторских решений </t>
  </si>
  <si>
    <t>На этапе эскизного проектирования конструкторские решения были выбраны неверно</t>
  </si>
  <si>
    <t>1. Концепция конструкции детали выбрана неверно
2. Невозможно оценить работоспособность детали
3. Невозможно оценить технологичность детали</t>
  </si>
  <si>
    <t>1. Анализ детали на технологичность проведена не в полном объеме
2. Техническое задание Клиента проанализировано недостаточно</t>
  </si>
  <si>
    <t>Мониторинг состояния во время разработки продукта</t>
  </si>
  <si>
    <t>1. Контроль технической информации, поступающей от Клиента
2. Согласование конструкции с Клиентом</t>
  </si>
  <si>
    <t>Конструкция детали разработана неверно</t>
  </si>
  <si>
    <t>1. Конструкция Продукта неработоспособна
2. Конструкция Продукта технически нереализуема</t>
  </si>
  <si>
    <t>1. Отсутствует необходимое программное обеспечение для проведения прочностных расчетов
2. Отсутствует необходимое программное обеспечение для проведения анализа технологичности (например, анализ дефектов литья)
3. Функциональные прототипы детали или её элементов изготовлены не были</t>
  </si>
  <si>
    <t>1. Контроль этапов Проекта
2. Изготовление прототипов детали или её элементов для определения работоспособности Продукта
3. Проведение виртуальных испытаний по определению работоспрособности Продукта</t>
  </si>
  <si>
    <t>Конструкторская документация разработана неверно</t>
  </si>
  <si>
    <t>1. Продукт неработоспособен и не соответствует техническому заданию
2. Технологическая оснастка разработана неверно</t>
  </si>
  <si>
    <t>1. Математическая модель разработана с ошибками (элементы математической модели (поверхности, твердые тела) разработаны неверно)
2. Чертежи разработаны неверно (не содержат всей технической информации, необходимой для дальнейшего использования конструкторской документации (например, для изготовления технологической оснастки), сборки и контроля качества Продукта)
3. Анализ поступившей от Клиента технической информации проведен не полностью (не учтены все требования Клиента к оформлению чертежей и другие специфические требования)</t>
  </si>
  <si>
    <t>1. Контроль всех этапов выдачи конструкторской документации (нормоконтроль)
2. Согласование конструкторской документации с Заказчиком на всех этапах
3. Анализ предоставленной Клиентом технической документации</t>
  </si>
  <si>
    <t>Конструкторская документация не изменена после изготовления прототипа</t>
  </si>
  <si>
    <t>1. Конструкторская документация устарела
2. Изменения в технологическую оснастку не были внесены
3. Не предоставлена актуальная консрукторская документация в заинтересованные отделы предприятия
4. Не предоставлена актуальная конструкторская документация Клиенту</t>
  </si>
  <si>
    <t>1. Изменения конструкторской документации не отслеживаются (соответствующие отделы не располагают актуальной констукторской документацией)
2. Клиент вовремя не уведомил об изменениях</t>
  </si>
  <si>
    <t>1. Контроль и регистрация внесения изменений в конструкторскую документацию (регистрация изменений в PLM Windchill)
2. Информирование всех заинтересованных лиц о предстоящих или произошедших изменениях конструкторской документации</t>
  </si>
  <si>
    <t>Не выдержаны сроки выдачи конструкторской документации</t>
  </si>
  <si>
    <t>1. Сроки выдачи конструкторской документации на подготовку производства не выдержаны
2. Задержки по выполнению последующих этапов Проекта</t>
  </si>
  <si>
    <t>Оценка трудоемкости разработки конструкторской документации произведена неверно</t>
  </si>
  <si>
    <t>1. Учет трудозатрат на разработку конструкторской документации
2. Анализ фактических трудозатрат для завершенных Проектов</t>
  </si>
  <si>
    <t>Контроль сроков прохождения этапов Проекта</t>
  </si>
  <si>
    <t>1. Рекламационная деятельность с поставщиком
2. Развитие поставщика
3. Наличие страхового запаса
4. Применение SPC у 
 поставщиков комопнентов
Согласование папки PPAP</t>
  </si>
  <si>
    <t>1.Поверка СИ согласно плана поверок во внешней лаборатории</t>
  </si>
  <si>
    <t>Кибер-угрозы</t>
  </si>
  <si>
    <t>1. Невозможность использования нелегитимных устройств внутри корпоративной сети
2. Использование защитных межсетевых экранов внутри сети, а также на границах сетей
3. Использование защитного почтового фильтра с функцией обнаружения угроз в виде спам атак, вирусных вложений
4. Невозможность использования внешних накопителей данных</t>
  </si>
  <si>
    <t>Сбой систем;
Потеря конфиденциальной информации</t>
  </si>
  <si>
    <t>1. Мониторинг всех систем разными инициативными группами\подразделениями
2. Своевременное оповещение всех заинтересованных лиц</t>
  </si>
  <si>
    <t>N/A</t>
  </si>
  <si>
    <t>Обработка Заказа Клиента</t>
  </si>
  <si>
    <t>QP-SC-02 Подпроцесс Обработка заказа и организация сбыта</t>
  </si>
  <si>
    <t>1. Ошибка при составлении заказа клиентом                                                           2. Несвоевременное информирование клиента об ошибке                                                         3. Заказ некорректного референса                                            4. Некорректные данные коммерческого предложения или протокола цен</t>
  </si>
  <si>
    <t xml:space="preserve">1. Контроль системой при внесении заказа (Если артикул заказа не связан с данным Клиентом, не установлена цена, система блокирует размещение данного заказа)                                                           </t>
  </si>
  <si>
    <t>1. При занесении заказа в систему                                            2. Проверка кратности упаковки системой</t>
  </si>
  <si>
    <t xml:space="preserve">1. Использование подтверждений заказов                                                     2. Механизм органиции экспресс-поставки в кратчайший срок за счет Клиента                                     </t>
  </si>
  <si>
    <t xml:space="preserve">1. При занесении заказа в систему  2. Анализ MRP 3. При подтверждении заказа Клиенту (при реагировании на данный заказ)    </t>
  </si>
  <si>
    <t>1. Использование подтверждений заказов                                                     2. Механизм органиции экспресс-поставки в кратчайший срок за счет Клиента                                                                                    3.Поддержание согласованного страхового запаса</t>
  </si>
  <si>
    <t>1. При занесении заказа в систему  2. Анализ MRP</t>
  </si>
  <si>
    <t>Клиент направил заказ, заказ не принят в работу (Новый Клиент, заказ направлен некорректному контактному лицу, ошибка EDI (в случае работы по EDI))</t>
  </si>
  <si>
    <t xml:space="preserve">1. Не согласован четкий механизм направления заказа Клиентом (e_mail, WEB EDI, EDI, Портал Клиента)                                                     2. Отпуск или отсутствие основного контакного лица Клиента                                                         3. Отпуск или отсутствие основного контакного лица Поставщика 4.Несвоевременная проверка заказов клиентов, направленных через WEB EDI,порталы клиентов </t>
  </si>
  <si>
    <t>1. Договор с клиентом, где прописан четкий график, правила и механизмы размещения заказов (для использования WEB EDI, порталы, дополнительно используются мануалы и Логистические протоколы)                                               2.Наличие списка контактов в случае отсутствия основного контакта (замещение, эскалация)                                                           3. E_mail уведомления при поступлении новых заказов и обновлений в WEB порталах                                                                    4.Поддержание согласованного страхового запаса                          5. Отработка матрицы размещения Заказом (DM)</t>
  </si>
  <si>
    <t>1. Напоминание от клиента о подтверждении заказа                                                                                                    2. E_mail уведомления при поступлении новых заказов и обновлений в WEB порталах                                              3. Анализ заказов покупателя в системе (еженедельно)</t>
  </si>
  <si>
    <t>1.Внедрение системы EDI /WEB EDI для стандартизации процесса размещения заказов  2. Внедрение в Клиенские договора DM матрицы</t>
  </si>
  <si>
    <t>При регистрации заказа в систему введен некорректный артикул/количество/срок поставки</t>
  </si>
  <si>
    <t>1.Задержка поставки Клиенту
2.Остановка производства клиента
3.Недовольство клиента (рекламация)                                              4.доп затраты на организацию поставки</t>
  </si>
  <si>
    <t>1. При подтверждении заказа                                             2. При планировании отгрузок</t>
  </si>
  <si>
    <t xml:space="preserve">На момент создания отгрузки, Готовая продукция еще не размещена на складе </t>
  </si>
  <si>
    <t>1. Готовая продукция от Поставщика поступила с опозданием</t>
  </si>
  <si>
    <t xml:space="preserve">1. Анализ состава отгрузки на предмет соответствия заказу – выявление отсутствующих артикулов и количеств
2. Уведомление Кладовщика о необходимости срочного размещения необходимых артикулов и количеств готовой продукции
3. Размещение предоставленной номенклатуры
</t>
  </si>
  <si>
    <t>Заказ Поставщику</t>
  </si>
  <si>
    <t xml:space="preserve">QP-SC-04 Подпроцесс управления входящими поставками </t>
  </si>
  <si>
    <t>Заказ направлен Неверному Постащику</t>
  </si>
  <si>
    <t xml:space="preserve">1. Сбой системы планирования           2. Некорректные Объектов основных данных номенклатуры                                   </t>
  </si>
  <si>
    <t>1. Проверка заказов перед отправкой поставщику                          2. Последовательный процесс 1С ДОК по созданию объектов основных данных номенклатуры                                          3. Поддержание согласованного страхового запаса</t>
  </si>
  <si>
    <t>Анализ MRP</t>
  </si>
  <si>
    <t>1. Анализ и подтверждение и производственных мощностей поставщика                                                                                  2. Наличие альтернативных возможностей закупки (альтернативный поставщик, альтернативная деталь, альтенативное сырье)                                                                                   3. Предварительная валидация альтернативного сырья в чертеже                                                                                                           4. Поддержание согласованного страхового запаса</t>
  </si>
  <si>
    <t>1. Подтверждение производтсвенных мощностей (бюджета) у Поставщика                                                              2. Обязательство уведомления Поставщика о невозможности обеспечения потребности</t>
  </si>
  <si>
    <t>При доставке ТМЦ и Готовой продукции от Поставщика произошла задержка сроков Поставки</t>
  </si>
  <si>
    <t>Организация входящей Поставки</t>
  </si>
  <si>
    <t>При получении импортной готовой продукции, поступила упаковка с отклонением от стандартной упаковки</t>
  </si>
  <si>
    <t>1.Необходимость согласования с Клиентом разового отклонения по кратности Упаковки
2.Недовольство клиента (рекламация)</t>
  </si>
  <si>
    <t>1. Специфика процесса Поставщика                                             2. Конец серии данной номенклатуры</t>
  </si>
  <si>
    <t xml:space="preserve">1. Согласование с Поставщиком кратности упаковки в коммерческом предложении/спецификации                                      </t>
  </si>
  <si>
    <t xml:space="preserve">1. При приемке/размещении ТМЦ                                           2. Контроль Упаковки при сканировании ШК                                  </t>
  </si>
  <si>
    <t>1. Задержка поставки Поставщика (отгрузочные документы, доступность товара)                                                        2. Несвоевременное размещение заявки на транспорт (человеческий фактор)</t>
  </si>
  <si>
    <t>1. Согласованный график отгрузок с поставщиком                                         2. Сетка забора и консолидации грузов по Поставщикам                                      3. Задача на Поставку в 1С док                                                              4. Поддержание согласованного страхового запаса</t>
  </si>
  <si>
    <t>1. Задача на Поставку в 1С док                                                 2. Схема консолидации поставок каждые две недели</t>
  </si>
  <si>
    <t>1. Несвоевременное размещение заявки на транспорт (человеческий фактор)                                                          2. Отсутствие транспорта у Поставщика в регионе забора груза 3. Лимитированный парк собственных и привлеченных транспортных средств</t>
  </si>
  <si>
    <t>1. Наличие альтернативных поставщиков транспортных услуг (регулярный транспорт и экспресс)  2. Возможность отправки груза транспортом Поставщика с последующей компенсацией                                                                                                 3. Сетка забора и консолидации грузов по Поставщикам                                                                            4. Поддержание согласованного страхового запаса</t>
  </si>
  <si>
    <t>1. Некорректные отгрузочные документы 2. Несвоевременное размещение заявки на транспорт (человеческий фактор)                                                       3. Некорректные данные в заявке на транспорт (человеческий фактор)</t>
  </si>
  <si>
    <t>1. Наличие альтернативных поставщиков транспортных услуг (регулярный транспорт и экспресс)  2. Возможность отправки груза транспортом Поставщика с последующей компенсацией                                                                                              3. Поддержание согласованного страхового запаса</t>
  </si>
  <si>
    <t>1. Уведомление от экспедитора                                              2. Уведомление от Поставщика</t>
  </si>
  <si>
    <t xml:space="preserve">QP-SC-03 Подпроцесс Планирование и Обеспечение производства </t>
  </si>
  <si>
    <t>1. Несвоевременное обновление обслуживания 1С
2. Отсутсвие интернета (сети)
3. Програмный сбой
4. Некорректная настройка параметров планирования
5. Некорректный BOM, Routing
6 Некорректные данный по складским запасам</t>
  </si>
  <si>
    <t>1.Договор с обслуживающей компанией
2.Резервные источники связи 
3.Резервные копии баз данных
4. Наличие страхового запаса
5. Возможность оперативного изменения настроек и запуск полного перепланирования по всем заказам</t>
  </si>
  <si>
    <t xml:space="preserve">1.Невозможность осуществления операции 2.Ежедневное производтсвенное совещание 
</t>
  </si>
  <si>
    <t xml:space="preserve">1. Некорректные данные по потребности Клиента 2.Некорректные настройки параметров планирования </t>
  </si>
  <si>
    <t xml:space="preserve">1. Ежедневное производтсвенное совещани
2. Страховой запас </t>
  </si>
  <si>
    <t>1. Ежедневное производтсвенное совещание
2. Ежедневное обновление потребностей в MRP</t>
  </si>
  <si>
    <t xml:space="preserve">1.  Некорректные данные BOM, Cycle time, Routing 
2. Некорректные данные клиента
3. Некорректные данные по остаткам 
4. Отсутствие данных по простою оборудования ( поломка, обслуживание , снижение производительности )
</t>
  </si>
  <si>
    <t xml:space="preserve">1. Процесс планирование с клиентом
( переодичность, направление, потребности клиента, контракт)
2. Ежедневное производтсвенное совещание
3. Страховой запас
</t>
  </si>
  <si>
    <t xml:space="preserve">1. Ежедневное производтсвенное совещание
</t>
  </si>
  <si>
    <t xml:space="preserve">1. Ежедневное производтсвенное совещание 
</t>
  </si>
  <si>
    <t>Автоматическое поддержание запаса запасных частей</t>
  </si>
  <si>
    <t xml:space="preserve">1. Планово-предупредительное  обслуживание 
2. План обслуживания оснастки
3. Заявка на проведение испытаний
4. Страховой запас запасных частей
</t>
  </si>
  <si>
    <t xml:space="preserve">1.Ежедневное производтсвенное совещание 
2. При выдаче оборудования
</t>
  </si>
  <si>
    <t>Выдача премм-форм в производтсво закреплена за сотрудниками склада</t>
  </si>
  <si>
    <t xml:space="preserve">1. Настройка параметров процесса 
2.  Ежедневное производтсвенное совещание
</t>
  </si>
  <si>
    <t xml:space="preserve">1. Контроль параметров производства
2. Настройка параметров процесса 
3. Ежедневное производтсвенное совещание
</t>
  </si>
  <si>
    <t>1. Должностная инструкция
2. Планирование отпусков
3. Связь (лист контактов)
4. Матрица взаимозаменяимости
5. Планирование трудовых ресурсов
6. Наличие страхового запаса
7. Анализ загрузки производства
8. S&amp;OP</t>
  </si>
  <si>
    <t xml:space="preserve">1.  Ежедневное производтсвенное совещание
</t>
  </si>
  <si>
    <t>1.  Ежедневное производтсвенное совещание
2. S&amp;OP</t>
  </si>
  <si>
    <t>1.Резервные источники связи 
2.Резервные копии баз данных
3. Наличие страхового запаса
4. Возможность оперативного изменения настроек и запуск полного перепланирования по всем заказам</t>
  </si>
  <si>
    <t>1.Невозможность осуществления операции
2. Еженедельное совещание по планированию производства                                                                                  3. Еженедневный анализ потребностей системой MRP</t>
  </si>
  <si>
    <t>1. Ежедневное производтсвенное совещание
2. S&amp;OP</t>
  </si>
  <si>
    <t>1.Круглосуточная поддержка системы
2.Резервные источники связи 
3.Резервные копии баз данных
4. Наличие страхового запаса
5. Возможность оперативного изменения настроек и запуск полного перепланирования по всем заказам</t>
  </si>
  <si>
    <t>1.Невозможность осуществления операции
2.Ежедневное производтсвенное совещание</t>
  </si>
  <si>
    <t>QP-SC-06 - Подпроцесс.Таможенное оформление</t>
  </si>
  <si>
    <t>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t>
  </si>
  <si>
    <t>Поддержание зеленой зоны уровня таможенных рисков</t>
  </si>
  <si>
    <t>Невешкин Е.И..</t>
  </si>
  <si>
    <t>без сроков</t>
  </si>
  <si>
    <t>Невешкин Е.И.</t>
  </si>
  <si>
    <t>Обеспечение производтсва</t>
  </si>
  <si>
    <t>QP-SC-05 - Подпроцесс.Управление складами и внутренней логистикой (MM-WM)</t>
  </si>
  <si>
    <t>1. Ежедневный мониторинг температуры и влажности на складе
2. Двух-уровневый входной контроль</t>
  </si>
  <si>
    <t xml:space="preserve">1. Неверные данные по остаткам  в системе SAP
2. Неверные данные в BOM
3. Отсутствие на складе </t>
  </si>
  <si>
    <t>1. Своевременный контроль остатков, документов в SAP
2. Ежегодное/внеплановое  обновление BOM
3. Наличие страхового запаса</t>
  </si>
  <si>
    <t>1. Входной контроль 1 уровня
2. Контроль материла перед выдачей в производство через сканирование ШК</t>
  </si>
  <si>
    <t>1. Контроль оператором склада на соответствие марки материала/считывание ШК
2. Приемка материала на производстве</t>
  </si>
  <si>
    <t>Материал Неидентифицирован</t>
  </si>
  <si>
    <t>1. Некорректная маркировка или ее отсутствие со стороны Поставщика</t>
  </si>
  <si>
    <t>1. Рабочая инструкция
2. Обучение сотрудника                                                                         3. Невозможность выдачи материала без маркировки за счет процесса сканирования ШК</t>
  </si>
  <si>
    <t>1. Контроль оператором склада при размещении/выдачи материала
2. Приемка материала на производстве</t>
  </si>
  <si>
    <t xml:space="preserve">1. Неверные данные по остаткам  в системе SAP
2. Неверные данные в BOM
3. Отсутствие на складе
 </t>
  </si>
  <si>
    <t>1. Ежедневный контроль потребностей Начальником Склада
2. Ежегодное/внеплановое обновление BOM
3. Наличие супермаркетов в производтсве по компонентам сборки</t>
  </si>
  <si>
    <t>1. Сигнал от сотрудников производтсва</t>
  </si>
  <si>
    <t>Прием из размещение готовой продукции из производтсва</t>
  </si>
  <si>
    <t>1. РИ По перемещению готовой продукции
2. Обучение персонала
3. Автоматическое предложение ячейки системой                    4. Испольхование операции сканирования ШК ячейки при размещении</t>
  </si>
  <si>
    <t>1. Выявление при комплектации отгрузки
2. Инвентаризация</t>
  </si>
  <si>
    <t>1. Невозможность размещения
2. Задержка последующей операции</t>
  </si>
  <si>
    <t>1. Операционный мониторинг загрузки складских мощностей
2. Монторинг неликвидной продукции
3. Мониторинг согласованных с клиентом страховых запасов
4. Информацировани системой при отсутствие свободных ячеек для размещения</t>
  </si>
  <si>
    <t>Закупка Новых стеллажей июнь-Июль 2019</t>
  </si>
  <si>
    <t>Кочин Д.В.</t>
  </si>
  <si>
    <t>Выгрузка ТС</t>
  </si>
  <si>
    <t>1. Матрица замещения
2. Лист контактов с ТК</t>
  </si>
  <si>
    <t>1. Должностная инструкция начальника склада
2. Регламент проведения входного контроля и размещения                                                                                      3. Анализ системой свободных ячеек перед размещением</t>
  </si>
  <si>
    <t>1. Входной контроль 1 уровня
(чек-листы)                                                                                     2. Процесс 1С ДОК пошагового сопровождения входящих поставок</t>
  </si>
  <si>
    <t>1. Своевременное обновление ПО                                                        2. Наличие запасного ТСД</t>
  </si>
  <si>
    <t>1. Входной контроль 1 уровня
(чек-листы)                                                                                        2. Процесс 1С ДОК пошагового сопровождения входящих поставок</t>
  </si>
  <si>
    <t>1. Наличие рабочих инструкций по процессу</t>
  </si>
  <si>
    <t>1.Входной контроль 1 уровня
(чек-листы)                                                                                        2. Процесс 1С ДОК пошагового сопровождения входящих поставок</t>
  </si>
  <si>
    <t>1. Чек-лист входного контроля                                                  2. Процесс 1С ДОК пошагового сопровождения входящих поставок</t>
  </si>
  <si>
    <t>1. Задержка/остановка производства
2. Срыв поставки клиенту</t>
  </si>
  <si>
    <t>1. Чек-лист входного контроля                                           2. Процесс сканирования штрих-кодов при осуществлении операции</t>
  </si>
  <si>
    <t>1. Чек-лист входного контроля
2. Внутренняя маркировка                                                       3. Процесс сканирования штрих-кодов при осуществлении операции</t>
  </si>
  <si>
    <t>Размещение на хранение</t>
  </si>
  <si>
    <t>1. Ошибка при сканировании ячейки</t>
  </si>
  <si>
    <t>1. Наличие интерактивной топологии склада
2. Использование ТСД (замена ручного ввода данных)
3. Автоматизированное адрессное хранение
4. Рабочие инструкции по размещению
5. Маркировка</t>
  </si>
  <si>
    <t xml:space="preserve">1. Контроль при выдаче ТМЦ 
2. Контроль в производстве
3. Регламентная инвентаризация                                      4. Контроль при размещение ТСД                                          5. Предложение системой свободной ячейки согласно правилам
</t>
  </si>
  <si>
    <t xml:space="preserve">1. Использование ТСД
</t>
  </si>
  <si>
    <t>1. Операционный мониторинг загрузки складских мощностей
2. Монторинг неликвидной продукции
3. Мониторинг согласованных с клиентом страховых запасов
4. Контроль при размещение ТСД                                          5. Предложение системой свободной ячейки согласно правилам</t>
  </si>
  <si>
    <t>Комплектация Заказа</t>
  </si>
  <si>
    <t>1. Рекламация                                                  2. Доп. затраты</t>
  </si>
  <si>
    <t>1. Автоматическое формирование листа комплектации из SAP
2. Рабочие инструкции по комплектации заказа</t>
  </si>
  <si>
    <t xml:space="preserve">1.Контроль процесса сканирования через ТСД
</t>
  </si>
  <si>
    <t>1. Автоматическое формирование листа комплектации из SAP
2. Рабочие инструкции по комплектации заказа                             3. Автоматический принцип ФИФО</t>
  </si>
  <si>
    <t>Сбой системы</t>
  </si>
  <si>
    <t>1. Бекап вариант (бумажный)
2. Своевременное обновление ПО                                                    3. Поддержка servidesk                                                                               4. наличие резервного Сервера                                                      5.Наличие резервного ТСД</t>
  </si>
  <si>
    <t>1. График обслуживания 
2. Резервная техника (2 ричтрака)
3. Запчасти для техники
4. РИ по эксплуатации
5. Обучение персонала
6. Договор на обслуживание техники
7. Поставка подменной техники
8. Наличие страхового запаса
(в доступной ячейке)</t>
  </si>
  <si>
    <t xml:space="preserve">1. Рабочие инструкции по процессам
</t>
  </si>
  <si>
    <t>1. Невозможность создания отгрузки без наличия остатков                                                                                         2. Ежедневное автоматическое планирование MRP</t>
  </si>
  <si>
    <t xml:space="preserve">1. Требования в листе комплектации </t>
  </si>
  <si>
    <t>1. Автоматически пополняемый запас
2. Процесс развития поставщиков 
3. Рекламационная деятельность
4. Наличие альтернативного поставщика</t>
  </si>
  <si>
    <t>1. Контроль ERP системой
2. Инвентаризация</t>
  </si>
  <si>
    <t>1. Наличие РИ
2. Логистические требования
3. Лист отбора 
4. Автоматическое формирование бирки (ERP)                            5. Контроль наклейки этикеток через процедуру штрих-кодирования</t>
  </si>
  <si>
    <t xml:space="preserve">1. Контроль при комплектации сканированием ШК </t>
  </si>
  <si>
    <t>1. График обслуживания 
2. Резервная техника (2 ричтрака)
3. Запчасти для техники
4. РИ по эксплуатации
5. Обучение персонала
6. Договор на обслуживание техники
7. Поставка подменной техники
8. Наличие страхового запаса</t>
  </si>
  <si>
    <t>1. Последовательный процесс создания мастер-данных
2. Проверка с ТСД каждой отгрузки</t>
  </si>
  <si>
    <t>1. Финальный контроль начальником склада
2. Входной контроль у клиента                                             3. Информация в листе наборки</t>
  </si>
  <si>
    <t>Проект по Автоматизации рассчета грузовых мест и автоматизации применения логистических требований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</si>
</sst>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0"/>
      <name val="Calibri"/>
      <family val="2"/>
      <scheme val="minor"/>
    </font>
    <font>
      <sz val="10"/>
      <name val="Arial Cyr"/>
      <charset val="204"/>
    </font>
    <font>
      <b/>
      <sz val="12"/>
      <color theme="0"/>
      <name val="Calibri"/>
      <family val="2"/>
      <charset val="204"/>
      <scheme val="minor"/>
    </font>
    <font>
      <b/>
      <sz val="12"/>
      <color theme="1"/>
      <name val="Calibri"/>
      <family val="2"/>
      <charset val="204"/>
      <scheme val="minor"/>
    </font>
    <font>
      <b/>
      <i/>
      <sz val="20"/>
      <color theme="1"/>
      <name val="Calibri"/>
      <family val="2"/>
      <charset val="204"/>
      <scheme val="minor"/>
    </font>
    <font>
      <b/>
      <sz val="12"/>
      <color theme="1"/>
      <name val="Calibri"/>
      <scheme val="minor"/>
    </font>
  </fonts>
  <fills count="9">
    <fill>
      <patternFill patternType="none"/>
    </fill>
    <fill>
      <patternFill patternType="gray125"/>
    </fill>
    <fill>
      <patternFill patternType="solid">
        <fgColor theme="4" tint="-0.249977111117893"/>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89">
    <xf numFmtId="0" fontId="0" fillId="0" borderId="0" xfId="0"/>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horizontal="right" vertical="center" wrapText="1"/>
    </xf>
    <xf numFmtId="0" fontId="0" fillId="3" borderId="0" xfId="0" applyFill="1"/>
    <xf numFmtId="0" fontId="0" fillId="4" borderId="0" xfId="0" applyFill="1"/>
    <xf numFmtId="0" fontId="0" fillId="5" borderId="0" xfId="0" applyFill="1"/>
    <xf numFmtId="0" fontId="0" fillId="6" borderId="0" xfId="0" applyFill="1"/>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9" xfId="0" applyBorder="1" applyAlignment="1">
      <alignment horizontal="center" vertical="center" wrapText="1"/>
    </xf>
    <xf numFmtId="0" fontId="3" fillId="2" borderId="1" xfId="0" applyFont="1" applyFill="1" applyBorder="1" applyAlignment="1">
      <alignment horizontal="center" vertical="center" textRotation="90" wrapText="1"/>
    </xf>
    <xf numFmtId="0" fontId="0" fillId="0" borderId="0" xfId="0"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14" fontId="1"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1" fontId="0" fillId="0" borderId="1" xfId="0" applyNumberFormat="1" applyBorder="1" applyAlignment="1">
      <alignment horizontal="center" vertical="center"/>
    </xf>
    <xf numFmtId="0" fontId="5" fillId="0" borderId="12" xfId="0" applyFont="1" applyBorder="1" applyAlignment="1">
      <alignment vertical="center" wrapText="1"/>
    </xf>
    <xf numFmtId="0" fontId="5" fillId="0" borderId="13" xfId="0" applyFont="1"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4" fillId="0" borderId="0" xfId="0" applyFont="1" applyBorder="1" applyAlignment="1">
      <alignment horizontal="center" vertical="center" wrapText="1"/>
    </xf>
    <xf numFmtId="14" fontId="0" fillId="0" borderId="0" xfId="0" applyNumberFormat="1" applyBorder="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wrapText="1"/>
    </xf>
    <xf numFmtId="14" fontId="0" fillId="0" borderId="0" xfId="0" applyNumberFormat="1" applyAlignment="1">
      <alignment horizontal="center" vertical="center"/>
    </xf>
    <xf numFmtId="0" fontId="0" fillId="0" borderId="0" xfId="0" applyBorder="1" applyAlignment="1">
      <alignment vertical="center" wrapText="1"/>
    </xf>
    <xf numFmtId="0" fontId="0" fillId="0" borderId="7" xfId="0" applyBorder="1" applyAlignment="1">
      <alignment horizontal="center" vertical="center" wrapText="1"/>
    </xf>
    <xf numFmtId="0" fontId="4" fillId="0" borderId="7" xfId="0" applyFont="1" applyBorder="1" applyAlignment="1">
      <alignment horizontal="center" vertical="center" wrapText="1"/>
    </xf>
    <xf numFmtId="14" fontId="0" fillId="0" borderId="7" xfId="0" applyNumberFormat="1" applyBorder="1" applyAlignment="1">
      <alignment horizontal="center" vertical="center" wrapText="1"/>
    </xf>
    <xf numFmtId="0" fontId="4" fillId="0" borderId="15" xfId="0" applyFont="1" applyBorder="1" applyAlignment="1">
      <alignment horizontal="center" vertical="center" wrapText="1"/>
    </xf>
    <xf numFmtId="14" fontId="0" fillId="0" borderId="0" xfId="0" applyNumberFormat="1" applyFill="1" applyBorder="1" applyAlignment="1">
      <alignment horizontal="center" vertical="center" wrapText="1"/>
    </xf>
    <xf numFmtId="0" fontId="0" fillId="0" borderId="0" xfId="0" applyBorder="1" applyAlignment="1">
      <alignment horizontal="left" vertical="top" wrapText="1"/>
    </xf>
    <xf numFmtId="0" fontId="6" fillId="0" borderId="0" xfId="0" applyFont="1" applyBorder="1" applyAlignment="1">
      <alignment horizontal="center" vertical="center" wrapText="1"/>
    </xf>
    <xf numFmtId="0" fontId="1" fillId="2" borderId="5" xfId="0" applyFont="1" applyFill="1" applyBorder="1" applyAlignment="1">
      <alignment horizontal="left" vertical="center" wrapText="1"/>
    </xf>
    <xf numFmtId="0" fontId="1" fillId="2" borderId="4" xfId="0" applyFont="1" applyFill="1" applyBorder="1" applyAlignment="1">
      <alignment horizontal="left" vertical="center" wrapText="1"/>
    </xf>
    <xf numFmtId="0" fontId="0" fillId="0" borderId="1" xfId="0"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3" fillId="2" borderId="5"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right"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1" xfId="0" applyBorder="1" applyAlignment="1">
      <alignment horizontal="center" vertical="center"/>
    </xf>
    <xf numFmtId="0" fontId="0" fillId="0" borderId="13" xfId="0" applyBorder="1" applyAlignment="1">
      <alignment horizontal="center"/>
    </xf>
    <xf numFmtId="0" fontId="0" fillId="7" borderId="16"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14" fontId="0" fillId="0" borderId="17" xfId="0" applyNumberFormat="1" applyBorder="1" applyAlignment="1">
      <alignment horizontal="center" vertical="center" wrapText="1"/>
    </xf>
    <xf numFmtId="0" fontId="0" fillId="7" borderId="19" xfId="0" applyFill="1" applyBorder="1" applyAlignment="1">
      <alignment horizontal="center" vertical="center" wrapText="1"/>
    </xf>
    <xf numFmtId="0" fontId="0" fillId="7" borderId="21" xfId="0" applyFill="1" applyBorder="1" applyAlignment="1">
      <alignment horizontal="center" vertical="center" wrapText="1"/>
    </xf>
    <xf numFmtId="0" fontId="0" fillId="0" borderId="22" xfId="0" applyBorder="1" applyAlignment="1">
      <alignment horizontal="center" vertical="center" wrapText="1"/>
    </xf>
    <xf numFmtId="0" fontId="0" fillId="0" borderId="22" xfId="0" applyBorder="1" applyAlignment="1">
      <alignment vertical="center" wrapText="1"/>
    </xf>
    <xf numFmtId="0" fontId="0" fillId="0" borderId="22" xfId="0" applyBorder="1" applyAlignment="1">
      <alignment horizontal="left" vertical="center" wrapText="1"/>
    </xf>
    <xf numFmtId="0" fontId="6" fillId="0" borderId="22" xfId="0" applyFont="1" applyBorder="1" applyAlignment="1">
      <alignment horizontal="center" vertical="center" wrapText="1"/>
    </xf>
    <xf numFmtId="14" fontId="0" fillId="0" borderId="22" xfId="0" applyNumberFormat="1" applyBorder="1" applyAlignment="1">
      <alignment horizontal="center" vertical="center" wrapText="1"/>
    </xf>
    <xf numFmtId="0" fontId="6" fillId="0" borderId="23" xfId="0" applyFont="1" applyBorder="1" applyAlignment="1">
      <alignment horizontal="center" vertical="center" wrapText="1"/>
    </xf>
    <xf numFmtId="0" fontId="0" fillId="7" borderId="0" xfId="0" applyFill="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20" xfId="0" applyFont="1" applyBorder="1" applyAlignment="1">
      <alignment horizontal="center" vertical="center" wrapText="1"/>
    </xf>
  </cellXfs>
  <cellStyles count="2">
    <cellStyle name="Обычный" xfId="0" builtinId="0"/>
    <cellStyle name="Обычный 2" xfId="1"/>
  </cellStyles>
  <dxfs count="134">
    <dxf>
      <fill>
        <patternFill>
          <bgColor rgb="FFFF9999"/>
        </patternFill>
      </fill>
    </dxf>
    <dxf>
      <fill>
        <patternFill>
          <bgColor rgb="FFFFFF99"/>
        </patternFill>
      </fill>
    </dxf>
    <dxf>
      <fill>
        <patternFill>
          <bgColor rgb="FF92D050"/>
        </patternFill>
      </fill>
    </dxf>
    <dxf>
      <fill>
        <patternFill>
          <bgColor rgb="FFFF9999"/>
        </patternFill>
      </fill>
    </dxf>
    <dxf>
      <fill>
        <patternFill>
          <bgColor rgb="FFFFFF99"/>
        </patternFill>
      </fill>
    </dxf>
    <dxf>
      <fill>
        <patternFill>
          <bgColor rgb="FF92D050"/>
        </patternFill>
      </fill>
    </dxf>
    <dxf>
      <fill>
        <patternFill>
          <bgColor rgb="FFFF9999"/>
        </patternFill>
      </fill>
    </dxf>
    <dxf>
      <fill>
        <patternFill>
          <bgColor rgb="FFFFFF99"/>
        </patternFill>
      </fill>
    </dxf>
    <dxf>
      <fill>
        <patternFill>
          <bgColor rgb="FF92D050"/>
        </patternFill>
      </fill>
    </dxf>
    <dxf>
      <fill>
        <patternFill>
          <bgColor rgb="FF92D050"/>
        </patternFill>
      </fill>
    </dxf>
    <dxf>
      <fill>
        <patternFill>
          <bgColor rgb="FFFFFF99"/>
        </patternFill>
      </fill>
    </dxf>
    <dxf>
      <fill>
        <patternFill>
          <bgColor rgb="FFFF8181"/>
        </patternFill>
      </fill>
    </dxf>
    <dxf>
      <fill>
        <patternFill>
          <bgColor rgb="FFFF7C80"/>
        </patternFill>
      </fill>
    </dxf>
    <dxf>
      <fill>
        <patternFill>
          <bgColor rgb="FF92D050"/>
        </patternFill>
      </fill>
    </dxf>
    <dxf>
      <fill>
        <patternFill>
          <bgColor rgb="FFFFFF99"/>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7C80"/>
        </patternFill>
      </fill>
    </dxf>
    <dxf>
      <fill>
        <patternFill>
          <bgColor rgb="FF92D050"/>
        </patternFill>
      </fill>
    </dxf>
    <dxf>
      <fill>
        <patternFill>
          <bgColor rgb="FFFFFF99"/>
        </patternFill>
      </fill>
    </dxf>
    <dxf>
      <fill>
        <patternFill>
          <bgColor rgb="FFFF7C80"/>
        </patternFill>
      </fill>
    </dxf>
    <dxf>
      <fill>
        <patternFill>
          <bgColor rgb="FF92D050"/>
        </patternFill>
      </fill>
    </dxf>
    <dxf>
      <fill>
        <patternFill>
          <bgColor rgb="FFFFFF99"/>
        </patternFill>
      </fill>
    </dxf>
    <dxf>
      <fill>
        <patternFill>
          <bgColor rgb="FFFF7C80"/>
        </patternFill>
      </fill>
    </dxf>
    <dxf>
      <fill>
        <patternFill>
          <bgColor rgb="FF92D050"/>
        </patternFill>
      </fill>
    </dxf>
    <dxf>
      <fill>
        <patternFill>
          <bgColor rgb="FFFFFF99"/>
        </patternFill>
      </fill>
    </dxf>
    <dxf>
      <fill>
        <patternFill>
          <bgColor rgb="FFFF7C80"/>
        </patternFill>
      </fill>
    </dxf>
    <dxf>
      <fill>
        <patternFill>
          <bgColor rgb="FFFF9999"/>
        </patternFill>
      </fill>
    </dxf>
    <dxf>
      <fill>
        <patternFill>
          <bgColor rgb="FFFFFF99"/>
        </patternFill>
      </fill>
    </dxf>
    <dxf>
      <fill>
        <patternFill>
          <bgColor rgb="FF92D050"/>
        </patternFill>
      </fill>
    </dxf>
    <dxf>
      <fill>
        <patternFill>
          <bgColor rgb="FFFFFF99"/>
        </patternFill>
      </fill>
    </dxf>
    <dxf>
      <fill>
        <patternFill>
          <bgColor rgb="FFFF9999"/>
        </patternFill>
      </fill>
    </dxf>
    <dxf>
      <fill>
        <patternFill>
          <bgColor rgb="FFFF9999"/>
        </patternFill>
      </fill>
    </dxf>
    <dxf>
      <fill>
        <patternFill>
          <bgColor rgb="FFFFFF99"/>
        </patternFill>
      </fill>
    </dxf>
    <dxf>
      <fill>
        <patternFill>
          <bgColor rgb="FF92D050"/>
        </patternFill>
      </fill>
    </dxf>
    <dxf>
      <fill>
        <patternFill>
          <bgColor rgb="FFFF9999"/>
        </patternFill>
      </fill>
    </dxf>
    <dxf>
      <fill>
        <patternFill>
          <bgColor rgb="FFFFFF99"/>
        </patternFill>
      </fill>
    </dxf>
    <dxf>
      <fill>
        <patternFill>
          <bgColor rgb="FF92D050"/>
        </patternFill>
      </fill>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border>
        <left style="dotted">
          <color auto="1"/>
        </left>
        <right style="dotted">
          <color auto="1"/>
        </right>
        <top style="dotted">
          <color auto="1"/>
        </top>
        <bottom style="dotted">
          <color auto="1"/>
        </bottom>
        <vertical style="dotted">
          <color auto="1"/>
        </vertical>
        <horizontal style="dotted">
          <color auto="1"/>
        </horizontal>
      </border>
    </dxf>
    <dxf>
      <alignment vertical="center" readingOrder="0"/>
    </dxf>
    <dxf>
      <alignment vertical="center" readingOrder="0"/>
    </dxf>
    <dxf>
      <alignment horizontal="center" readingOrder="0"/>
    </dxf>
    <dxf>
      <alignment horizontal="center" readingOrder="0"/>
    </dxf>
    <dxf>
      <numFmt numFmtId="1" formatCode="0"/>
    </dxf>
    <dxf>
      <numFmt numFmtId="164" formatCode="0.0"/>
    </dxf>
    <dxf>
      <numFmt numFmtId="2" formatCode="0.00"/>
    </dxf>
    <dxf>
      <numFmt numFmtId="165" formatCode="0.000"/>
    </dxf>
    <dxf>
      <numFmt numFmtId="166" formatCode="0.0000"/>
    </dxf>
    <dxf>
      <numFmt numFmtId="165" formatCode="0.000"/>
    </dxf>
    <dxf>
      <numFmt numFmtId="2" formatCode="0.00"/>
    </dxf>
    <dxf>
      <alignment vertical="center" readingOrder="0"/>
    </dxf>
    <dxf>
      <alignment horizontal="center"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alignment wrapText="1" indent="0" readingOrder="0"/>
    </dxf>
    <dxf>
      <font>
        <b/>
        <strike val="0"/>
        <outline val="0"/>
        <shadow val="0"/>
        <u val="none"/>
        <vertAlign val="baseline"/>
        <sz val="12"/>
        <name val="Calibri"/>
        <scheme val="minor"/>
      </font>
      <alignment horizontal="center"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alignment horizontal="left"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strike val="0"/>
        <outline val="0"/>
        <shadow val="0"/>
        <u val="none"/>
        <vertAlign val="baseline"/>
        <sz val="12"/>
        <name val="Calibri"/>
        <scheme val="minor"/>
      </font>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99"/>
      <color rgb="FFFF7C80"/>
      <color rgb="FFFF818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externalLink" Target="externalLinks/externalLink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[Анализ рисков.xlsx]Статистика!Сводная таблица7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Количество рассмотренных рисков</a:t>
            </a:r>
            <a:r>
              <a:rPr lang="en-US"/>
              <a:t> </a:t>
            </a:r>
            <a:r>
              <a:rPr lang="ru-RU"/>
              <a:t>по</a:t>
            </a:r>
            <a:r>
              <a:rPr lang="ru-RU" baseline="0"/>
              <a:t> процессам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Статистика!$H$2</c:f>
              <c:strCache>
                <c:ptCount val="1"/>
                <c:pt idx="0">
                  <c:v>Итог</c:v>
                </c:pt>
              </c:strCache>
            </c:strRef>
          </c:tx>
          <c:spPr>
            <a:solidFill>
              <a:schemeClr val="accent1"/>
            </a:solidFill>
            <a:ln>
              <a:noFill/>
            </a:ln>
            <a:effectLst/>
          </c:spPr>
          <c:invertIfNegative val="0"/>
          <c:cat>
            <c:strRef>
              <c:f>Статистика!$G$3:$G$12</c:f>
              <c:strCache>
                <c:ptCount val="9"/>
                <c:pt idx="0">
                  <c:v>BM</c:v>
                </c:pt>
                <c:pt idx="1">
                  <c:v>FI</c:v>
                </c:pt>
                <c:pt idx="2">
                  <c:v>HR</c:v>
                </c:pt>
                <c:pt idx="3">
                  <c:v>QM</c:v>
                </c:pt>
                <c:pt idx="4">
                  <c:v>SC</c:v>
                </c:pt>
                <c:pt idx="5">
                  <c:v>SM</c:v>
                </c:pt>
                <c:pt idx="6">
                  <c:v>ST</c:v>
                </c:pt>
                <c:pt idx="7">
                  <c:v>PU</c:v>
                </c:pt>
                <c:pt idx="8">
                  <c:v>PR</c:v>
                </c:pt>
              </c:strCache>
            </c:strRef>
          </c:cat>
          <c:val>
            <c:numRef>
              <c:f>Статистика!$H$3:$H$12</c:f>
              <c:numCache>
                <c:formatCode>General</c:formatCode>
                <c:ptCount val="9"/>
                <c:pt idx="0">
                  <c:v>11</c:v>
                </c:pt>
                <c:pt idx="1">
                  <c:v>8</c:v>
                </c:pt>
                <c:pt idx="2">
                  <c:v>11</c:v>
                </c:pt>
                <c:pt idx="3">
                  <c:v>24</c:v>
                </c:pt>
                <c:pt idx="4">
                  <c:v>89</c:v>
                </c:pt>
                <c:pt idx="5">
                  <c:v>14</c:v>
                </c:pt>
                <c:pt idx="6">
                  <c:v>7</c:v>
                </c:pt>
                <c:pt idx="7">
                  <c:v>12</c:v>
                </c:pt>
                <c:pt idx="8">
                  <c:v>135</c:v>
                </c:pt>
              </c:numCache>
            </c:numRef>
          </c:val>
          <c:extLst>
            <c:ext xmlns:c16="http://schemas.microsoft.com/office/drawing/2014/chart" uri="{C3380CC4-5D6E-409C-BE32-E72D297353CC}">
              <c16:uniqueId val="{00000000-17DC-4FF3-B058-40196C2F77E3}"/>
            </c:ext>
          </c:extLst>
        </c:ser>
        <c:dLbls>
          <c:showLegendKey val="0"/>
          <c:showVal val="0"/>
          <c:showCatName val="0"/>
          <c:showSerName val="0"/>
          <c:showPercent val="0"/>
          <c:showBubbleSize val="0"/>
        </c:dLbls>
        <c:gapWidth val="219"/>
        <c:overlap val="-27"/>
        <c:axId val="47368064"/>
        <c:axId val="47369600"/>
      </c:barChart>
      <c:catAx>
        <c:axId val="4736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7369600"/>
        <c:crosses val="autoZero"/>
        <c:auto val="1"/>
        <c:lblAlgn val="ctr"/>
        <c:lblOffset val="100"/>
        <c:noMultiLvlLbl val="0"/>
      </c:catAx>
      <c:valAx>
        <c:axId val="473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73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217713</xdr:colOff>
      <xdr:row>0</xdr:row>
      <xdr:rowOff>54429</xdr:rowOff>
    </xdr:from>
    <xdr:to>
      <xdr:col>1</xdr:col>
      <xdr:colOff>1836963</xdr:colOff>
      <xdr:row>1</xdr:row>
      <xdr:rowOff>384012</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7713" y="54429"/>
          <a:ext cx="2367643" cy="533690"/>
        </a:xfrm>
        <a:prstGeom prst="rect">
          <a:avLst/>
        </a:prstGeom>
      </xdr:spPr>
    </xdr:pic>
    <xdr:clientData/>
  </xdr:twoCellAnchor>
  <xdr:twoCellAnchor editAs="absolute">
    <xdr:from>
      <xdr:col>2</xdr:col>
      <xdr:colOff>191860</xdr:colOff>
      <xdr:row>0</xdr:row>
      <xdr:rowOff>54427</xdr:rowOff>
    </xdr:from>
    <xdr:to>
      <xdr:col>4</xdr:col>
      <xdr:colOff>598716</xdr:colOff>
      <xdr:row>1</xdr:row>
      <xdr:rowOff>503464</xdr:rowOff>
    </xdr:to>
    <mc:AlternateContent xmlns:mc="http://schemas.openxmlformats.org/markup-compatibility/2006" xmlns:sle15="http://schemas.microsoft.com/office/drawing/2012/slicer">
      <mc:Choice Requires="sle15">
        <xdr:graphicFrame macro="">
          <xdr:nvGraphicFramePr>
            <xdr:cNvPr id="5" name="Фильтр по процессам" descr="Фильтр по процессам" title="Фильтр по процессам"/>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Фильтр по процессам"/>
            </a:graphicData>
          </a:graphic>
        </xdr:graphicFrame>
      </mc:Choice>
      <mc:Fallback xmlns="">
        <xdr:sp macro="" textlink="">
          <xdr:nvSpPr>
            <xdr:cNvPr id="3" name="Прямоугольник 2"/>
            <xdr:cNvSpPr>
              <a:spLocks noTextEdit="1"/>
            </xdr:cNvSpPr>
          </xdr:nvSpPr>
          <xdr:spPr>
            <a:xfrm>
              <a:off x="2777217" y="54427"/>
              <a:ext cx="4529820" cy="653144"/>
            </a:xfrm>
            <a:prstGeom prst="rect">
              <a:avLst/>
            </a:prstGeom>
            <a:solidFill>
              <a:prstClr val="white"/>
            </a:solidFill>
            <a:ln w="1">
              <a:solidFill>
                <a:prstClr val="green"/>
              </a:solidFill>
            </a:ln>
          </xdr:spPr>
          <xdr:txBody>
            <a:bodyPr vertOverflow="clip" horzOverflow="clip"/>
            <a:lstStyle/>
            <a:p>
              <a:r>
                <a:rPr lang="ru-RU" sz="1100"/>
                <a:t>Эта фигура представляет область срезов таблицы. Среды таблиц поддерживаются только в Excel и более поздних версиях.
Если фигура была изменена в более ранней версии Excel или книга была сохранена в Excel 2007 или более ранней версии, использование среза невозможно.</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66674</xdr:colOff>
      <xdr:row>0</xdr:row>
      <xdr:rowOff>19050</xdr:rowOff>
    </xdr:from>
    <xdr:to>
      <xdr:col>10</xdr:col>
      <xdr:colOff>438150</xdr:colOff>
      <xdr:row>15</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r.ray.group\usersharesru01$\Users\matcegorap\AppData\Local\Microsoft\Windows\INetCache\Content.Outlook\PY2YZE8D\&#1040;&#1085;&#1072;&#1083;&#1080;&#1079;%20&#1088;&#1080;&#1089;&#1082;&#1086;&#1074;%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r.ray.group\usersharesru01$\Users\krasilnikovi\AppData\Local\Microsoft\Windows\INetCache\Content.Outlook\A9SSDMJU\&#1050;&#1086;&#1087;&#1080;&#1103;%20&#1040;&#1085;&#1072;&#1083;&#1080;&#1079;%20&#1088;&#1080;&#1089;&#1082;&#1086;&#1074;22.04.2019%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tcegorap/AppData/Roaming/1C/1cv8/6d6e18ce-6b4d-42aa-a462-d67a207884d3/b74c5e39-29a5-44b3-8fb6-81f0ff605ae2/App/&#1050;&#1086;&#1087;&#1080;&#1103;%20&#1040;&#1085;&#1072;&#1083;&#1080;&#1079;%20&#1088;&#1080;&#1089;&#1082;&#1086;&#107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итерии анализа"/>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итерии анализа"/>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нализ Рисков"/>
      <sheetName val="Статистика"/>
      <sheetName val="Критерии анализа"/>
      <sheetName val="План Действий"/>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3250.70436423611" createdVersion="6" refreshedVersion="6" minRefreshableVersion="3" recordCount="311">
  <cacheSource type="worksheet">
    <worksheetSource name="Таблица2"/>
  </cacheSource>
  <cacheFields count="19">
    <cacheField name="Процесс" numFmtId="0">
      <sharedItems containsBlank="1" count="10">
        <s v="BM"/>
        <s v="ST"/>
        <s v="SC"/>
        <s v="QM"/>
        <s v="FI"/>
        <s v="SM"/>
        <s v="HR"/>
        <s v="PU"/>
        <s v="PR"/>
        <m u="1"/>
      </sharedItems>
    </cacheField>
    <cacheField name="Описание" numFmtId="0">
      <sharedItems containsBlank="1"/>
    </cacheField>
    <cacheField name="Деятельность" numFmtId="0">
      <sharedItems/>
    </cacheField>
    <cacheField name="Риск" numFmtId="0">
      <sharedItems containsBlank="1" count="222">
        <s v="Несвоевременное выполнение технического обслуживания"/>
        <s v="Отсутствие оборудования и инструмента для проведения технического обслуживания"/>
        <s v="Недостаточная квалификация обслуживающего персонала"/>
        <s v="Отсутствие электроэнергии"/>
        <s v="Выход из строя системы водоснабжения"/>
        <s v="выход из строя сиситемы сжатого воздуха"/>
        <s v="Выход из строя системы теплоснабжения"/>
        <s v="Выход из строя сиситемы холодоснабжения"/>
        <s v="Выход из строя системы влагонасыщения"/>
        <s v="Выход из строя IT оборудования"/>
        <s v="Выход из строя системы пожарно-охранной сигнализации"/>
        <s v="Ошибки в определении стратегии и стратегических задач"/>
        <s v="Рассогласование действий и дисбаланс развития процессов организации"/>
        <s v="Дисбаланс степени развития процессов"/>
        <s v="Отсутствие прогресса по выполнение стратегических задач и реализации стратегии"/>
        <s v="Отсутствует ответственный за процесс Стратегическое управление - Генеральный директор"/>
        <s v="Требования 3х лиц о компенсации убытков вызванных неверными действиями менеджмента организации"/>
        <s v="Требования 3х лиц о компенсации убытков вызванных причинением вреда жизни, здоровью или ущерба имуществу в следствии деятельности организации, использовании товара (услуг) "/>
        <s v="Некорректный заказ от клиента"/>
        <s v="Заказ размещен вне рамок сроков исполнения"/>
        <s v="Срочный заказ от клиента"/>
        <s v="Пропуск заказа клиента"/>
        <s v="Ошибка ввода заказа в систему"/>
        <s v="Заказ подтвержден позже запрошенного срока"/>
        <s v="Не напрален заказ поставщику"/>
        <s v="Заказ отправлен неверному поставщику"/>
        <s v="Ошибка при формировании заказа Постащику"/>
        <s v="Невозможность производства у поставщика/Заказ не подтвержден Поставщиком"/>
        <s v="Траспорт заказан не вовремя"/>
        <s v="Отсутсвие транспорта у перевозчика"/>
        <s v="Несоответствие габаритов транспорта габаритам груза"/>
        <s v="Сбой системы планирования "/>
        <s v="Ошибка при формировании плана"/>
        <s v="Некорректные данные (их отсутствие) при планировании"/>
        <s v="Недоступность оборудования_x000a_ТПА - Периферия "/>
        <s v="Недоступность оснастки"/>
        <s v="Отставание производства от плана"/>
        <s v="Нехватка персонала"/>
        <s v="Нехватка производственных мощностей"/>
        <s v="Нехватка материала "/>
        <s v="нехватка рабочих станций"/>
        <s v="Некорректные отгрузочные документы"/>
        <s v="Отсутствие необходимой документации для таможенного оформления"/>
        <s v="Отсутствие разрешительной документации для таможенного оформления"/>
        <s v="Недостаток документов и сведений для таможенного оформления"/>
        <s v="Назначение таможенной проверки"/>
        <s v="Таможенный досмотр/осмотр"/>
        <s v="Невозможность проведения таможенного оформления (невозможность подачи ГТД)"/>
        <s v="Нарушение условий хранения"/>
        <s v="Нарушение сроков хранения"/>
        <s v="Неверное кол-во"/>
        <s v="Неверный материал"/>
        <s v="Неидентифицирован"/>
        <s v="Нарушена упаковка"/>
        <s v="Материал выдан невовремя"/>
        <s v="Заказ не закрыт в Raypro"/>
        <s v="Заказ не закрыт вовремя"/>
        <s v="Заказ выполнен не в полном объеме"/>
        <s v="Неверная ячейка размещения на складе"/>
        <s v="Повреждение при размещении"/>
        <s v="Отсутствие свободного места для размещения"/>
        <s v="Отсутсвует человек"/>
        <s v="Отсутствие техники(неисправно)"/>
        <s v="Отсутствие места для размещения"/>
        <s v="Повреждение ТМЦ при выгрузке"/>
        <s v="Некорректная документация"/>
        <s v="Сбой в системе учета"/>
        <s v="Не работает терминал сбора данных"/>
        <s v="Ошибка ввода данных"/>
        <s v="Частичное отсутствие документации"/>
        <s v="Отсутствие специалиста по данной операции"/>
        <s v="Некорректная документация/_x000a_отсутствие документации"/>
        <s v="Повреждение упаковки"/>
        <s v="Нарушение маркировки_x000a_(нечитаемость/отсутствие) "/>
        <s v="Наличие сертификата"/>
        <s v="Недоспоставка"/>
        <s v="Пересорт"/>
        <s v="Неверное место размещения"/>
        <s v="Ошибка регистрации места в системе"/>
        <s v="Неверный артикул"/>
        <s v="Неверное кол-во "/>
        <s v="Неверная серия _x000a_(принцип ФИФО)"/>
        <s v="Сбой системы 1С"/>
        <s v="Повреждение продукции"/>
        <s v="Отсутствие продукции в ячейке"/>
        <s v="Сбой работы техники"/>
        <s v="Отсутствие кладовщика"/>
        <s v="Отсутствие ТМЦ на остатках"/>
        <s v="Нарушение требований по комплектации паллета"/>
        <s v="Отсутствует упаковочный материал"/>
        <s v="Неверная логистическая бирка (спец требование)"/>
        <s v="Повреждение при погрузке_x000a_(груза/транспорта)"/>
        <s v="Пересорт грузовых мест"/>
        <s v="Отсутствие свободного места в грузовике"/>
        <s v="Задержка ТС"/>
        <s v="Неисправность погрузочной техники (рампа, ворота, складская техника)"/>
        <s v="Отсутствие корректных данных на водителя"/>
        <s v="Некомплектность отгрузочных документов"/>
        <s v="Несоблюдение логистических требований при отгрузке"/>
        <s v="Отсутствие средства измерения"/>
        <s v="СИ и СДК не даёт достоверный результат"/>
        <s v="ошибки в бюджетирования"/>
        <s v="ошибочное инвестирование средств компании"/>
        <s v="некорректное планирование денежных средств Компании"/>
        <s v="искажение финансового состояния организации"/>
        <s v="не соблюдение обязательств перед  контрагентами / персоналом"/>
        <s v="несдача отчетности в установленные сроки, искажение отчетности"/>
        <s v="Отсутствие анализа текущей ситуации на рынке и выявления рыночных тенденций"/>
        <s v="Отсутствие оценки положения компании и формулирования перспективных задач по развитию бизнеса (стратегия развития продаж)"/>
        <s v="Отсутствие маркетинговых активностей"/>
        <s v="Отсутствие продвижения продукта клиентам"/>
        <s v="Некорректная (неполная) документация в пакете запроса клиента"/>
        <s v="Отсутствие или некорректный расчёт себестоимости детали"/>
        <s v="Отсутствие или некорректная квотация клиенту"/>
        <s v="Отсутствие документации РРАР/IMDS/образцов для испытаний у клиента"/>
        <s v="Отсутствие согласованного Договора на разработку/поставку/купли-продажи оснастки/GT&amp;C"/>
        <s v="Отсутствие специалиста отдела продаж, отвечающего за клиента"/>
        <s v="Некорректная отгрузочная и платёжная документация/_x000a_некомплектность ТСД документации"/>
        <s v="Наличие просроченной дебиторской задолженности клиента"/>
        <s v="Задержка в выполнении заказа клиента (несоблюдение условий договора)"/>
        <s v="ошибки в планировании штатной структуры"/>
        <s v="подбор персонала недостаточной квалификации"/>
        <s v="несоответствие квалификации работника требованиям компании "/>
        <s v="несоответствие квалификации работника требованиям компании"/>
        <s v="административная ответственность "/>
        <s v="несчастные случаи на производстве"/>
        <s v="тяжелые несчастные случаи на производстве, либо несчастные случаи с летальным исходом "/>
        <s v="Не выход офисного сотрудника на работу (прогул, болезнь, личные обстоятельства)"/>
        <s v="Не выход производственного персонала на работу (прогул, болезнь, личные обстоятельства)"/>
        <s v="Не выход персонала на работу (забастовка)"/>
        <s v="Неверно рассчитанный прогноз потребности в ТМЦ"/>
        <s v="Закупка, поставка материалов, превышающая/не обеспечивающая производство требуемого количества продукции;"/>
        <s v="Плановый бюджет, не обеспечивающий потребности в ТМЦ."/>
        <s v="Увеличение цены закупки, адекватность закупочной цены от поставщика."/>
        <s v="Получение некорректной информации о финансовом состоянии поставщиков"/>
        <s v="Отсутствие достаточных мощностей у поставщика при регулярных поставках"/>
        <s v="Составление некорректного договора"/>
        <s v="Удорожание ТМЦ вследствие необходимости использовать разовую закупку по причине невозможности поставки ТМЦ согласно плану закупок"/>
        <s v="Несоблюдение сроков поставки ТМЦ"/>
        <s v="Получение бракованных/ несоответствующих договору ТМЦ"/>
        <s v="Истечение срока давности по задолженности за некачественные и недополученные ТМЦ"/>
        <s v="Истечение срока давности по кредиторской задолженности за полученный ТМЦ"/>
        <s v="График проведения внутренних аудитов не соблюдается"/>
        <s v="Повышенный уровень брака в производстве"/>
        <s v="Нестабильность процесса литья"/>
        <s v="Отсутствие формы"/>
        <s v="Неполный установочный комплект"/>
        <s v="Неисправность подъемных механизмов"/>
        <s v="Отсутствие наладчика"/>
        <s v="Неправильная установка"/>
        <s v="Неверные параметры литья"/>
        <s v="Отсутствие программы литья"/>
        <s v="Нет нагрева шнека"/>
        <s v="Не термостатируется форма"/>
        <s v="Не нагревается ГКС"/>
        <s v="Наличие другого материала в бункере"/>
        <s v="Разрыв мешка при загрузке"/>
        <s v="Попадание фрагментов упаковки в загрузочный бункер"/>
        <s v="Спрессовывание возвратного материала"/>
        <s v="Материал непросушен"/>
        <s v="Изменились свойства материала (новая партия)"/>
        <s v="Некорректная работа оборудования"/>
        <s v="Повреждение формы"/>
        <s v="Повреждение формы в процессе эксплуатации"/>
        <s v="Забит фильтр загрузчика"/>
        <s v="Неверное соотношение дробленки к чистому материалу"/>
        <s v="Недолив"/>
        <s v="Облой"/>
        <s v="Прижег"/>
        <s v="Непрокрас детали"/>
        <s v="Недостаточное содержание или избыток влаги в деталях"/>
        <s v="Заказ не одобрен"/>
        <s v="Отсутствие контрольных образцов _x000a_(Последний съем)"/>
        <s v="Отсутствие/Недоступность СИ/СДК"/>
        <s v="Задержка по одобрению заказа"/>
        <s v="Отсутствие персонала"/>
        <s v="Отказ системы 1С"/>
        <s v="Недоступность сборочного оборудования"/>
        <s v="Нехватка компонентов"/>
        <s v="Неверное кол-во компонентов"/>
        <s v="Неверный компонент"/>
        <s v="Компонент выдан невовремя"/>
        <s v="Несоответствие кол-ва и номенклатуры выданных компонентов с заказом в производство"/>
        <s v="Неисправность оснастки/оборудования"/>
        <s v="Некорректная установка оснастки"/>
        <s v="Некомплектность оснастки"/>
        <s v="Брак"/>
        <s v="Выход из строя оборудования"/>
        <s v="Снижение производительности"/>
        <s v="Неверное кол-во деталей в упаковке"/>
        <s v="Неверные данные на этикетке"/>
        <s v="Неверная упаковка (неправильный короб)"/>
        <s v="Неверно собранная упаковка"/>
        <s v="Неверное размещение на палете"/>
        <s v="Отсутствие уплотнительного кольца на хвостовике корпуса"/>
        <s v="Более одного уплотнительного кольца"/>
        <s v="Неверный цвет уплотнительного кольца"/>
        <s v="Неисправность оборудования"/>
        <s v="Неверные компоненты для заказа"/>
        <s v="Установка неверных параметров заказа"/>
        <s v="Неисправность систем контроля "/>
        <s v="Чрезмерное количество смазки на кольце"/>
        <s v="Недостаточное количество смазки на кольце"/>
        <s v="Повреждение кольца при монтаже"/>
        <s v="Отсутствие детали при сборке"/>
        <s v="Неправильное позиционирование"/>
        <s v="Неверные цвета компонентов_x000a_(неверные компоненты)"/>
        <s v="Неправильная последовательность компонентов сборки"/>
        <s v="Замок повреждён во время сборки"/>
        <s v="Яркость цвета пружинной кнопки_x000a_(Рекламация)"/>
        <s v="Замок не установен"/>
        <s v="Неправильная ориентация пружинного замка"/>
        <s v="Неверный цвет пружинного замка"/>
        <s v="Не работает пружинный замок"/>
        <s v="Течь"/>
        <s v="Неправильное определение факта утечки (Повышенный уровень брака по станции 3)_x000a_QRQC"/>
        <s v="Маркировка не произведена"/>
        <s v="Маркировка не читается"/>
        <s v="Неверная маркировка"/>
        <s v="Смещение области маркировки"/>
        <s v="Повторная маркировка"/>
        <m u="1"/>
      </sharedItems>
    </cacheField>
    <cacheField name="Последствие" numFmtId="0">
      <sharedItems longText="1"/>
    </cacheField>
    <cacheField name="S" numFmtId="0">
      <sharedItems containsSemiMixedTypes="0" containsString="0" containsNumber="1" containsInteger="1" minValue="2" maxValue="10"/>
    </cacheField>
    <cacheField name="Причина" numFmtId="0">
      <sharedItems longText="1"/>
    </cacheField>
    <cacheField name="Предупреждение" numFmtId="0">
      <sharedItems longText="1"/>
    </cacheField>
    <cacheField name="O" numFmtId="0">
      <sharedItems containsSemiMixedTypes="0" containsString="0" containsNumber="1" containsInteger="1" minValue="1" maxValue="7"/>
    </cacheField>
    <cacheField name="Обнаружение" numFmtId="0">
      <sharedItems containsBlank="1" longText="1"/>
    </cacheField>
    <cacheField name="D" numFmtId="0">
      <sharedItems containsSemiMixedTypes="0" containsString="0" containsNumber="1" containsInteger="1" minValue="1" maxValue="6"/>
    </cacheField>
    <cacheField name="RPN" numFmtId="0">
      <sharedItems containsSemiMixedTypes="0" containsString="0" containsNumber="1" containsInteger="1" minValue="3" maxValue="225"/>
    </cacheField>
    <cacheField name="ПКД" numFmtId="0">
      <sharedItems containsBlank="1" longText="1"/>
    </cacheField>
    <cacheField name="Ответственный" numFmtId="0">
      <sharedItems containsBlank="1"/>
    </cacheField>
    <cacheField name="Дата" numFmtId="14">
      <sharedItems containsDate="1" containsBlank="1" containsMixedTypes="1" minDate="1905-07-11T00:00:00" maxDate="2019-03-02T00:00:00"/>
    </cacheField>
    <cacheField name="S2" numFmtId="0">
      <sharedItems containsSemiMixedTypes="0" containsString="0" containsNumber="1" containsInteger="1" minValue="2" maxValue="10"/>
    </cacheField>
    <cacheField name="O2" numFmtId="0">
      <sharedItems containsSemiMixedTypes="0" containsString="0" containsNumber="1" containsInteger="1" minValue="1" maxValue="7"/>
    </cacheField>
    <cacheField name="D2" numFmtId="0">
      <sharedItems containsSemiMixedTypes="0" containsString="0" containsNumber="1" containsInteger="1" minValue="1" maxValue="6"/>
    </cacheField>
    <cacheField name="RPN2" numFmtId="0">
      <sharedItems containsSemiMixedTypes="0" containsString="0" containsNumber="1" containsInteger="1" minValue="2" maxValue="8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1">
  <r>
    <x v="0"/>
    <m/>
    <s v="Поддержание оборудования в работоспособном состоянии"/>
    <x v="0"/>
    <s v="1. Выход из строя оборудования_x000a_2. Остановка производства "/>
    <n v="5"/>
    <s v="1. Загруженность производства_x000a_2. Отсутствие комплектующих_x000a_3. Отсутствие персонала"/>
    <s v="1. График обслуживания, согласованный с отделом планирования и производством_x000a_2. Учет и  поддержание минимально-необходимого стока комплектующих_x000a_3. Наличие замещающего персонала. Договоренность на оперативное реагирование для проведения работ по тех. обслуживанию  с подрядной организацией. "/>
    <n v="3"/>
    <s v="1. Еженедельный маниторинг графиков ППР"/>
    <n v="4"/>
    <n v="60"/>
    <m/>
    <m/>
    <m/>
    <n v="5"/>
    <n v="3"/>
    <n v="4"/>
    <n v="60"/>
  </r>
  <r>
    <x v="0"/>
    <m/>
    <s v="Поддержание оборудования в работоспособном состоянии"/>
    <x v="1"/>
    <s v="1. Выход из строя оборудования_x000a_2. Остановка производства "/>
    <n v="6"/>
    <s v="1. Выход из строя инструмента_x000a_2. Несвоевременное выявление потребности"/>
    <s v="1. периодический осмотр инструмента на предмет исправности_x000a_2. наличие запасного инструмента"/>
    <n v="3"/>
    <s v="1. Учет инструмента_x000a_2. Ежеквартальная инвентаризация"/>
    <n v="2"/>
    <n v="36"/>
    <m/>
    <m/>
    <m/>
    <n v="6"/>
    <n v="3"/>
    <n v="2"/>
    <n v="36"/>
  </r>
  <r>
    <x v="0"/>
    <m/>
    <s v="Поддержание оборудования в работоспособном состоянии"/>
    <x v="2"/>
    <s v="1. Невозможность проведения обслуживания_x000a_2. Низкое качество обслуживания"/>
    <n v="5"/>
    <s v="1. Отсутствие обучений_x000a_2. Несоответствие занимающей должности"/>
    <s v="1. Разработка планов и организация обучения_x000a_2. Определение должностных обязанностей, разработка положений и инструкций"/>
    <n v="2"/>
    <s v="1. Периодическая атесстация персонала_x000a_2. Составление и маниторинг плана обучения"/>
    <n v="2"/>
    <n v="20"/>
    <m/>
    <m/>
    <m/>
    <n v="5"/>
    <n v="2"/>
    <n v="2"/>
    <n v="20"/>
  </r>
  <r>
    <x v="0"/>
    <m/>
    <s v="Поддержание переферийного оборудования в работоспособном состоянии"/>
    <x v="3"/>
    <s v="1. Останов всех систем"/>
    <n v="8"/>
    <s v="1. Прекращение подачи электроэнергии сбытовой организацией_x000a_2. Авария на внешних эл.сетях_x000a_3. Авария на внутренних сетях _x000a_"/>
    <s v="1. наличие контракта с энергосбытовой организацией_x000a_2. Своевременная оплата_x000a_3. разработка графиков обслуживания_x000a_4. Своевременное проведение обслуживания"/>
    <n v="4"/>
    <s v="1. Маниторинг своевременной оплаты_x000a_2. Контроль за выполнением плана ППР"/>
    <n v="2"/>
    <n v="64"/>
    <m/>
    <m/>
    <m/>
    <n v="8"/>
    <n v="4"/>
    <n v="2"/>
    <n v="64"/>
  </r>
  <r>
    <x v="0"/>
    <m/>
    <s v="Поддержание переферийного оборудования в работоспособном состоянии"/>
    <x v="4"/>
    <s v="1. Останов системы отопления_x000a_2. Прекращение подачи воды для бытовых нужд_x000a_3. Останов системы холодоснабжения"/>
    <n v="7"/>
    <s v="1. Неисправность скваженных насосов_x000a_2. Неисправность глубинных насосов на подачу воды в корпус_x000a_3. Неисправность системы фильтрации_x000a_4. Неисправность станции поддержания давления"/>
    <s v="1. Поддержание скваженных насосов в работоспособном состоянии, наличие резерва_x000a_2. Поддержание глубинных насосов в работоспособном состоянии, наличие резерва, обслуживание глубинных емкостей_x000a_3. Договор с подрядной организацией на обслуживание_x000a_4. Осушествление своевременного обслуживания, контроль"/>
    <n v="3"/>
    <s v="1. Переодические осмотры_x000a_2. Контроль за выполнением ППР"/>
    <n v="3"/>
    <n v="63"/>
    <m/>
    <m/>
    <m/>
    <n v="7"/>
    <n v="3"/>
    <n v="3"/>
    <n v="63"/>
  </r>
  <r>
    <x v="0"/>
    <m/>
    <s v="Поддержание переферийного оборудования в работоспособном состоянии"/>
    <x v="5"/>
    <s v="Останов производства"/>
    <n v="8"/>
    <s v="1. Выход из строя компрессора"/>
    <s v="1. Своевременное проведение обслуживания_x000a_2. Наличие резервного компрессора_x000a_3. Договор с подрядной организацией на проведение ремонтно-восстановительных работ"/>
    <n v="2"/>
    <s v="1. Переодические осмотры_x000a_2. Контроль за выполнением ППР"/>
    <n v="2"/>
    <n v="32"/>
    <m/>
    <m/>
    <m/>
    <n v="8"/>
    <n v="2"/>
    <n v="2"/>
    <n v="32"/>
  </r>
  <r>
    <x v="0"/>
    <m/>
    <s v="Поддержание переферийного оборудования в работоспособном состоянии"/>
    <x v="6"/>
    <s v="1. Отсутствие отопления_x000a_2. Выход из строя систем вентиляции (разрыв теплообменников"/>
    <n v="6"/>
    <s v="1. Прекращение подачи газа_x000a_2. Неисправность котла_x000a_3.  Неисправность циркуляционных насосов"/>
    <s v="1. Договор с подрядной организацией на проведение ППР (передача в эксплуатацию)_x000a_2. Своевременная оплата _x000a_3. Автоматический контроль"/>
    <n v="2"/>
    <s v="1. Переодические осмотры_x000a_2. Контроль за выполнением ППР_x000a_3. СМС уведомления в результате каких либо неисправностях"/>
    <n v="2"/>
    <n v="24"/>
    <m/>
    <m/>
    <m/>
    <n v="6"/>
    <n v="2"/>
    <n v="2"/>
    <n v="24"/>
  </r>
  <r>
    <x v="0"/>
    <m/>
    <s v="Поддержание переферийного оборудования в работоспособном состоянии"/>
    <x v="7"/>
    <s v="Останов оборудования"/>
    <n v="6"/>
    <s v="1. Неисправность чиллеров_x000a_2. Неисправность насосного оборудования_x000a_3. Неисправность термостата"/>
    <s v="1. Наличие резерва_x000a_2. Договор с подрядной организацией на проведение ППР_x000a_3. Контроль за работой системы холодоснабжения_x000a_4. Наличие резервного термостата_x000a_"/>
    <n v="4"/>
    <s v="1. Переодические осмотры_x000a_2. Своевременное выполнение технического обслуживания_x000a__x000a_"/>
    <n v="2"/>
    <n v="48"/>
    <m/>
    <m/>
    <m/>
    <n v="6"/>
    <n v="4"/>
    <n v="2"/>
    <n v="48"/>
  </r>
  <r>
    <x v="0"/>
    <m/>
    <s v="Поддержание переферийного оборудования в работоспособном состоянии"/>
    <x v="8"/>
    <s v="Задержка выполнения заказа"/>
    <n v="4"/>
    <s v="1. Выход из строя вент. установки_x000a_2. Некачественная вода"/>
    <s v="1. Договор с подрядной организацией на проведение технического обслуживания_x000a_2. Контроль за работой системы влагонасыщения_x000a_3. Контроль за за системой водоподготовки"/>
    <n v="2"/>
    <s v="1. Переодические осмотры_x000a_2. Контроль за своевременным выполнением технического обслуживания_x000a__x000a_"/>
    <n v="2"/>
    <n v="16"/>
    <m/>
    <m/>
    <m/>
    <n v="4"/>
    <n v="2"/>
    <n v="2"/>
    <n v="16"/>
  </r>
  <r>
    <x v="0"/>
    <m/>
    <s v="Поддержание переферийного оборудования в работоспособном состоянии"/>
    <x v="9"/>
    <s v="Отсутствие контроля за работой производства"/>
    <n v="3"/>
    <s v="1. Отсутствие интернета_x000a_2. Отсутствие телефонии_x000a_3. Отсутствие видеонаблюдения"/>
    <s v="1. Контроль за работой систем_x000a_2. Наличие резервного оборудования"/>
    <n v="2"/>
    <s v="1. Переодические осмотры_x000a_2. Мониторинг систем_x000a__x000a_"/>
    <n v="2"/>
    <n v="12"/>
    <m/>
    <m/>
    <m/>
    <n v="3"/>
    <n v="2"/>
    <n v="2"/>
    <n v="12"/>
  </r>
  <r>
    <x v="0"/>
    <m/>
    <s v="Поддержание переферийного оборудования в работоспособном состоянии"/>
    <x v="10"/>
    <s v="Отсутствие автоматического контроля"/>
    <n v="6"/>
    <s v="1. Выход из строя системы"/>
    <s v="1. Договор с подрядной организацией на проведение технического обслуживания_x000a_"/>
    <n v="2"/>
    <s v="1. Своевременное проведение технического обслуживания"/>
    <n v="6"/>
    <n v="72"/>
    <m/>
    <m/>
    <m/>
    <n v="6"/>
    <n v="2"/>
    <n v="6"/>
    <n v="72"/>
  </r>
  <r>
    <x v="1"/>
    <m/>
    <s v="Анализ внешней среды"/>
    <x v="11"/>
    <s v="Дисбаланс степени развития процессов, невозможность удовлетворить запросы рынка. Потеря интереса к проекту у учредителей."/>
    <n v="5"/>
    <s v="Ошибка в оценке внешней среды при проведении анализа со стороны руководства."/>
    <s v="Вовлечение более широкого круга сотрудников (руководителей процессов) по выявлению и управлению процессов при изменениях внешней среды и проведения анализа текущей ситуации на рынке и ключевых stakeholders. Использование нескольких  источников по прогнозам бедующих периодов. "/>
    <n v="1"/>
    <s v="Отрицательная динамика KPI организации. Проведение регулярных страт сессий раз в год с руководителями процессов."/>
    <n v="1"/>
    <n v="5"/>
    <m/>
    <m/>
    <m/>
    <n v="5"/>
    <n v="1"/>
    <n v="1"/>
    <n v="5"/>
  </r>
  <r>
    <x v="1"/>
    <m/>
    <s v="Разработка/ корректировка стратегии развития организации "/>
    <x v="12"/>
    <s v="Отсутствие развития бизнеса, негативный тренд финансовых показателей. Упадок корпоративной культуры Необоснованные затраты в основные средства и ES&amp;A. Потеря интереса к проекту у учредителей и персонала."/>
    <n v="5"/>
    <s v="Ошибки в формировании стратегии.  "/>
    <s v="Своевременная актуализация в соответствии с изменениями внешней среды. Привлечение к обновлению стратегии руководителей процессов и ключевых специалистов. "/>
    <n v="3"/>
    <s v="Проведение анализа со стороны руководства продвижения по достижению стратегических целей, динамика KPI, анализ достижения стратегических задач. Проведение регулярных страт сессий раз в год с руководителями процессов."/>
    <n v="2"/>
    <n v="30"/>
    <m/>
    <m/>
    <m/>
    <n v="5"/>
    <n v="3"/>
    <n v="2"/>
    <n v="30"/>
  </r>
  <r>
    <x v="1"/>
    <m/>
    <s v="Постановка  стратегических задач"/>
    <x v="13"/>
    <s v="Отсутствие развитие процессов организации. Неудовлетворенность со стороны потребителя и сотрудников. Потеря интереса к проекту у учредителей."/>
    <n v="5"/>
    <s v="Ошибка в оценке достижимости выполнения задач, отсутствие ресурсов для выполнения задачи"/>
    <s v="Формирование и согласование стратегических задач с руководителями процессов"/>
    <n v="1"/>
    <s v="Анализ достижения стратегических задач. Проведение регулярных страт сессий раз в год с руководителями процессов."/>
    <n v="3"/>
    <n v="15"/>
    <m/>
    <m/>
    <m/>
    <n v="5"/>
    <n v="1"/>
    <n v="3"/>
    <n v="15"/>
  </r>
  <r>
    <x v="1"/>
    <m/>
    <s v="Анализ со стороны руководства"/>
    <x v="14"/>
    <s v="Не выполнение стратегических задач и реализации стратегии развития организации"/>
    <n v="5"/>
    <s v="Не проведение мониторинга выполнения стратегических задач или анализа со стороны руководства"/>
    <s v="Регулярный мониторинг выполнения стратегических задач."/>
    <n v="2"/>
    <s v="Наличие/ отсутствие документа Анализ со стороны руководства и обновления по статусу выполнения стратегических задач"/>
    <n v="4"/>
    <n v="40"/>
    <m/>
    <m/>
    <m/>
    <n v="5"/>
    <n v="2"/>
    <n v="4"/>
    <n v="40"/>
  </r>
  <r>
    <x v="1"/>
    <m/>
    <s v="Обеспечение непрерывности бизнеса"/>
    <x v="15"/>
    <s v="Остановка операционной деятельности компании. Одобрение документов, расчетов с контрагентами "/>
    <n v="9"/>
    <s v="Выбытие, отстранение, физическая не способность  исполнять свои обязанности"/>
    <s v="Наличие действующей доверенности на заместителя по выполнению функций Генерального директора (с ограничением полномочий по операциям с активами) на время отсутствия и до принятия решения учредителя о назначении нового Генерального директора"/>
    <n v="2"/>
    <s v="Табель рабочего времени, утрата коммуникационной связи"/>
    <n v="3"/>
    <n v="54"/>
    <m/>
    <m/>
    <m/>
    <n v="9"/>
    <n v="2"/>
    <n v="3"/>
    <n v="54"/>
  </r>
  <r>
    <x v="1"/>
    <m/>
    <s v="Обеспечение непрерывности бизнеса"/>
    <x v="16"/>
    <s v="Убытки которые могут привести организацию в состоянии высокого риска по срыву обеспечения непрерывности бизнеса "/>
    <n v="9"/>
    <s v="Неверные действия менеджмента организации "/>
    <s v="Процесс согласования договоров. Наличие действующей страховки D&amp;O "/>
    <n v="2"/>
    <s v="Доступность "/>
    <n v="4"/>
    <n v="72"/>
    <s v="Ввести регистр отслеживания действующего полиса страхования"/>
    <s v="Генеральный директор"/>
    <d v="2018-12-31T00:00:00"/>
    <n v="9"/>
    <n v="2"/>
    <n v="2"/>
    <n v="36"/>
  </r>
  <r>
    <x v="1"/>
    <m/>
    <s v="Обеспечение непрерывности бизнеса"/>
    <x v="17"/>
    <s v="Убытки которые могут привести организацию в состоянии высокого риска по срыву обеспечения непрерывности бизнеса "/>
    <n v="9"/>
    <s v="Аварии, нештатные ситуации, поставки несоответствующей продукции"/>
    <s v="Мероприятия связанные с обслуживанием и поддержанием работоспособности систем здания и технологического оборудования, ведение операционной деятельсти в соотвествии с законодательством и внутренними правилами, инструкциями. Внутренние аудиты. Внешние проверки. "/>
    <n v="2"/>
    <s v="Получение претензии."/>
    <n v="3"/>
    <n v="54"/>
    <s v="Ввести регистр отслеживания действующего полиса страхования"/>
    <s v="Генеральный директор"/>
    <d v="2018-12-31T00:00:00"/>
    <n v="9"/>
    <n v="1"/>
    <n v="3"/>
    <n v="27"/>
  </r>
  <r>
    <x v="2"/>
    <s v="Организация поставки"/>
    <s v="Анализ заказа клиента"/>
    <x v="18"/>
    <s v="1.Задержка поставки Клиенту_x000a_2.Остановка производства клиента/ поставщика_x000a_"/>
    <n v="5"/>
    <s v="1. Ошибка при составлении заказа клиентом                                                           2. Несвоевременное информирование клиента об ошибке                                                         3. Заказ некорректного референса    "/>
    <s v="1. Контроль системой при внесении заказа                                                           2. Наличие в карточке Клиента референсов возможных к заказу        3. Поддержание согласованного страхового запаса"/>
    <n v="4"/>
    <s v="1. При занесении заказа в систему       2. Проверка кратности упаковки системой"/>
    <n v="1"/>
    <n v="20"/>
    <m/>
    <m/>
    <m/>
    <n v="5"/>
    <n v="4"/>
    <n v="1"/>
    <n v="20"/>
  </r>
  <r>
    <x v="2"/>
    <s v="Организация поставки"/>
    <s v="Анализ заказа клиента"/>
    <x v="19"/>
    <s v="1.Задержка поставки Клиенту_x000a_2.Остановка производства клиента_x000a_3.Недовольство клиента (рекламация)"/>
    <n v="6"/>
    <s v="1. Ошибка планирования у Клиента 2. Неосведомленность клиента о согласованных сроков поставки"/>
    <s v="1. Использование подтверждений заказов                                                     2. Механизм органиции экспресс-поставки в кратчайший срок за счет Клиента                                      3.Поддержание согласованного страхового запаса"/>
    <n v="4"/>
    <s v="1. При занесении заказа в систему       2. Ежедневный отчет MD04 индикатор красный"/>
    <n v="1"/>
    <n v="24"/>
    <m/>
    <m/>
    <m/>
    <n v="6"/>
    <n v="4"/>
    <n v="1"/>
    <n v="24"/>
  </r>
  <r>
    <x v="2"/>
    <s v="Организация поставки"/>
    <s v="Анализ заказа клиента"/>
    <x v="20"/>
    <s v="1.Задержка поставки Клиенту_x000a_2.Остановка производства клиента_x000a_"/>
    <n v="7"/>
    <s v="1. Ошибка планирования у Клиента 2. Неосведомленность клиента о согласованных сроков поставки"/>
    <s v="1. Использование подтверждений заказов                                                     2. Механизм органиции экспресс-поставки в кратчайший срок за счет Клиента                                      3.Поддержание согласованного страхового запаса"/>
    <n v="4"/>
    <s v="1. При занесении заказа в систему       2. Ежедневный отчет MD04 индикатор красный"/>
    <n v="1"/>
    <n v="28"/>
    <m/>
    <m/>
    <m/>
    <n v="7"/>
    <n v="4"/>
    <n v="1"/>
    <n v="28"/>
  </r>
  <r>
    <x v="2"/>
    <s v="Организация поставки"/>
    <s v="Анализ заказа клиента"/>
    <x v="21"/>
    <s v="1.Задержка поставки Клиенту_x000a_2.Остановка производства клиента_x000a_3.Недовольство клиента (рекламация)"/>
    <n v="9"/>
    <s v="1. Не согласован четкий механизм направления заказа Клиентом (e_mail, WEB EDI, EDI, Портал Клиента)                                                     2. Отпуск или отсутствие основного контакного лица Клиента                          3. Отпуск или отсутствие основного контакного лица Поставщика 4.Несвоевременная проверка заказов клиентов, направленных через WEB EDI,порталы клиентов "/>
    <s v="1. Договор с клиентом, где прописан четкий график, правила и механизмы размещения заказов (для использования WEB EDI, порталы, дополнительно используются мануалы и Логистические протоколы)                                               2.Наличие списка контактов в случае отсутствия основного контакта (замещение, эскалация)                       3. E_mail уведомления при поступлении новых заказов и обновлений в WEB порталах 4.Поддержание согласованного страхового запаса"/>
    <n v="1"/>
    <s v="1. Напоминание от клиента о подтверждении заказа                          2. E_mail уведомления при поступлении новых заказов и обновлений в WEB порталах                 3. Анализ заказов покупателя в системе (еженедельно)"/>
    <n v="6"/>
    <n v="54"/>
    <s v="Внедрение системы EDI /WEB EDI для стандартизации процесса размещения заказов"/>
    <s v="Кочин Д.В,"/>
    <d v="1905-07-11T00:00:00"/>
    <n v="9"/>
    <n v="1"/>
    <n v="2"/>
    <n v="18"/>
  </r>
  <r>
    <x v="2"/>
    <s v="Организация поставки"/>
    <s v="Анализ заказа клиента"/>
    <x v="22"/>
    <s v="1.Задержка поставки Клиенту_x000a_2.Остановка производства клиента/ поставщика_x000a_3.Недовольство клиента (рекламация)"/>
    <n v="7"/>
    <s v="1. Человеческий фактор (ручной ввод)                                                         2. Некорректные данные в системе 3. Некорректный заказ Клиента"/>
    <s v="1. Проверка корректности заказа        при размещении поставщику или при планировании производтсва "/>
    <n v="2"/>
    <s v="1. Обратная связь от Клиента при подтверждении заказа"/>
    <n v="3"/>
    <n v="42"/>
    <s v="Внедрение системы EDI /WEB EDI для стандартизации процесса размещения заказов"/>
    <s v="Кочин Д.В,"/>
    <d v="1905-07-11T00:00:00"/>
    <n v="7"/>
    <n v="2"/>
    <n v="2"/>
    <n v="28"/>
  </r>
  <r>
    <x v="2"/>
    <s v="Организация поставки"/>
    <s v="Анализ заказа клиента"/>
    <x v="23"/>
    <s v="1.Задержка поставки Клиенту_x000a_2.Остановка производства клиента_x000a_3.Недовольство клиента (рекламация)"/>
    <n v="7"/>
    <s v="1. Заказ размещен не вовремя клиентом                                                  2. Недостаток производственных мощностей "/>
    <s v="1. Договор с клиентом, где прописан четкий график, правила и механизмы размещения заказов (для использования WEB EDI, порталы, дополнительно используются мануалы и Логистические протоколы)                                                     2. Анализ и подтверждение и производственных мощностей поставщика"/>
    <n v="4"/>
    <s v="1. При подтверждении заказа              2. При планировании отгрузок"/>
    <n v="1"/>
    <n v="28"/>
    <m/>
    <m/>
    <m/>
    <n v="7"/>
    <n v="4"/>
    <n v="1"/>
    <n v="28"/>
  </r>
  <r>
    <x v="2"/>
    <s v="Организация поставки"/>
    <s v="Размещение заказа поставщику"/>
    <x v="24"/>
    <s v="1.Задержка поставки Клиенту_x000a_2.Остановка производства клиента/ поставщика_x000a_3.Недовольство клиента (рекламация)"/>
    <n v="7"/>
    <s v="1. Сбой системы планирования           2. Некорректные настройки карточки номенклатуры                                   3. Человеческий фактор (ручная отправка)"/>
    <s v="1. Проверка заказов перед отправкой поставщику                       2. Отправка заказов в установленный день недели            3. Поддержание согласованного страхового запаса            "/>
    <n v="2"/>
    <s v="1. При занесении заказа в систему       2. Ежедневный отчет MD04 индикатор красный"/>
    <n v="3"/>
    <n v="42"/>
    <s v="Внедрение системы EDI /WEB EDI для стандартизации процесса размещения заказов"/>
    <s v="Кочин Д.В,"/>
    <d v="1905-07-11T00:00:00"/>
    <n v="7"/>
    <n v="2"/>
    <n v="3"/>
    <n v="42"/>
  </r>
  <r>
    <x v="2"/>
    <s v="Организация поставки"/>
    <s v="Размещение заказа поставщику"/>
    <x v="25"/>
    <s v="1.Задержка поставки Клиенту_x000a_"/>
    <n v="6"/>
    <s v="1. Сбой системы планирования           2. Некорректные настройки карточки номенклатуры                                   3. Человеческий фактор (ручная отправка)"/>
    <s v="1. Проверка заказов перед отправкой поставщику                       2. Отправка заказов в установленный день недели            3. Поддержание согласованного страхового запаса           "/>
    <n v="2"/>
    <s v="1. Уведомление от Поставщика"/>
    <n v="4"/>
    <n v="48"/>
    <s v="Внедрение системы EDI /WEB EDI для стандартизации процесса размещения заказов"/>
    <s v="Кочин Д.В,"/>
    <d v="1905-07-11T00:00:00"/>
    <n v="6"/>
    <n v="2"/>
    <n v="4"/>
    <n v="48"/>
  </r>
  <r>
    <x v="2"/>
    <s v="Организация поставки"/>
    <s v="Размещение заказа поставщику"/>
    <x v="26"/>
    <s v="1.Задержка поставки Клиенту_x000a_2.Остановка производства клиента/ поставщика_x000a_3.Недовольство клиента (рекламация)"/>
    <n v="6"/>
    <s v="1. Сбой системы планирования           2. Некорректные настройки карточки номенклатуры                                   3. Человеческий фактор (ручная отправка)"/>
    <s v="1. Проверка заказов перед отправкой поставщику                          2. Настройки карточки номенклатуры                                           3. Поддержание согласованного страхового запаса"/>
    <n v="2"/>
    <s v="1.Ежедневный отчет MD04 индикатор красный                            2. подтверждение заказа от поставщика"/>
    <n v="1"/>
    <n v="12"/>
    <m/>
    <m/>
    <m/>
    <n v="6"/>
    <n v="2"/>
    <n v="1"/>
    <n v="12"/>
  </r>
  <r>
    <x v="2"/>
    <s v="Организация поставки"/>
    <s v="Размещение заказа поставщику"/>
    <x v="27"/>
    <s v="1.Задержка поставки Клиенту_x000a_2.Остановка производства клиента_x000a_3.Недовольство клиента (рекламация)"/>
    <n v="8"/>
    <s v="1. Нехватка производственных мощностей                                         2. Недоступность оборудования или оснастки                                             3. Кризисная ситуация на рынке"/>
    <s v="1. Анализ и подтверждение и производственных мощностей поставщика                                             2. Наличие альтернативных возможностей закупки (альтернативный поставщик, альтернативная деталь, альтенативное сырье)                         3. Предварительная валидация альтернативного сырья в чертеже       4. Поддержание согласованного страхового запаса"/>
    <n v="1"/>
    <s v="1. Подтверждение производтсвенных мощностей (бюджета) у Поставщика                       2. Обязательство уведомления Поставщика о невозможности обеспечения потребности"/>
    <n v="2"/>
    <n v="16"/>
    <m/>
    <m/>
    <m/>
    <n v="8"/>
    <n v="1"/>
    <n v="2"/>
    <n v="16"/>
  </r>
  <r>
    <x v="2"/>
    <s v="Организация поставки"/>
    <s v="Организация транспорта"/>
    <x v="28"/>
    <s v="1.Задержка поставки Клиенту_x000a_2.Остановка производства клиента/Поставщика_x000a_3.Недовольство клиента (рекламация)"/>
    <n v="6"/>
    <s v="1. Задержка поставки Поставщика (отгрузочные документы, доступность товара)                             2. Несвоевременное размещение заявки на транспорт (человеческий фактор)"/>
    <s v="1. Согласованный график отгрузок с поставщиком                                         2. Сетка забора и консолидации грузов по Поставщикам                                      3. Задача на Поставку в 1С док          4. Поддержание согласованного страхового запаса"/>
    <n v="1"/>
    <s v="1. Задача на Поставку в 1С док           2. Схема консолидации поставок каждые две недели"/>
    <n v="1"/>
    <n v="6"/>
    <m/>
    <m/>
    <m/>
    <n v="6"/>
    <n v="1"/>
    <n v="1"/>
    <n v="6"/>
  </r>
  <r>
    <x v="2"/>
    <s v="Организация поставки"/>
    <s v="Организация транспорта"/>
    <x v="29"/>
    <s v="1.Задержка поставки Клиенту_x000a_2.Остановка производства клиента/Поставщика_x000a_3.Недовольство клиента (рекламация)"/>
    <n v="6"/>
    <s v="1. Несвоевременное размещение заявки на транспорт (человеческий фактор)                                               2. Отсутствие транспорта у Поставщика в регионе забора груза 3. Лимитированный парк собственных и привлеченных транспортных средств"/>
    <s v="1. Наличие альтернативных поставщиков транспортных услуг (регулярный транспорт и экспресс)  2. Возможность отправки груза транспортом Поставщика с последующей компенсацией               3. Сетка забора и консолидации грузов по Поставщикам                      4. Поддержание согласованного страхового запаса"/>
    <n v="1"/>
    <s v="1. Уведомление от экспедитора"/>
    <n v="1"/>
    <n v="6"/>
    <m/>
    <m/>
    <m/>
    <n v="6"/>
    <n v="1"/>
    <n v="1"/>
    <n v="6"/>
  </r>
  <r>
    <x v="2"/>
    <s v="Организация поставки"/>
    <s v="Организация транспорта"/>
    <x v="30"/>
    <s v="1.Задержка поставки Клиенту_x000a_2.Остановка производства клиента/Поставщика_x000a_3.Недовольство клиента (рекламация)"/>
    <n v="6"/>
    <s v="1. Некорректные отгрузочные документы 2. Несвоевременное размещение заявки на транспорт (человеческий фактор)  3. Некорректные данные в заявке на транспорт (человеческий фактор)"/>
    <s v="1. Наличие альтернативных поставщиков транспортных услуг (регулярный транспорт и экспресс)  2. Возможность отправки груза транспортом Поставщика с последующей компенсацией                               3. Поддержание согласованного страхового запаса"/>
    <n v="1"/>
    <s v="1. Уведомление от экспедитора           2. Уведомление от Поставщика"/>
    <n v="1"/>
    <n v="6"/>
    <m/>
    <m/>
    <m/>
    <n v="6"/>
    <n v="1"/>
    <n v="1"/>
    <n v="6"/>
  </r>
  <r>
    <x v="2"/>
    <s v="Планирование производства"/>
    <s v="Анализ плана производства"/>
    <x v="31"/>
    <s v="1.Задержка производства_x000a_2.Задержка отгрузок_x000a_3.Остановка производства клиента_x000a_4.Недовольство клиента (рекламация)"/>
    <n v="7"/>
    <s v="1. Несвоевременное обновление обслуживания 1С_x000a_2. Отсутсвие интернета (сети)_x000a_3. Програмный сбой_x000a_4. Некорректная настройка параметров планирования_x000a_5. Некорректный BOM_x000a_6 Некорректные данный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s v="Внедрение SAP_x000a_Модуль MRP, MPS"/>
    <m/>
    <m/>
    <n v="7"/>
    <n v="4"/>
    <n v="1"/>
    <n v="28"/>
  </r>
  <r>
    <x v="2"/>
    <s v="Планирование производства"/>
    <s v="Анализ плана производства"/>
    <x v="32"/>
    <s v="1.Задержка производства_x000a_2.Задержка отгрузок_x000a_3.Остановка производства клиента_x000a_4.Недовольство клиента (рекламация)"/>
    <n v="7"/>
    <s v="1. Человеческий фактор _x000a_(ручная операция)"/>
    <s v="1. Еженедельное соещание по планированию производства_x000a_2. Страховой запас "/>
    <n v="2"/>
    <s v="1. Еженедельное соещание по планированию производства_x000a_2. Сводный отчет MD-04"/>
    <n v="1"/>
    <n v="14"/>
    <m/>
    <m/>
    <m/>
    <n v="7"/>
    <n v="2"/>
    <n v="1"/>
    <n v="14"/>
  </r>
  <r>
    <x v="2"/>
    <s v="Планирование производства"/>
    <s v="Анализ плана производства"/>
    <x v="33"/>
    <s v="1.Задержка производства_x000a_2.Задержка отгрузок_x000a_3.Остановка производства клиента_x000a_4.Недовольство клиента (рекламация)"/>
    <n v="7"/>
    <s v="1.  Некорректные данные BOM, Cycle time _x000a_2. Некорректные данные клиента_x000a_3. Некорректные данные технологическиой карты в производстве_x000a_4. Некорректные данные по остаткам _x000a_5. Отсутствие данных по простою оборудования ( поломка, обслуживание , снижение производительности )_x000a_"/>
    <s v="1. Процесс планирование с клиентом_x000a_( переодичность, направление, потребности клиента, контракт)_x000a_2. Еженедельное совещание по планированию производства _x000a_3. QP-RD-09 Создание BOM  и параметров производства_x000a_4. Сводный отчет MD-04_x000a_5. Проведение регламентных инвентаризаций _x000a_6. Страховой запас_x000a_"/>
    <n v="2"/>
    <s v="1. Еженедельное соещание по планированию производства_x000a_2. Сводный отчет MD-04"/>
    <n v="3"/>
    <n v="42"/>
    <s v="Ежегодный пересмотр BOM "/>
    <m/>
    <m/>
    <n v="7"/>
    <n v="2"/>
    <n v="3"/>
    <n v="42"/>
  </r>
  <r>
    <x v="2"/>
    <s v="Планирование производства"/>
    <s v="Анализ плана производства"/>
    <x v="34"/>
    <s v="1.Задержка производства_x000a_2.Задержка отгрузок_x000a_3.Остановка производства клиента_x000a_4.Недовольство клиента"/>
    <n v="6"/>
    <s v="1. Выход из строя оборудования _x000a_2. Обслуживание оборудования _x000a_3. Проведение испытаний"/>
    <s v="1. Планово-предупредительное  обслуживание _x000a_2. План обслуживания оборуддования_x000a_3. Заявка на проведение испытаний_x000a_4. Страховой запас запасных частей"/>
    <n v="3"/>
    <s v="1. Еженедельное соещание по планированию производства_x000a_2. Производственное совещание _x000a_3. Лист эскалации_x000a_"/>
    <n v="1"/>
    <n v="18"/>
    <s v="Отслеживание наличия запасных частей "/>
    <m/>
    <m/>
    <n v="6"/>
    <n v="3"/>
    <n v="1"/>
    <n v="18"/>
  </r>
  <r>
    <x v="2"/>
    <s v="Планирование производства"/>
    <s v="Анализ плана производства"/>
    <x v="35"/>
    <s v="1.Задержка производства_x000a_2.Задержка отгрузок_x000a_3.Остановка производства клиента_x000a_4.Недовольство клиента"/>
    <n v="6"/>
    <s v="1. Выход из строя оснастки_x000a_2. Обслуживание оснастки _x000a_3. Проведение испытаний_x000a_4. Невозможноть перемещения оснастки к оборудованию"/>
    <s v="1. Планово-предупредительное  обслуживание _x000a_2. План обслуживания оснастки_x000a_3. Заявка на проведение испытаний_x000a_4. Страховой запас запасных частей_x000a_5. "/>
    <n v="3"/>
    <s v="1. Еженедельное соещание по планированию производства_x000a_2. Производственное совещание _x000a_3. Лист эскалации_x000a_"/>
    <n v="1"/>
    <n v="18"/>
    <s v="Рекомендации по размещению пресс-форм на складе_x000a_Передать функцию выдачи пресс-форм отделу логистики (+1 сотрудник)"/>
    <m/>
    <m/>
    <n v="6"/>
    <n v="3"/>
    <n v="1"/>
    <n v="18"/>
  </r>
  <r>
    <x v="2"/>
    <s v="Планирование производства"/>
    <s v="Анализ плана производства"/>
    <x v="36"/>
    <s v="1.Задержка производства_x000a_2.Задержка отгрузок_x000a_3.Остановка производства клиента_x000a_4.Недовольство клиента "/>
    <n v="7"/>
    <s v="1. Снижение производительности_x000a_2. Увеличение цикла_x000a_3. Выход из строя одного из гнезд_x000a_4. Выход из строя оборудования_x000a_5. Выход из строя оснастки_x000a_6. Простой оборудования_x000a_"/>
    <s v="1. Настройка параметров процесса _x000a_2. Еженедельное совещание по планированию производства_x000a_3. Производственные совещания"/>
    <n v="4"/>
    <s v="1. Контроль параметров производства_x000a_2. Настройка параметров процесса _x000a_3. Еженедельное совещание по планированию производства_x000a_4. Производственные совещания"/>
    <n v="1"/>
    <n v="28"/>
    <m/>
    <m/>
    <m/>
    <n v="7"/>
    <n v="4"/>
    <n v="1"/>
    <n v="28"/>
  </r>
  <r>
    <x v="2"/>
    <s v="Планирование производства"/>
    <s v="Анализ плана производства"/>
    <x v="37"/>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_x000a_7. Анализ загрузки производства_x000a_8. SNOP процесс _x000a_(план потребности по персоналу и оборудованию )"/>
    <n v="2"/>
    <s v="1. Еженедельное соещание по планированию производства_x000a_2. Производственное совещание _x000a__x000a_"/>
    <n v="3"/>
    <n v="42"/>
    <m/>
    <m/>
    <m/>
    <n v="7"/>
    <n v="2"/>
    <n v="3"/>
    <n v="42"/>
  </r>
  <r>
    <x v="2"/>
    <s v="Планирование производства"/>
    <s v="Анализ плана производства"/>
    <x v="38"/>
    <s v="1.Задержка производства_x000a_2.Задержка отгрузок_x000a_3.Остановка производства клиента_x000a_4.Недовольство клиента "/>
    <n v="7"/>
    <s v="1. Выход из строя оборудования _x000a_2. Высокая загрузка _x000a_3. Снижение производительности"/>
    <s v="1. Планово-предупредительный ремонт и обслуживание_x000a_2.  Краткосрочное/долгосрочное планирование производства_x000a_3. Контроль времени цикла перед стартом производства_x000a_4. Коэф. Загрузки при планировании не более 85%_x000a_5. Неснижаемый сток з/ч"/>
    <n v="4"/>
    <s v="1. Еженедельное совещание по планированию производства_x000a_2. S&amp;OP"/>
    <n v="1"/>
    <n v="28"/>
    <m/>
    <m/>
    <m/>
    <n v="7"/>
    <n v="4"/>
    <n v="1"/>
    <n v="28"/>
  </r>
  <r>
    <x v="2"/>
    <s v="Планирование производства"/>
    <s v="Анализ обеспеченгости"/>
    <x v="39"/>
    <s v="1.Задержка производства_x000a_2.Задержка отгрузок_x000a_3.Остановка производства клиента_x000a_4.Недовольство клиента (рекламация)"/>
    <n v="7"/>
    <s v="_x000a_1. Програмный сбой_x000a_2. Некорректная настройка параметров планирования_x000a_3. Некорректный BOM_x000a_4. Некорректные данные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s v="Внедрение SAP_x000a_Модуль MRP, MPS"/>
    <m/>
    <m/>
    <n v="7"/>
    <n v="4"/>
    <n v="1"/>
    <n v="28"/>
  </r>
  <r>
    <x v="2"/>
    <s v="Планирование производства"/>
    <s v="Анализ загруженности производственных мощностей (Occupancy)"/>
    <x v="37"/>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_x000a_7. Анализ загрузки производства_x000a_8. SNOP процесс _x000a_(план потребности по персоналу и оборудованию )"/>
    <n v="2"/>
    <s v="1. Еженедельное соещание по планированию производства_x000a_2. Производственное совещание _x000a__x000a_"/>
    <n v="3"/>
    <n v="42"/>
    <m/>
    <m/>
    <m/>
    <n v="7"/>
    <n v="2"/>
    <n v="3"/>
    <n v="42"/>
  </r>
  <r>
    <x v="2"/>
    <s v="Планирование производства"/>
    <s v="Анализ загруженности производственных мощностей (Occupancy)"/>
    <x v="40"/>
    <s v="1.Задержка производства_x000a_2.Задержка отгрузок_x000a_3.Остановка производства клиента_x000a_4.Недовольство клиента "/>
    <n v="7"/>
    <s v="1. Выход из строя оборудования _x000a_2. Высокая загрузка _x000a_3. Снижение производительности"/>
    <s v="1. Планово-предупредительный ремонт и обслуживание_x000a_2.  Краткосрочное/долгосрочное планирование производства_x000a_3. Контроль времени цикла перед стартом производства_x000a_4. Коэф. Загрузки при планировании не более 85%_x000a_5. Неснижаемый сток з/ч"/>
    <n v="4"/>
    <s v="1. Еженедельное совещание по планированию производства_x000a_2. S&amp;OP"/>
    <n v="1"/>
    <n v="28"/>
    <m/>
    <m/>
    <m/>
    <n v="7"/>
    <n v="4"/>
    <n v="1"/>
    <n v="28"/>
  </r>
  <r>
    <x v="2"/>
    <s v="Планирование производства"/>
    <s v="Анализ загруженности производственных мощностей (Occupancy)"/>
    <x v="31"/>
    <s v="1.Задержка производства_x000a_2.Задержка отгрузок_x000a_3.Остановка производства клиента_x000a_4.Недовольство клиента (рекламация)"/>
    <n v="7"/>
    <s v="1. Несвоевременное обновление обслуживания 1С_x000a_2. Отсутсвие интернета (сети)_x000a_3. Програмный сбой_x000a_4. Некорректная настройка параметров планирования_x000a_5. Некорректный BOM_x000a_6 Некорректные данный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s v="Внедрение SAP_x000a_Модуль MRP, MPS"/>
    <m/>
    <m/>
    <n v="7"/>
    <n v="4"/>
    <n v="1"/>
    <n v="28"/>
  </r>
  <r>
    <x v="2"/>
    <s v="Планирование производства"/>
    <s v="Анализ загруженности производственных мощностей (Occupancy)"/>
    <x v="32"/>
    <s v="1.Задержка производства_x000a_2.Задержка отгрузок_x000a_3.Остановка производства клиента_x000a_4.Недовольство клиента (рекламация)"/>
    <n v="7"/>
    <s v="1. Человеческий фактор _x000a_(ручная операция)"/>
    <s v="1. Еженедельное соещание по планированию производства_x000a_2. Страховой запас "/>
    <n v="2"/>
    <s v="1. Еженедельное соещание по планированию производства_x000a_2. Сводный отчет MD-04"/>
    <n v="1"/>
    <n v="14"/>
    <m/>
    <m/>
    <m/>
    <n v="7"/>
    <n v="2"/>
    <n v="1"/>
    <n v="14"/>
  </r>
  <r>
    <x v="2"/>
    <s v="Таможенное оформление"/>
    <s v="Подготовка таможенного оформления (Анализ документации)"/>
    <x v="41"/>
    <s v="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
    <n v="6"/>
    <s v="1. Новый поставщик                                     2.Техническая Ошибка поставщика при подготовке документов                    3. Четко не прописаны условия поставки  в контракте                                                         4. Несоответствие отгрузочных документов фактическому товару"/>
    <s v="1. Указание необходимых документов и сведений в Контракте                               2. Направление требований к подготовке отгрузочных документов на момент подписания контракта                3.Наличие Страхового запаса                   4. Согласование и проверка отгрузочных документов на этапе подготовки поставки"/>
    <n v="3"/>
    <s v="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
    <n v="1"/>
    <n v="18"/>
    <s v="Постоянное развитие Поставщиков и отработка замечаний в Планах мероприятий"/>
    <m/>
    <m/>
    <n v="6"/>
    <n v="3"/>
    <n v="1"/>
    <n v="18"/>
  </r>
  <r>
    <x v="2"/>
    <s v="Таможенное оформление"/>
    <s v="Подготовка таможенного оформления (Анализ документации)"/>
    <x v="42"/>
    <s v="1.. Задержка подачи таможенной декларации                                                                                                        2. Задержка процесса таможенного оформления                                                                  3.Задержка производства/отгрузки Клиенту"/>
    <n v="6"/>
    <s v="1. Новый товар, ранее не ввозимый          2. Новый Поставщик                                   3. Операционная ошибка действующего поставщика"/>
    <s v="1. Указание необходимых документов и сведений в Контракте                               2. Направление требований к подготовке отгрузочных документов на момент подписания контракта                3. Наличие Страхового запаса                  4. Согласование и проверка отгрузочных документов на этапе подготовки поставки"/>
    <n v="2"/>
    <s v="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                                   3. Предварительное информирование о старте поставок нового товара"/>
    <n v="1"/>
    <n v="12"/>
    <s v="Постоянное развитие Поставщиков и отработка замечаний в Планах мероприятий"/>
    <m/>
    <m/>
    <n v="6"/>
    <n v="2"/>
    <n v="1"/>
    <n v="12"/>
  </r>
  <r>
    <x v="2"/>
    <s v="Таможенное оформление"/>
    <s v="Подготовка таможенного оформления (Анализ документации)"/>
    <x v="43"/>
    <s v="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
    <n v="7"/>
    <s v="1. Новый товар, ранее не ввозимый          2. Новый Поставщик                                   "/>
    <s v="1. Указание необходимых документов и сведений в Контракте                               2. Направление требований к подготовке отгрузочных документов на момент подписания контракта                3.Наличие Страхового запаса                  4. Согласование и проверка отгрузочных документов на этапе подготовки поставки"/>
    <n v="2"/>
    <s v="1. Проверка документов и сопоставления с фактическим количеством Перевозчиком (Экспедитором)                                            2. Согласование и проверка отгрузочных документов на этапе подготовки поставки                                   3. Предварительное информирование о старте поставок нового товара                                                                                                                                  4. Мониторинг запретов и ограничений, таможенного законодательства"/>
    <n v="2"/>
    <n v="28"/>
    <s v="Постоянное развитие Поставщиков и отработка замечаний в Планах мероприятий"/>
    <m/>
    <m/>
    <n v="7"/>
    <n v="2"/>
    <n v="2"/>
    <n v="28"/>
  </r>
  <r>
    <x v="2"/>
    <s v="Таможенное оформление"/>
    <s v="Подготовка таможенного оформления (Анализ документации)"/>
    <x v="44"/>
    <s v="1.. Задержка подачи таможенной декларации                                                                                                        2. Задержка процесса таможенного оформления                                                                  3.Задержка производства/отгрузки Клиенту"/>
    <n v="6"/>
    <s v="1. Новый товар, ранее не ввозимый          2. Новый Поставщик                                   3. Операционная ошибка действующего поставщика"/>
    <s v="1. Указание необходимых документов и сведений в Контракте                               2. Направление требований к подготовке отгрузочных документов на момент подписания контракта                3.Наличие Страхового запаса                  4. Согласование и проверка отгрузочных документов на этапе подготовки поставки"/>
    <n v="2"/>
    <s v="1. Проверка документов и сопоставления с фактическим количеством Перевохчиком (Экспедитором)                                            2. Согласование и проверка отгрузочных документов на этапе подготовки поставки"/>
    <n v="2"/>
    <n v="24"/>
    <s v="Постоянное развитие Поставщиков и отработка замечаний в Планах мероприятий"/>
    <m/>
    <m/>
    <n v="6"/>
    <n v="2"/>
    <n v="2"/>
    <n v="24"/>
  </r>
  <r>
    <x v="2"/>
    <s v="Таможенное оформление"/>
    <s v="Таможенное оформление"/>
    <x v="45"/>
    <s v="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
    <n v="6"/>
    <s v="1. Таможенный риск                                       2. Технические ошибки при заполнении ГТД, ручной ввод данных, человеческий фактор"/>
    <s v="1. Автоматическая проверка ГТД программным обеспечением                2. Провекра ГТД перед подачей               3. Поддержание страхового запаса             4. Отработка процесса частичного выпуска"/>
    <n v="1"/>
    <s v="1. Автоматическая проверка ГТД программным обеспечением                2. Провекра ГТД перед подачей"/>
    <n v="4"/>
    <n v="24"/>
    <s v="Разработка автоматической выгрузки данных из системы для автоматизации заполнения"/>
    <s v="Кочин Д.В./Невешкин Е.И."/>
    <d v="2019-01-01T00:00:00"/>
    <n v="5"/>
    <n v="1"/>
    <n v="2"/>
    <n v="10"/>
  </r>
  <r>
    <x v="2"/>
    <s v="Таможенное оформление"/>
    <s v="Таможенное оформление"/>
    <x v="46"/>
    <s v="1.. Задержка подачи таможенной декларации                                                                                                        2. Задержка процесса таможенного оформления                                                                  3.Задержка производства/отгрузки Клиенту      4. Административное правонарушение, штрафы, пени, снижение рейтинга"/>
    <n v="6"/>
    <s v="1. Таможенный риск                                       2. Технические ошибки при заполнении ГТД, ручной ввод данных, человеческий фактор"/>
    <s v="1. Автоматическая проверка ГТД программным обеспечением                2. Провекра ГТД перед подачей               3. Поддержание страхового запаса             4. Отработка процесса частичного выпуска"/>
    <n v="1"/>
    <s v="1. Автоматическая проверка ГТД программным обеспечением                2. Провекра ГТД перед подачей 3. Сверка товарной партии по местам Перевозчиком (Экспедитором)"/>
    <n v="4"/>
    <n v="24"/>
    <m/>
    <m/>
    <m/>
    <n v="6"/>
    <n v="1"/>
    <n v="4"/>
    <n v="24"/>
  </r>
  <r>
    <x v="2"/>
    <s v="Таможенное оформление"/>
    <s v="Таможенное оформление"/>
    <x v="47"/>
    <s v="1.. Задержка подачи таможенной декларации                                                                                                        2. Задержка процесса таможенного оформления                                                                  3.Задержка производства/отгрузки Клиенту      "/>
    <n v="7"/>
    <s v="1. Программный сбой                                 2. Окончание действие лицензии                     3. Окончание срока ЭЦП"/>
    <s v="1. Оперативная Техническая поддержка с возможностью удаленного подключения                          2. Автоматическое уведомление об окончании лицензии и ЭЦП                     3. Оперативная замена носителя ЭЦП.                                                                      4. Страховой запас"/>
    <n v="1"/>
    <s v="1. Ежедневное обновление Программного обеспечения                        2. Автоматическое уведомление об окончании лицензии и ЭЦП "/>
    <n v="2"/>
    <n v="14"/>
    <m/>
    <m/>
    <m/>
    <n v="7"/>
    <n v="1"/>
    <n v="2"/>
    <n v="14"/>
  </r>
  <r>
    <x v="2"/>
    <s v="Управление внутренними потоками"/>
    <s v="Хранение ТМЦ"/>
    <x v="48"/>
    <s v="1. Изменение свойств материала_x000a_2. Появление дефекта на готовой продукции_x000a_3. Недовольство клиента (рекламация)_x000a_4.Задержка производства_x000a_5. Задержка отгрузок_x000a_6. Остановка производства клиента_x000a_"/>
    <n v="7"/>
    <s v="1. Нарушение упаковки_x000a_2. Упаковка не соответствует _x000a_3. Несоблюдение температурного режима хранения_x000a_4. Несоблюдения влажности при хранении_x000a_5. Нарушение общих условий хранения"/>
    <s v="1. Установка требований хранения для каждого материала от производителя_x000a_2. Наличие оборудования для корректировки условий хранения _x000a_(система обогрева)_x000a_3. Утверждение и согласование упаковки с поставщиком"/>
    <n v="3"/>
    <s v="1. Ежедневный мониторинг температуры и влажности на складе_x000a_2. Входной контроль упаковки"/>
    <n v="1"/>
    <n v="21"/>
    <m/>
    <m/>
    <m/>
    <n v="7"/>
    <n v="3"/>
    <n v="1"/>
    <n v="21"/>
  </r>
  <r>
    <x v="2"/>
    <s v="Управление внутренними потоками"/>
    <s v="Хранение ТМЦ"/>
    <x v="49"/>
    <s v="1. Изменение свойств материала_x000a_2. Появление дефекта на готовой продукции_x000a_3. Недовольство клиента (рекламация)_x000a_4.Задержка производства_x000a_5. Задержка отгрузок_x000a_6. Остановка производства клиента_x000a_"/>
    <n v="7"/>
    <s v="1. Человеческий фактор_x000a_2. Отсутствие информации по сроку хранения ТМЦ_x000a_3. Несоблюдение принципа ФИФО"/>
    <s v="1. Установка сроков хранения для каждого материала_x000a_2. Автоматическое отслеживание сроков хранения - Система 1С_x000a_3. Использование системы ФИФО"/>
    <n v="1"/>
    <s v="1. Автоматический контрль"/>
    <n v="1"/>
    <n v="7"/>
    <m/>
    <m/>
    <m/>
    <n v="7"/>
    <n v="1"/>
    <n v="1"/>
    <n v="7"/>
  </r>
  <r>
    <x v="2"/>
    <s v="Управление внутренними потоками"/>
    <s v="Анализ обеспеченгости"/>
    <x v="39"/>
    <s v="1.Задержка производства_x000a_2.Задержка отгрузок_x000a_3.Остановка производства клиента_x000a_4.Недовольство клиента (рекламация)"/>
    <n v="7"/>
    <s v="_x000a_1. Програмный сбой_x000a_2. Некорректная настройка параметров планирования_x000a_3. Некорректный BOM_x000a_4. Некорректные данные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m/>
    <m/>
    <m/>
    <n v="7"/>
    <n v="4"/>
    <n v="1"/>
    <n v="28"/>
  </r>
  <r>
    <x v="2"/>
    <s v="Управление внутренними потоками"/>
    <s v="Выдача материала "/>
    <x v="50"/>
    <s v="1. Задержка производства"/>
    <n v="3"/>
    <s v="1. Неверные данные по остаткам  в системе 1С_x000a_2. Неверные данные в BOM_x000a_3. Отсутствие на складе "/>
    <s v="1. Своевременный контроль остатков, документов в 1С_x000a_2. Ежегодное/внеплановое  обновление BOM_x000a_3. Наличие страхового запаса"/>
    <n v="3"/>
    <s v="1. Приемка материала в производстве_x000a_2. Контроль оператором склада на соответствие выдаваемого количества материала"/>
    <n v="1"/>
    <n v="9"/>
    <m/>
    <m/>
    <m/>
    <n v="3"/>
    <n v="3"/>
    <n v="1"/>
    <n v="9"/>
  </r>
  <r>
    <x v="2"/>
    <s v="Управление внутренними потоками"/>
    <s v="Выдача материала "/>
    <x v="51"/>
    <s v="1. Задержка производства_x000a_2. Рекламация от клиента "/>
    <n v="7"/>
    <s v="1. Неверная маркировка  "/>
    <s v="1. Входной контроль 1 уровня_x000a_2. Выдача по накладной из системы 1С"/>
    <n v="2"/>
    <s v="1. Контроль оператором склада на соответствие марки материала_x000a_2. Приемка материала на производстве"/>
    <n v="2"/>
    <n v="28"/>
    <m/>
    <m/>
    <m/>
    <n v="7"/>
    <n v="2"/>
    <n v="2"/>
    <n v="28"/>
  </r>
  <r>
    <x v="2"/>
    <s v="Управление внутренними потоками"/>
    <s v="Выдача материала "/>
    <x v="52"/>
    <s v="1. Задержка производства"/>
    <n v="3"/>
    <s v="1. Ошибка оператора склада"/>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2"/>
    <n v="12"/>
    <m/>
    <m/>
    <m/>
    <n v="3"/>
    <n v="2"/>
    <n v="2"/>
    <n v="12"/>
  </r>
  <r>
    <x v="2"/>
    <s v="Управление внутренними потоками"/>
    <s v="Выдача материала "/>
    <x v="53"/>
    <s v="1. Задержка производства"/>
    <n v="3"/>
    <s v="1. Повреждения при внутренних перемещениях"/>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3"/>
    <n v="18"/>
    <s v="1. Внедрение идентификации  поврежденных мешков_x000a_2. Закупка мобильной сушилки"/>
    <s v="1. Кочин Д._x000a_01.11.2017_x000a_2. Горбунов 2018г"/>
    <s v="1)01.04.2018_x000a_2) Декабрь 2018"/>
    <n v="3"/>
    <n v="2"/>
    <n v="2"/>
    <n v="12"/>
  </r>
  <r>
    <x v="2"/>
    <s v="Управление внутренними потоками"/>
    <s v="Выдача материала "/>
    <x v="54"/>
    <s v="1. Задержка производства"/>
    <n v="3"/>
    <s v="1. Неверные данные по остаткам  в системе 1С_x000a_2. Неверные данные в BOM_x000a_3. Отсутствие на складе_x000a_ "/>
    <s v="1. Анализ и контроль обеспеченности заказов  в 1С_x000a_2. Ежегодное/внеплановое обновление BOM_x000a_3. Поддержание страхового запаса"/>
    <n v="3"/>
    <s v="1. Контроль выдачи материала во время производственного совещания"/>
    <n v="1"/>
    <n v="9"/>
    <m/>
    <m/>
    <m/>
    <n v="3"/>
    <n v="3"/>
    <n v="1"/>
    <n v="9"/>
  </r>
  <r>
    <x v="2"/>
    <s v="Управление внутренними потоками"/>
    <s v="Завершение производства._x000a_Выпуск готовой продукции_x000a_Транспортировка на склад готовой продукци"/>
    <x v="55"/>
    <s v="1. Задержка последующей операции (отгрузка)"/>
    <n v="3"/>
    <s v="1. Несоблюдение РИ оператором/ наладчиком_x000a_2. Сбой системы Raypro"/>
    <s v="1. Наличие РИ по работе с Raypro_x000a_2. Закрытие заказа вручную "/>
    <n v="3"/>
    <s v="1. Контроль кладовщиком при ежедневном выпуске продукции с производства"/>
    <n v="1"/>
    <n v="9"/>
    <s v="1. Обновить инструкцию по основным моментам работы с Raypro_x000a_2. Проект по резервному потоку документов (2018г)"/>
    <s v="1) Горбунов А_x000a_2) Ответственные по процессам"/>
    <s v="1) Май 2018_x000a_2) Декабрь 2018"/>
    <n v="3"/>
    <n v="2"/>
    <n v="1"/>
    <n v="6"/>
  </r>
  <r>
    <x v="2"/>
    <s v="Управление внутренними потоками"/>
    <s v="Завершение производства._x000a_Выпуск готовой продукции_x000a_Транспортировка на склад готовой продукци"/>
    <x v="56"/>
    <s v="1. Задержка последующей операции (отгрузка)_x000a_2. Перерасход материала"/>
    <n v="4"/>
    <s v="1. Брак _x000a_2. Снижение производительности (заглушено одно из гнезд; превышено время цикла; поломка оборудования )_x000a_3. Ошибка планирования _x000a_(распределение ресурсов)_x000a_4. Заказ начат невовремя "/>
    <s v="1. Проведение триала (определение параметров литья, влияющих на производительность) Trial_Report; FO; _x000a_2. ППР_x000a_3. Еженедельное совещание по планированию с производством_x000a_"/>
    <n v="3"/>
    <s v="1. Проверка параметров производительности перед каждым запуском _x000a_(Чек-лист запуска)_x000a_2. Ежедневный контроль выполнения плана производства"/>
    <n v="1"/>
    <n v="12"/>
    <m/>
    <m/>
    <m/>
    <n v="4"/>
    <n v="3"/>
    <n v="1"/>
    <n v="12"/>
  </r>
  <r>
    <x v="2"/>
    <s v="Управление внутренними потоками"/>
    <s v="Завершение производства._x000a_Выпуск готовой продукции_x000a_Транспортировка на склад готовой продукци"/>
    <x v="57"/>
    <s v="1. Некомплектная отгрузка клиенту "/>
    <n v="4"/>
    <s v="1. Брак_x000a_2. Нехватка материала/компонентов/тары_x000a_3. Выход из строя оборудования"/>
    <s v="1. Страховой запас готовой продукции на складе_x000a_2. Страховой запас материала_x000a_3. Возможность выхода в выходные дни и работы в 3ю смену_x000a_4. ППР оборудования/ ЗИП"/>
    <n v="3"/>
    <s v="1. Прием продукции на складе по количечству (штрих-кодирование коробок)_x000a_2. Отчет со стороны качества _x000a_3. Информирование отдела планирования производством об изменении кол-ва деталей в заказе"/>
    <n v="1"/>
    <n v="12"/>
    <s v="1. В случае выявления отклонения по количеству информировать отдел планирования_x000a_(внести требования в РИ Наладчика об изменении кол-ва выпущенной продукции)"/>
    <s v="1) Горбунов А"/>
    <s v="1) Апрель 2018"/>
    <n v="4"/>
    <n v="2"/>
    <n v="1"/>
    <n v="8"/>
  </r>
  <r>
    <x v="2"/>
    <s v="Управление внутренними потоками"/>
    <s v="Завершение производства._x000a_Выпуск готовой продукции_x000a_Транспортировка на склад готовой продукци"/>
    <x v="58"/>
    <s v="1. Задержка отгрузки"/>
    <n v="3"/>
    <s v="1. Ошибка оператора при размещении продукции"/>
    <s v="1. РИ По перемещению готовой продукции_x000a_2. Обучение персонала_x000a_3. Внедрение штрих-кодирования на место хранения"/>
    <n v="3"/>
    <s v="1. Выявление при комплектации отгрузки_x000a_2. Инвентаризация (2раза в год) "/>
    <n v="3"/>
    <n v="27"/>
    <m/>
    <m/>
    <m/>
    <n v="3"/>
    <n v="3"/>
    <n v="3"/>
    <n v="27"/>
  </r>
  <r>
    <x v="2"/>
    <s v="Управление внутренними потоками"/>
    <s v="Завершение производства._x000a_Выпуск готовой продукции_x000a_Транспортировка на склад готовой продукци"/>
    <x v="59"/>
    <s v="1. Появление дефекта на готовой продукции_x000a_2. Недовольство клиента (рекламация)_x000a_3. Задержка отгрузок_x000a_4. Остановка производства клиента_x000a_"/>
    <n v="7"/>
    <s v="1. Неправильная эксплуатация техники_x000a_2. Неисправная техника_x000a_3. Ненадлежащие условия на рабочем месте_x000a_"/>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_x000a_1. Согласование стандарта упаковки с поставщиком_x000a_2. Контроль при комплектации отгрузки_x000a_3. Визуальный контроль при размещении на складе_x000a_"/>
    <n v="2"/>
    <n v="28"/>
    <m/>
    <m/>
    <m/>
    <n v="7"/>
    <n v="2"/>
    <n v="2"/>
    <n v="28"/>
  </r>
  <r>
    <x v="2"/>
    <s v="Управление внутренними потоками"/>
    <s v="Завершение производства._x000a_Выпуск готовой продукции_x000a_Транспортировка на склад готовой продукци"/>
    <x v="60"/>
    <s v="1. Невозможность размещения_x000a_2. Остановка производства_x000a_3. Задержка последующей операции"/>
    <n v="7"/>
    <s v="1. Ошибка планирования загрузки производства_x000a_2. Затоваривание склада_x000a_3. Отсутствие мониторинга складских мощностей"/>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Наличие дополнительного места для напольного хранения_x000a_5. Требования по максимальной загрузке складского помещения"/>
    <n v="1"/>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Лист реагирования на превышение загрузки склада"/>
    <n v="2"/>
    <n v="14"/>
    <s v="_x000a__x000a_1. Проработать вариант по наличию аутсорса складских площадей"/>
    <s v="1) Моисеев А"/>
    <s v="1) Май 2018"/>
    <n v="7"/>
    <n v="1"/>
    <n v="1"/>
    <n v="7"/>
  </r>
  <r>
    <x v="2"/>
    <s v="Управление входящими потоками"/>
    <s v="Выгрузка"/>
    <x v="61"/>
    <s v="1. Простой транспорта_x000a_2. Простой производства_x000a_3. Задержка поставки клиенту_x000a_4. Простой производства клиента"/>
    <n v="6"/>
    <s v="1.Отсутс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
    <n v="2"/>
    <s v="1. ДИ руководителя по контролю присутствия работнка на рабочем месте_x000a_2. Лист контактов с ТК"/>
    <n v="2"/>
    <n v="24"/>
    <m/>
    <m/>
    <m/>
    <n v="6"/>
    <n v="2"/>
    <n v="2"/>
    <n v="24"/>
  </r>
  <r>
    <x v="2"/>
    <s v="Управление входящими потоками"/>
    <s v="Выгрузка"/>
    <x v="62"/>
    <s v="1. Простой транспорта_x000a_2. Простой производства_x000a_3. Травма "/>
    <n v="5"/>
    <s v="1.Отсутствие обслуживания техники _x000a_2. Отсутствие техники _x000a_3. Неверная эксплуатация (поломка)_x000a_4. Неисправная техника"/>
    <s v="1. График обслуживания _x000a_2. Резервная техника_x000a_3. Запчасти для техники_x000a_4. РИ по эксплуатации_x000a_5. Обучение персонала_x000a_6. Договор на обслуживание техники_x000a_7. Поставка подменной техники_x000a_8. Наличие страхового запаса"/>
    <n v="1"/>
    <s v="1. РИ работника склада_x000a_2. График работы склада _x000a_3. Чеклист проверки техники"/>
    <n v="1"/>
    <n v="5"/>
    <m/>
    <m/>
    <m/>
    <n v="5"/>
    <n v="1"/>
    <n v="1"/>
    <n v="5"/>
  </r>
  <r>
    <x v="2"/>
    <s v="Управление входящими потоками"/>
    <s v="Выгрузка"/>
    <x v="63"/>
    <s v="1. Размещение ТМЦ в неотведенной зоне_x000a_2. Задержка последующей операции"/>
    <n v="3"/>
    <s v="1. Большая загрузка_x000a_2. Неррациональное использование отведенныйх зон_x000a_3. Отсутствие зон для размещения ТМЦ_x000a_"/>
    <s v="1. Планирование приемки ТМЦ_x000a_2. Ипользование 5S_x000a_3. Адресное хранение_x000a_4. Анализ складских мощностей_x000a_5. Наличие страхового запаса"/>
    <n v="1"/>
    <s v="1. Должностная инструкция начальника склада_x000a_2. Регламент проведения входного контроля и размещения"/>
    <n v="2"/>
    <n v="6"/>
    <m/>
    <m/>
    <m/>
    <n v="3"/>
    <n v="1"/>
    <n v="2"/>
    <n v="6"/>
  </r>
  <r>
    <x v="2"/>
    <s v="Управление входящими потоками"/>
    <s v="Выгрузка"/>
    <x v="64"/>
    <s v="1. Изменение свойств материала_x000a_2. Появление дефекта на готовой продукции_x000a_3. Недовольство клиента (рекламация)_x000a_4.Задержка производства_x000a_5. Задержка отгрузок_x000a_6. Остановка производства клиента_x000a_"/>
    <n v="7"/>
    <s v="1. Неправильная эксплуатация техники_x000a_2. Неисправная техника_x000a_3. Ненадлежащие условия на рабочем месте_x000a_4. Неррациональная выгрузка"/>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1.Входной контроль_x000a_2.Контроль на производстве_x000a_3.Согласование стандарта упаковки с поставщиком_x000a_4.Контроль при маркировке ТМЦ_x000a_"/>
    <n v="1"/>
    <n v="14"/>
    <m/>
    <m/>
    <m/>
    <n v="7"/>
    <n v="2"/>
    <n v="1"/>
    <n v="14"/>
  </r>
  <r>
    <x v="2"/>
    <s v="Управление входящими потоками"/>
    <s v="Регистрация_x000a_(оприходование)"/>
    <x v="65"/>
    <s v="1. Потеря прослеживаемости_x000a_2. Потеря идентификации_x000a_3. Задержка последующей операции"/>
    <n v="5"/>
    <s v="1. Ошибка поставщика_x000a_"/>
    <s v="1. Наличие процедуры_x000a_2. Рекламационная работа с поставщиком_x000a_3. Наличие контракта с поставщиком_x000a_4. План развития поставщика_x000a_5. Наличие страхового запаса"/>
    <n v="2"/>
    <s v="1. Входной контроль 1 уровня_x000a_(чек-листы)"/>
    <n v="3"/>
    <n v="30"/>
    <s v="1. Введение  системы EDI"/>
    <s v="Kочин Д."/>
    <d v="2019-01-01T00:00:00"/>
    <n v="5"/>
    <n v="1"/>
    <n v="1"/>
    <n v="5"/>
  </r>
  <r>
    <x v="2"/>
    <s v="Управление входящими потоками"/>
    <s v="Регистрация_x000a_(оприходование)"/>
    <x v="66"/>
    <s v="1. Остановка приемки_x000a_2. Задержка последующих операций_x000a_3. Задержка отгрузки_x000a_4. Остановка производства у клиента"/>
    <n v="7"/>
    <s v="1. Несвоевременное обновление обслуживания 1С_x000a_2. Отсутсвие интернета (сети)_x000a_3. Програмный сбой"/>
    <s v="1.Договор с обслуживающей компанией_x000a_2.Резервные источники связи _x000a_3.Резервные копии баз данных_x000a_4.Наличие ручного документооборота_x000a_5. Наличие страхового запаса"/>
    <n v="5"/>
    <s v="1.Невозможность осуществления операции"/>
    <n v="1"/>
    <n v="35"/>
    <m/>
    <m/>
    <m/>
    <n v="7"/>
    <n v="5"/>
    <n v="1"/>
    <n v="35"/>
  </r>
  <r>
    <x v="2"/>
    <s v="Управление входящими потоками"/>
    <s v="Регистрация_x000a_(оприходование)"/>
    <x v="67"/>
    <s v="1. Задержка операции_x000a_2. Риск ошибки при ручном вводе"/>
    <n v="3"/>
    <s v="1. Сбой (неисправность)"/>
    <s v="1. Своевременное обновление ПО"/>
    <n v="2"/>
    <s v="1.Невозможность осуществления операции"/>
    <n v="1"/>
    <n v="6"/>
    <s v="1. Наличие резервного оборудования_x000a_"/>
    <s v="Кочин Д."/>
    <d v="2019-03-01T00:00:00"/>
    <n v="3"/>
    <n v="1"/>
    <n v="1"/>
    <n v="2"/>
  </r>
  <r>
    <x v="2"/>
    <s v="Управление входящими потоками"/>
    <s v="Регистрация_x000a_(оприходование)"/>
    <x v="68"/>
    <s v="1.Потеря прослеживаемости_x000a_2.Потеря идентификации_x000a_3. Задержка последующей операции"/>
    <n v="5"/>
    <s v="1. Человеческий фактор _x000a_(ручная операция)"/>
    <s v="1. Использования терминала сбора данных(ТСД)_x000a_2. Синтакс контроль при вводе_x000a_3. Использование загрузчиков"/>
    <n v="1"/>
    <s v="1. Входной контроль 1 уровня_x000a_(чек-листы)"/>
    <n v="3"/>
    <n v="15"/>
    <m/>
    <m/>
    <m/>
    <n v="5"/>
    <n v="1"/>
    <n v="3"/>
    <n v="15"/>
  </r>
  <r>
    <x v="2"/>
    <s v="Управление входящими потоками"/>
    <s v="Регистрация_x000a_(оприходование)"/>
    <x v="69"/>
    <s v="1. Задержка регистрации ТМЦ"/>
    <n v="5"/>
    <s v="1. Ошибка поставщика_x000a_2. Потеря документации перевозщиком_x000a_3. Потеря/порча документации_x000a_4. Отсутствие требований по предоставлению документации"/>
    <s v="1. Наличие процедуры_x000a_2. Рекламационная работа с поставщиком_x000a_3. Наличие контракта с требованиями предоставления документации_x000a_4. План развития поставщика_x000a_5. Наличие страхового запаса"/>
    <n v="2"/>
    <s v="1. Входной контроль 1 уровня_x000a_(чек-листы)"/>
    <n v="1"/>
    <n v="10"/>
    <m/>
    <m/>
    <m/>
    <n v="5"/>
    <n v="2"/>
    <n v="1"/>
    <n v="10"/>
  </r>
  <r>
    <x v="2"/>
    <s v="Управление входящими потоками"/>
    <s v="Регистрация_x000a_(оприходование)"/>
    <x v="70"/>
    <s v="1. Задержка регистрации ТМЦ"/>
    <n v="5"/>
    <s v="1.Отсутс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
    <n v="2"/>
    <s v="1. ДИ руководителя по контролю присутствия работника на рабочем месте"/>
    <n v="2"/>
    <n v="20"/>
    <m/>
    <m/>
    <m/>
    <n v="5"/>
    <n v="2"/>
    <n v="2"/>
    <n v="20"/>
  </r>
  <r>
    <x v="2"/>
    <s v="Управление входящими потоками"/>
    <s v="Входной контроль"/>
    <x v="61"/>
    <s v="1. Простой производства_x000a_2. Задержка поставки клиенту_x000a_3. Простой производства клиента"/>
    <n v="6"/>
    <s v="1.Отсутс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емости_x000a_5. Планирование трудовых ресурсов_x000a_6. Наличие страхового запаса"/>
    <n v="2"/>
    <s v="1. ДИ руководителя по контролю присутствия работника на рабочем месте_x000a_"/>
    <n v="2"/>
    <n v="24"/>
    <m/>
    <m/>
    <m/>
    <n v="6"/>
    <n v="2"/>
    <n v="2"/>
    <n v="24"/>
  </r>
  <r>
    <x v="2"/>
    <s v="Управление входящими потоками"/>
    <s v="Входной контроль"/>
    <x v="71"/>
    <s v="1. Задержка последующей операции"/>
    <n v="5"/>
    <s v="1. Ошибка поставщика_x000a_"/>
    <s v="1. Наличие процедуры_x000a_2. Рекламационная работа с поставщиком_x000a_3. Наличие контракта с поставщиком_x000a_4. План развития поставщика_x000a_5. Наличие страхового запаса"/>
    <n v="2"/>
    <s v="1. Входной контроль 1 уровня_x000a_(чек-листы)_x000a_2. Сверка с данными оприходывания в 1С"/>
    <n v="1"/>
    <n v="10"/>
    <m/>
    <m/>
    <m/>
    <n v="5"/>
    <n v="2"/>
    <n v="1"/>
    <n v="10"/>
  </r>
  <r>
    <x v="2"/>
    <s v="Управление входящими потоками"/>
    <s v="Входной контроль"/>
    <x v="72"/>
    <s v="1. Изменение свойств материала_x000a_2. Появление дефекта на готовой продукции_x000a_3. Недовольство клиента (рекламация)_x000a_4.Задержка производства_x000a_5. Задержка отгрузок_x000a_6. Остановка производства клиента_x000a_"/>
    <n v="7"/>
    <s v="1. Неправильная эксплуатация техники_x000a_2. Неисправная техника_x000a_3. Ненадлежащие условия на рабочем месте_x000a_4. Неррациональная выгрузка_x000a_5. При погрузке/транспортировке у поставщика"/>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1.Входной контроль_x000a_2.Согласование стандарта упаковки с поставщиком_x000a_3.Контроль при маркировке ТМЦ_x000a_"/>
    <n v="1"/>
    <n v="14"/>
    <m/>
    <m/>
    <m/>
    <n v="7"/>
    <n v="2"/>
    <n v="1"/>
    <n v="14"/>
  </r>
  <r>
    <x v="2"/>
    <s v="Управление входящими потоками"/>
    <s v="Входной контроль"/>
    <x v="73"/>
    <s v="1. Потеря идентификации_x000a_2. Потеря прослеживаемости_x000a_3. Задержка последующей операции_x000a_4. Задержка производства"/>
    <n v="5"/>
    <s v="1. Повреждение при транспортировке _x000a_2. Повреждение при выгрузке_x000a_3. Ошибка поставщика"/>
    <s v="1. Наличие внутренних процедур и инструкций по выгрузке ТМЦ_x000a_2. Процесс внутренней маркировки_x000a_3. Рекламационная работа (ТК/Поставщик)_x000a_4. Согласованный стандарт маркировки"/>
    <n v="2"/>
    <s v="1. Входной контроль (чек-лист)_x000a_2. Процесс внутренней маркировки_x000a_3. Ввод материала в производство по штрих-коду"/>
    <n v="1"/>
    <n v="10"/>
    <m/>
    <m/>
    <m/>
    <n v="5"/>
    <n v="2"/>
    <n v="1"/>
    <n v="10"/>
  </r>
  <r>
    <x v="2"/>
    <s v="Управление входящими потоками"/>
    <s v="Входной контроль"/>
    <x v="74"/>
    <s v="1. Прослеживаемость_x000a_2. Задержка последующей операции_x000a_3. Задержка производства"/>
    <n v="5"/>
    <s v="1. Потеря при транспортировке_x000a_2. Ошибка поставщика_x000a_3. Требования по наличию документации в договоре"/>
    <s v="1. Согласование договора (требования по наличию)_x000a_2. Дублирование отгрузочных документов в электронном виде_x000a_3. Сканирование и хранение сертификатов в ДО 1С_x000a_"/>
    <n v="2"/>
    <s v="1. Чек-лист входного контроля"/>
    <n v="1"/>
    <n v="10"/>
    <m/>
    <m/>
    <m/>
    <n v="5"/>
    <n v="2"/>
    <n v="1"/>
    <n v="10"/>
  </r>
  <r>
    <x v="2"/>
    <s v="Управление входящими потоками"/>
    <s v="Входной контроль"/>
    <x v="75"/>
    <s v="1. Задержка производства_x000a_2. Срыв поставки клиенту"/>
    <n v="6"/>
    <s v="1. Ошибка поставщика"/>
    <s v="1. Наличие страхоого запаса_x000a_2. Наличие страхового запаса у поставщика_x000a_3. Согласование стандарта упаковки_x000a_4. Подтверждение заказа от поставщика_x000a_"/>
    <n v="1"/>
    <s v="1. Чек-лист входного контроля"/>
    <n v="1"/>
    <n v="6"/>
    <m/>
    <m/>
    <m/>
    <n v="6"/>
    <n v="1"/>
    <n v="1"/>
    <n v="6"/>
  </r>
  <r>
    <x v="2"/>
    <s v="Управление входящими потоками"/>
    <s v="Входной контроль"/>
    <x v="76"/>
    <s v="1. Задержка последующей операции_x000a_2. Брак на производстве_x000a_3. Отгрузка некачественной продукции клиенту_x000a_4. Рекламационная деятельность"/>
    <n v="8"/>
    <s v="1. Ошибка поставщика_x000a_"/>
    <s v="1. Наличие внутренних процедур и инструкций по выгрузке ТМЦ_x000a_2. Процесс внутренней маркировки_x000a_3. Рекламационная работа (ТК/Поставщик)_x000a_4. Согласованный стандарт маркировки"/>
    <n v="1"/>
    <s v="1. Чек-лист входного контроля_x000a_2. Внутренняя маркировка"/>
    <n v="1"/>
    <n v="8"/>
    <m/>
    <m/>
    <m/>
    <n v="8"/>
    <n v="1"/>
    <n v="1"/>
    <n v="8"/>
  </r>
  <r>
    <x v="2"/>
    <s v="Управление входящими потоками"/>
    <s v="Размещение материала в яейку"/>
    <x v="77"/>
    <s v="1. Задержка последующей операции_x000a_2.Задержка производства_x000a_3. Утеря ТМЦ на складе"/>
    <n v="5"/>
    <s v="1. Неработоспособность топологии склада (сбой в системе)_x000a_2. Человеческий фактор"/>
    <s v="1. Наличие интерактивной топологии склада_x000a_2. Использование ТСД (замена ручного ввода данных)_x000a_3. Автоматизированное адрессное хранение_x000a_4. Рабочие инструкции по размещению_x000a_5. Наличие бекап решения _x000a_6. Маркировка"/>
    <n v="1"/>
    <s v="1. Контроль при выдаче ТМЦ _x000a_2. Контроль в производстве_x000a_3. Регламентная инвентаризация _x000a_(не реже чем 1 раз в квартал)"/>
    <n v="2"/>
    <n v="10"/>
    <m/>
    <m/>
    <m/>
    <n v="5"/>
    <n v="1"/>
    <n v="2"/>
    <n v="10"/>
  </r>
  <r>
    <x v="2"/>
    <s v="Управление входящими потоками"/>
    <s v="Размещение материала в яейку"/>
    <x v="78"/>
    <s v="1. Задержка последующей операции_x000a_2.Задержка производства_x000a_3. Утеря ТМЦ на складе"/>
    <n v="5"/>
    <s v="1. Ручной ввод"/>
    <s v="1. Использование ТСД_x000a_2. Наличие бекап решения"/>
    <n v="2"/>
    <s v="1. Контроль при выдаче ТМЦ _x000a_2. Контроль в производстве_x000a_3. Регламентная инвентаризация ( не реже чем 1 раз в квартал)"/>
    <n v="2"/>
    <n v="20"/>
    <m/>
    <m/>
    <m/>
    <n v="5"/>
    <n v="2"/>
    <n v="2"/>
    <n v="20"/>
  </r>
  <r>
    <x v="2"/>
    <s v="Управление входящими потоками"/>
    <s v="Размещение материала в яейку"/>
    <x v="59"/>
    <s v="1. Изменение свойств материала_x000a_2. Появление дефекта на готовой продукции_x000a_3. Недовольство клиента (рекламация)_x000a_4.Задержка производства_x000a_5. Задержка отгрузок_x000a_6. Остановка производства клиента_x000a_"/>
    <n v="7"/>
    <s v="1. Неправильная эксплуатация техники_x000a_2. Неисправная техника_x000a_3. Ненадлежащие условия на рабочем месте_x000a_4. Неррациональная выгрузка_x000a_5. При погрузке/транспортировке у поставщика"/>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1.Входной контроль_x000a_2.Согласование стандарта упаковки с поставщиком_x000a_3.Контроль при маркировке ТМЦ_x000a_"/>
    <n v="1"/>
    <n v="14"/>
    <m/>
    <m/>
    <m/>
    <n v="7"/>
    <n v="2"/>
    <n v="1"/>
    <n v="14"/>
  </r>
  <r>
    <x v="2"/>
    <s v="Управление входящими потоками"/>
    <s v="Размещение материала в яейку"/>
    <x v="60"/>
    <s v="1. Невозможность размещения_x000a_2. Остановка производства_x000a_3. Задержка последующей операции"/>
    <n v="7"/>
    <s v="1. Ошибка планирования загрузки производства_x000a_2. Затоваривание склада_x000a_3. Отсутствие мониторинга складских мощностей"/>
    <s v="1. Операционный мониторинг загрузки складских мощностей_x000a_2. Мониторинг неликвидной продукции_x000a_3. Мониторинг согласованных с клиентом страховых запасов_x000a_4. Наличие дополнительного места для напольного хранения"/>
    <n v="1"/>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
    <n v="2"/>
    <n v="14"/>
    <m/>
    <m/>
    <m/>
    <n v="7"/>
    <n v="1"/>
    <n v="2"/>
    <n v="14"/>
  </r>
  <r>
    <x v="2"/>
    <s v="Управление исходящими потоками"/>
    <s v="Комплектация заказа"/>
    <x v="79"/>
    <s v="1. Рекламация"/>
    <n v="8"/>
    <s v="1. Человеческий фактор"/>
    <s v="1. Автоматическое формирование листа комплектации в 1С_x000a_2. Рабочие инструкции по комплектации заказа"/>
    <n v="2"/>
    <s v="1.Контроль отобранной партии TSD_x000a_"/>
    <n v="2"/>
    <n v="32"/>
    <m/>
    <m/>
    <m/>
    <n v="8"/>
    <n v="2"/>
    <n v="2"/>
    <n v="32"/>
  </r>
  <r>
    <x v="2"/>
    <s v="Управление исходящими потоками"/>
    <s v="Комплектация заказа"/>
    <x v="80"/>
    <s v="1. Недовольство клиента_x000a_2. Доп. Затраты"/>
    <n v="6"/>
    <s v="1. Человеческий фактор"/>
    <s v="1. Автоматическое формирование листа комплектации в 1С_x000a_2. Рабочие инструкции по комплектации заказа"/>
    <n v="2"/>
    <s v="1.Контроль отобранной партии TSD_x000a_"/>
    <n v="2"/>
    <n v="24"/>
    <m/>
    <m/>
    <m/>
    <n v="6"/>
    <n v="2"/>
    <n v="2"/>
    <n v="24"/>
  </r>
  <r>
    <x v="2"/>
    <s v="Управление исходящими потоками"/>
    <s v="Комплектация заказа"/>
    <x v="81"/>
    <s v="1. Несоблюдение правил ФИФО"/>
    <n v="4"/>
    <s v="1. Человеческий фактор"/>
    <s v="1. Автоматическое формирование листа комплектации в 1С_x000a_2. Рабочие инструкции по комплектации заказа"/>
    <n v="2"/>
    <s v="1.Контроль отобранной партии TSD_x000a_"/>
    <n v="2"/>
    <n v="16"/>
    <m/>
    <m/>
    <m/>
    <n v="4"/>
    <n v="2"/>
    <n v="2"/>
    <n v="16"/>
  </r>
  <r>
    <x v="2"/>
    <s v="Управление исходящими потоками"/>
    <s v="Комплектация заказа"/>
    <x v="82"/>
    <s v="1. Задержка последующей операции"/>
    <n v="4"/>
    <s v="1. Программный сбой"/>
    <s v="1. Бекап вариант (бумажный)_x000a_2. Своевременное обновление ПО"/>
    <n v="2"/>
    <s v="1. Выявление при комплектации заказа"/>
    <n v="2"/>
    <n v="16"/>
    <m/>
    <m/>
    <m/>
    <n v="4"/>
    <n v="2"/>
    <n v="2"/>
    <n v="16"/>
  </r>
  <r>
    <x v="2"/>
    <s v="Управление исходящими потоками"/>
    <s v="Комплектация заказа"/>
    <x v="83"/>
    <s v="1. Появление дефекта на готовой продукции_x000a_2. Недовольство клиента (рекламация)_x000a_3. Задержка отгрузок_x000a_4. Остановка производства клиента_x000a_"/>
    <n v="7"/>
    <s v="1. Неправильная эксплуатация техники_x000a_2. Неисправная техника_x000a_3. Ненадлежащие условия на рабочем месте_x000a_"/>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_x000a_1. Согласование стандарта упаковки с поставщиком_x000a_2. Контроль при комплектации отгрузки_x000a_3. Визуальный контроль при размещении на складе_x000a_"/>
    <n v="2"/>
    <n v="28"/>
    <m/>
    <m/>
    <m/>
    <n v="7"/>
    <n v="2"/>
    <n v="2"/>
    <n v="28"/>
  </r>
  <r>
    <x v="2"/>
    <s v="Управление исходящими потоками"/>
    <s v="Комплектация заказа"/>
    <x v="84"/>
    <s v="1. Задержка отгрузки"/>
    <n v="4"/>
    <s v="1. Продукция размещена в неверной ячейке"/>
    <s v="1. РИ По перемещению готовой продукции_x000a_2. Обучение персонала_x000a_3. Внедрение штрих-кодирования на место хранения"/>
    <n v="3"/>
    <s v="1. Выявление при комплектации отгрузки_x000a_2. Инвентаризация (2раза в год) "/>
    <n v="3"/>
    <n v="36"/>
    <m/>
    <m/>
    <m/>
    <n v="4"/>
    <n v="3"/>
    <n v="3"/>
    <n v="36"/>
  </r>
  <r>
    <x v="2"/>
    <s v="Управление исходящими потоками"/>
    <s v="Комплектация заказа"/>
    <x v="85"/>
    <s v="1.  Задержка отгрузки"/>
    <n v="4"/>
    <s v="1.Отсутствие обслуживания техники _x000a_2. Отсутствие техники _x000a_3. Неверная эксплуатация (поломка)_x000a_4. Неисправная техника"/>
    <s v="1. График обслуживания _x000a_2. Резервная техника_x000a_3. Запчасти для техники_x000a_4. РИ по эксплуатации_x000a_5. Обучение персонала_x000a_6. Договор на обслуживание техники_x000a_7. Поставка подменной техники_x000a_8. Наличие страхового запаса_x000a_(в доступной ячейке)"/>
    <n v="1"/>
    <s v="1. РИ работника склада_x000a_2. График работы склада _x000a_3. Чеклист проверки техники"/>
    <n v="1"/>
    <n v="4"/>
    <s v="1. Закупка запасной батареи для ричтрака"/>
    <s v="1) Кочин Д"/>
    <d v="2018-12-01T00:00:00"/>
    <n v="4"/>
    <n v="1"/>
    <n v="1"/>
    <n v="4"/>
  </r>
  <r>
    <x v="2"/>
    <s v="Управление исходящими потоками"/>
    <s v="Комплектация заказа"/>
    <x v="86"/>
    <s v="1. Задержка отгрузки клиенту_x000a_"/>
    <n v="6"/>
    <s v="1.Отсутс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
    <n v="2"/>
    <s v="1. ДИ руководителя по контролю присутствия работника на рабочем месте_x000a_2. Лист контактов с ТК"/>
    <n v="2"/>
    <n v="24"/>
    <m/>
    <m/>
    <m/>
    <n v="6"/>
    <n v="2"/>
    <n v="2"/>
    <n v="24"/>
  </r>
  <r>
    <x v="2"/>
    <s v="Управление исходящими потоками"/>
    <s v="Комплектация заказа"/>
    <x v="87"/>
    <s v="1. Задержка отгрузки клиенту_x000a_"/>
    <n v="7"/>
    <s v="Задержка поставки материала от поставщика"/>
    <s v="1.Своевременная организация доставки ТМЦ                                                             2.развитие поставщика транс. услуг                                                 3. Наличие страхового запаса"/>
    <n v="3"/>
    <s v="1. Контроль системой при формировании плана отгрузки            2. MD04 контроль остатков и страхового запаса"/>
    <n v="1"/>
    <n v="21"/>
    <m/>
    <m/>
    <m/>
    <n v="7"/>
    <n v="3"/>
    <n v="1"/>
    <n v="21"/>
  </r>
  <r>
    <x v="2"/>
    <s v="Управление исходящими потоками"/>
    <s v="Комплектация заказа"/>
    <x v="88"/>
    <s v="1. Повреждение _x000a_2. Логистическая рекламация"/>
    <n v="6"/>
    <s v="1. Отсутствие инструкций по упаковке_x000a_2. Отсутствие согласованных DCL листов"/>
    <s v="1. Нличие РИ_x000a_2. Наличие согласованных DCL листов_x000a_3. Логистические требования в листах отбора "/>
    <n v="2"/>
    <s v="1. Контроль комплектации "/>
    <n v="1"/>
    <n v="12"/>
    <m/>
    <m/>
    <m/>
    <n v="6"/>
    <n v="2"/>
    <n v="1"/>
    <n v="12"/>
  </r>
  <r>
    <x v="2"/>
    <s v="Управление исходящими потоками"/>
    <s v="Упаковка, маркировка"/>
    <x v="89"/>
    <s v="1. Задержка отгрузки_x000a_2. Повреждение при транспортировке"/>
    <n v="5"/>
    <s v="1. Увеличение кол-ва отгрузок_x000a_2. Несвоевременная закупка материала _x000a_3. Остановка производства у поставщика"/>
    <s v="1. Страховой запас_x000a_2. Процесс развития поставщиков _x000a_3. Рекламационная деятельность_x000a_4. Наличие альтернативного поставщика"/>
    <n v="3"/>
    <s v="1. Контроль ERP системой_x000a_2. Инвентаризация 2 раза в год"/>
    <n v="1"/>
    <n v="15"/>
    <m/>
    <m/>
    <m/>
    <n v="5"/>
    <n v="3"/>
    <n v="1"/>
    <n v="15"/>
  </r>
  <r>
    <x v="2"/>
    <s v="Управление исходящими потоками"/>
    <s v="Упаковка, маркировка"/>
    <x v="90"/>
    <s v="1. Рекламация"/>
    <n v="6"/>
    <s v="1. Человеческий фактор_x000a_2. Отсутствие информации соответствия номеров клиента номерам AR"/>
    <s v="1. Наличие РИ_x000a_2. Логистические требования_x000a_3. Лист отбора _x000a_4. Автоматическое формирование бирки (ERP)"/>
    <n v="2"/>
    <s v="1. Контроль комплектации "/>
    <n v="1"/>
    <n v="12"/>
    <m/>
    <m/>
    <m/>
    <n v="6"/>
    <n v="2"/>
    <n v="1"/>
    <n v="12"/>
  </r>
  <r>
    <x v="2"/>
    <s v="Управление исходящими потоками"/>
    <s v="Отгрузка"/>
    <x v="91"/>
    <s v="1. Задержка отгрузки_x000a_2. Рекламация "/>
    <n v="7"/>
    <s v="1. Несоблюдение Т/Б_x000a_2. Несоблюдение РИ_x000a_3. Неисправность техники_x000a_4. Неправилььная комплектация заказа"/>
    <s v="1. Обучение персонала_x000a_2. ППР техники и оборудования_x000a_3. Контроль комплектации"/>
    <n v="1"/>
    <s v="1. Фиксирование в накладной факта принятия груза водителем"/>
    <n v="2"/>
    <n v="14"/>
    <m/>
    <m/>
    <m/>
    <n v="7"/>
    <n v="1"/>
    <n v="2"/>
    <n v="14"/>
  </r>
  <r>
    <x v="2"/>
    <s v="Управление исходящими потоками"/>
    <s v="Отгрузка"/>
    <x v="92"/>
    <s v="1. Рекламация_x000a_2. Остановка производства клиента_x000a_3. Доп. Затраты"/>
    <n v="7"/>
    <s v="1. Несоблюдение РИ_x000a_2. Человеческий фактор"/>
    <s v="1. Обучение персонала _x000a_2. Маркироввка паллет Мастер-биркой(идентификация клиента)_x000a_3. Строгая очередность загрузки транспорта (отсутствие параллельной загрузки)"/>
    <n v="1"/>
    <s v="1. Визуальный контроль размещеной партии в кузове ТС в соответствие с листом отбора"/>
    <n v="2"/>
    <n v="14"/>
    <m/>
    <m/>
    <m/>
    <n v="7"/>
    <n v="1"/>
    <n v="2"/>
    <n v="14"/>
  </r>
  <r>
    <x v="2"/>
    <s v="Управление исходящими потоками"/>
    <s v="Отгрузка"/>
    <x v="93"/>
    <s v="1. Задержка отгрузки_x000a_2. Некомплектная отгрузка_x000a_3. Логистическая рекламация "/>
    <n v="6"/>
    <s v="1. Некорректные данные по отгрузке _x000a_(кол-во, габариты, вес) _x000a_2. Некорректное планирование транспорта со стороны клиента "/>
    <s v="1. Уведомление по отгрузке, формируемое ERP системой на основании плана отгрузок_x000a_"/>
    <n v="2"/>
    <s v="1. Визуально перед погрузкой в ТС_x000a_"/>
    <n v="2"/>
    <n v="24"/>
    <m/>
    <m/>
    <m/>
    <n v="6"/>
    <n v="2"/>
    <n v="2"/>
    <n v="24"/>
  </r>
  <r>
    <x v="2"/>
    <s v="Управление исходящими потоками"/>
    <s v="Отгрузка"/>
    <x v="94"/>
    <s v="1. Задержка отгрузки_x000a_2. Остановка клиента_x000a_3. Логистическая рекламация"/>
    <n v="6"/>
    <s v="1. Ошибка поставщика транспортных услуг_x000a_2. Несвоевременный заказ ТС"/>
    <s v="1. Наличие альтернативных перевозчиков (в том числе экспресс перевозчиков)_x000a_2. Развитие поставщиков транспортных услуг(рекламационная работа)_x000a_3. Оповещение о необходимости заказа ТС (ERP система)"/>
    <n v="2"/>
    <s v="1. Информирование системой о задержке отгрузки_x000a_2. Контроль плана отгрузок начальником склада"/>
    <n v="1"/>
    <n v="12"/>
    <m/>
    <m/>
    <m/>
    <n v="6"/>
    <n v="2"/>
    <n v="1"/>
    <n v="12"/>
  </r>
  <r>
    <x v="2"/>
    <s v="Управление исходящими потоками"/>
    <s v="Отгрузка"/>
    <x v="95"/>
    <s v="1. Простой транспорта_x000a_2. Задержка  отгрузки_x000a_3. Травма "/>
    <n v="5"/>
    <s v="1.Отсутствие обслуживания техники _x000a_2. Отсутствие техники _x000a_3. Неверная эксплуатация (поломка)_x000a_4. Неисправная техника"/>
    <s v="1. График обслуживания _x000a_2. Резервная техника_x000a_3. Запчасти для техники_x000a_4. РИ по эксплуатации_x000a_5. Обучение персонала_x000a_6. Договор на обслуживание техники_x000a_7. Поставка подменной техники_x000a_8. Наличие страхового запаса"/>
    <n v="1"/>
    <s v="1. РИ работника склада_x000a_2. График работы склада _x000a_3. Чеклист проверки техники"/>
    <n v="1"/>
    <n v="5"/>
    <m/>
    <m/>
    <m/>
    <n v="5"/>
    <n v="1"/>
    <n v="1"/>
    <n v="5"/>
  </r>
  <r>
    <x v="2"/>
    <s v="Управление исходящими потоками"/>
    <s v="Отгрузка"/>
    <x v="96"/>
    <s v="1. Задержка отгрузки_x000a_2. Простой транспорта"/>
    <n v="5"/>
    <s v="1. Некорректная работа службы логистики клиента"/>
    <s v="1. Согласование отгрузки и получение данных на водителя  (за 1 день)"/>
    <n v="2"/>
    <s v="1. Обратная связь с от клиента в ответ на уведобмление по отгрузке"/>
    <n v="1"/>
    <n v="10"/>
    <m/>
    <m/>
    <m/>
    <n v="5"/>
    <n v="2"/>
    <n v="1"/>
    <n v="10"/>
  </r>
  <r>
    <x v="2"/>
    <s v="Управление исходящими потоками"/>
    <s v="Отгрузка"/>
    <x v="41"/>
    <s v="1. Простой линии клиента_x000a_2. Логистическая рекламация"/>
    <n v="7"/>
    <s v="1. Некорректные данные системы (клиентский номер, цены, номер договора и тд)_x000a_2. Кол-во в документах не соответствует фактическому значению"/>
    <s v="1. Процесс согласования каждой отгрузки на предмет корректных данных_x000a_2. Проверка с ТСД каждой отгрузки"/>
    <n v="3"/>
    <s v="1. Входной контроль у клиента "/>
    <n v="1"/>
    <n v="21"/>
    <m/>
    <m/>
    <m/>
    <n v="7"/>
    <n v="3"/>
    <n v="1"/>
    <n v="21"/>
  </r>
  <r>
    <x v="2"/>
    <s v="Управление исходящими потоками"/>
    <s v="Отгрузка"/>
    <x v="97"/>
    <s v="1. Простой линии клиента_x000a_2. Логистическая рекламация"/>
    <n v="7"/>
    <s v="1. Некорректность логистических требований_x000a_2. Потеря документов на складе_x000a_3. Потеря/утрата документов при транспортировке"/>
    <s v="1. Формирование  логистических требований клиента в системе 1С_x000a_2. Наличие комплекта подписанного экземпляра отгрузочных док-ов у Араймондрус (для отправки скан копии)"/>
    <n v="2"/>
    <s v="1. Подписание отгрузочных документов водителем_x000a_2. Проверка начальником склада комплектности отгрузочных док-ов"/>
    <n v="1"/>
    <n v="14"/>
    <m/>
    <m/>
    <m/>
    <n v="7"/>
    <n v="2"/>
    <n v="1"/>
    <n v="14"/>
  </r>
  <r>
    <x v="2"/>
    <s v="Управление исходящими потоками"/>
    <s v="Отгрузка"/>
    <x v="98"/>
    <s v="1. Простой линии клиента_x000a_2. Логистическая рекламация_x000a_3. Задержка отгрузки"/>
    <n v="7"/>
    <s v="1. Несоблюдение РИ кладовщиком_x000a_2. Необученный персонал"/>
    <s v="1. Обучение персонала_x000a_2. Наличие РИ "/>
    <n v="2"/>
    <s v="1. Финальный контроль начальником склада_x000a_2. Входной контроль у клиента"/>
    <n v="3"/>
    <n v="42"/>
    <m/>
    <m/>
    <m/>
    <n v="7"/>
    <n v="2"/>
    <n v="3"/>
    <n v="42"/>
  </r>
  <r>
    <x v="3"/>
    <m/>
    <s v="Управление лабораторией_x000a_Проведение замеров и испытаний"/>
    <x v="99"/>
    <s v="1. Невозможность проведения измерений_x000a_2. Задержка в одобрении заказа"/>
    <n v="7"/>
    <s v="1. СИ отсуствует в лаборатории_x000a_2. СИ не закуплен_x000a_3. Выход из строя инструмента"/>
    <s v="1. Ежегодная инвентаризация СИ_x000a_2. Ежегодная поверка СИ во внешней лаборатории_x000a_3. Анализ рисков проекта со стороны отдела качества (наличие необходимого СИ)"/>
    <n v="1"/>
    <s v="1. Ежегодная инвентаризация инструмента"/>
    <n v="2"/>
    <n v="14"/>
    <s v="Заключение договора с внешней лабораторией"/>
    <s v="Мацегора"/>
    <d v="2018-03-01T00:00:00"/>
    <n v="7"/>
    <n v="1"/>
    <n v="1"/>
    <n v="7"/>
  </r>
  <r>
    <x v="3"/>
    <m/>
    <s v="Управление лабораторией_x000a_Проведение замеров и испытаний"/>
    <x v="100"/>
    <s v="1. Ошибка в определении качетсва изделий_x000a_2. Возможная рекламация от клиента"/>
    <n v="7"/>
    <s v="1. Износ СИ и СДК_x000a_2. Повреждение  СИ и СДК_x000a_3. Применение СИ с большей точностью "/>
    <s v="1. Ежегодная поверка СИ во внешней лаборатории_x000a_2. Проведение MSA _x000a_3. Анализ рисков проекта со стороны отдела качества"/>
    <n v="1"/>
    <s v="1. Ежегодная поверка СИ во внешней лаборатории"/>
    <n v="3"/>
    <n v="21"/>
    <m/>
    <m/>
    <m/>
    <n v="7"/>
    <n v="1"/>
    <n v="3"/>
    <n v="21"/>
  </r>
  <r>
    <x v="4"/>
    <m/>
    <s v="Бюджетирование"/>
    <x v="101"/>
    <s v="недостаток средств для выполнения производственно-хозяйственной деятельности"/>
    <n v="7"/>
    <s v="ошибка в расчетах, оценке внешней экономической ситуации"/>
    <s v="периодические пересмотры бюджета (4+8, 8+4)"/>
    <n v="3"/>
    <s v="план-факт анализ"/>
    <n v="3"/>
    <n v="63"/>
    <m/>
    <m/>
    <m/>
    <n v="7"/>
    <n v="3"/>
    <n v="3"/>
    <n v="63"/>
  </r>
  <r>
    <x v="4"/>
    <m/>
    <s v="Пересмотр бюджета"/>
    <x v="101"/>
    <s v="недостаток средств для выполнения производственно-хозяйственной деятельности"/>
    <n v="7"/>
    <s v="ошибка в расчетах, оценке внешней экономической ситуации"/>
    <s v="внеплановый пересмотр бюджета при критических изменениях внешней среды"/>
    <n v="3"/>
    <s v="план-факт анализ"/>
    <n v="3"/>
    <n v="63"/>
    <m/>
    <m/>
    <m/>
    <n v="7"/>
    <n v="3"/>
    <n v="3"/>
    <n v="63"/>
  </r>
  <r>
    <x v="4"/>
    <m/>
    <s v="Расчет экономики инвестиционных проектов CAPEX (ROI)"/>
    <x v="102"/>
    <s v="убыток от инвестиционной деятельности"/>
    <n v="4"/>
    <s v="ошибки в расчетах, оценке"/>
    <s v="оценка в соответствии с методологией группы, валидация ответственными подразделениями, руководителем Компании"/>
    <n v="3"/>
    <s v="план-факт анализ"/>
    <n v="3"/>
    <n v="36"/>
    <m/>
    <m/>
    <m/>
    <n v="4"/>
    <n v="3"/>
    <n v="3"/>
    <n v="36"/>
  </r>
  <r>
    <x v="4"/>
    <m/>
    <s v="Планирование Cash flow, управление свободными денежными средствами"/>
    <x v="103"/>
    <s v="отсутствие денежных средств на счетах,не соблюдение сроков взаиморасчетов с контрагентами "/>
    <n v="7"/>
    <s v="неправильное планирование денежных средств, ошибки в расчетах"/>
    <s v="ведение специальной формы по движению-планированию  движению денежных средств, внутригрупповая отчетность "/>
    <n v="4"/>
    <s v="ежедневный мониторинг остатков денежный средств, поступлений и расходов"/>
    <n v="2"/>
    <n v="56"/>
    <m/>
    <m/>
    <m/>
    <n v="7"/>
    <n v="4"/>
    <n v="2"/>
    <n v="56"/>
  </r>
  <r>
    <x v="4"/>
    <m/>
    <s v="Бухгалтерский учет хозяйственных операций"/>
    <x v="104"/>
    <s v="подготовка отчетности с искажениями "/>
    <n v="6"/>
    <s v="ошибки в учете, неучтенные изменения в законодательстве"/>
    <s v="обучение сотрудников в части последних изменений законодательства, справочно-консультационные системы, ежегодный аудит"/>
    <n v="3"/>
    <s v="проверка транзакций , регистров и бухгалтерских книг во  время закрытия отчетного периода "/>
    <n v="3"/>
    <n v="54"/>
    <m/>
    <m/>
    <m/>
    <n v="6"/>
    <n v="3"/>
    <n v="3"/>
    <n v="54"/>
  </r>
  <r>
    <x v="4"/>
    <m/>
    <s v="Расчеты с контрагентами и персоналом"/>
    <x v="105"/>
    <s v="просроченная задолженность (недополучение денежных средств от покупателей, просрочка оплаты поставщикам вплоть до остановки поставок); штрафные санкции"/>
    <n v="8"/>
    <s v="несоблюдение сроков и условий оплаты"/>
    <s v="ведение специальной формы по движению-планированию  движению денежных средств, регламент начислений и выплат персоналу в соответствии с внутренними процедурами и действующим законодательством"/>
    <n v="3"/>
    <s v="мониторинг поступлений/расходов и начислений/выплат, претензии"/>
    <n v="1"/>
    <n v="24"/>
    <m/>
    <m/>
    <m/>
    <n v="8"/>
    <n v="3"/>
    <n v="1"/>
    <n v="24"/>
  </r>
  <r>
    <x v="4"/>
    <m/>
    <s v="Бухгалтерская/ Налоговая и прочая отчетность в рамках локального законодательства"/>
    <x v="106"/>
    <s v="принятие неверных управленческих решений, штрафы контролирующих органов"/>
    <n v="7"/>
    <s v="несоблюдение сроков сдачи отчетности, ошибки в бухгалтерском учете"/>
    <s v="использование календаря сдачи отчетности со сроками сдачи,управление процессом бухгалтерского учета хозяйственных операций"/>
    <n v="3"/>
    <s v="ежегодный аудит отчетности, проверки/информация от контролирующих органов"/>
    <n v="4"/>
    <n v="84"/>
    <m/>
    <m/>
    <m/>
    <n v="7"/>
    <n v="3"/>
    <n v="4"/>
    <n v="84"/>
  </r>
  <r>
    <x v="4"/>
    <m/>
    <s v="Создание и анализ управленческой отчетности ARN"/>
    <x v="106"/>
    <s v="принятие неверных управленческих решений"/>
    <n v="6"/>
    <s v="несоблюдение сроков сдачи отчетности,ошибки в учете"/>
    <s v="использование календаря сдачи отчетности со сроками сдачи,подготовка отчетности в соответствии с внутригрупповыми правилами"/>
    <n v="3"/>
    <s v="аудит отчетности, ежемесячный мониторинг отчетности со стороны группы в рамках консолидации"/>
    <n v="4"/>
    <n v="72"/>
    <m/>
    <m/>
    <m/>
    <n v="6"/>
    <n v="3"/>
    <n v="4"/>
    <n v="72"/>
  </r>
  <r>
    <x v="5"/>
    <m/>
    <s v="Развитие продаж"/>
    <x v="107"/>
    <s v="1. Некорректный анализ руководства в отношении постановки целей и задач развития бизнеса на перспективу_x000a_2. Выбор неправильного направления развития компании, не соответствующего тенденциям рынка_x000a_3. Потеря позиций компании на профильном рынке по отношению к конкурентам/конкурентной среде_x000a_"/>
    <n v="5"/>
    <s v="1.Отсутствие маркетинговых ресурсов (люди, время)_x000a_2.Отсутствие инструментов для проведения анализа_x000a_3.Отсутствие контактов с отделом маркетинга головного офиса компании_x000a_"/>
    <s v="1. Использование специализированных аналитических сайтов _x000a_2. Использование информации по анализу рынков из блока Marketing Community на корпоративном инструменте Share _x000a_3. Применение аналитических заметок, формируемых головным офисом, для анализа текущей ситуации на рынке_x000a_4. Использование данных из международных отчётов IHS_x000a_5. Сбор данных по конкурентам на специализированных веб ресурсах_x000a_"/>
    <n v="3"/>
    <s v="1. Бизнес-аналитика рынка/Анализ конкурентной среды_x000a_2. Скоркарды конкурентов (Competitor's scorecard), формируемые головным офисом компании"/>
    <n v="2"/>
    <n v="30"/>
    <s v="1) Выделение ресурса для развития маркетинговых активностей (включая анализ рынка);                            2)Участие в активностях Marketing Community компании, направленных на анализ рынка с применением корпоративных инструментов"/>
    <m/>
    <s v="2019г."/>
    <n v="5"/>
    <n v="2"/>
    <n v="2"/>
    <n v="20"/>
  </r>
  <r>
    <x v="5"/>
    <m/>
    <s v="Развитие продаж"/>
    <x v="108"/>
    <s v="1. Потеря клиентов, в том числе, из-за действий конкурентов_x000a_2. Отсутствие развития клиентской базы_x000a_3. Отсутствие роста объёмов продаж и маржинальности продаж"/>
    <n v="6"/>
    <s v="1.Отсутствие чёткого видения приоритетных направлений развития со стороны руководства_x000a_2. Отсутствие необходимых компетенций _x000a_3. Отсутствие политики ценообразования _x000a_4. Отсутствие условий инвестирования"/>
    <s v="1. Ежегодная оценка достигнутых результатов KPI по развитию бизнеса (СМК)_x000a_2. Корректировка ориентации компании на следующий период на основании достигнутых результатов KPI по развитию бизнеса (СМК)_x000a_"/>
    <n v="2"/>
    <s v="1. Регулярный мониторинг и анализ Key Performance Indicators_x000a_2. Анализ значимости клиентов (АВСD ранжирование) _x000a_3. Директивные указания со стороны головного офиса компании"/>
    <n v="2"/>
    <n v="24"/>
    <s v="1) Формализация и документирование Стратегии развития продаж с последующим утверждением топ-менеджментом  2) Разработка и формализация политики ценообразования и расчёта цен 3м клиентам/клиентам внутри Группы (ICP) в зависимости от ключевых критериев их оценки (Pricing tool)"/>
    <s v="Самороднов С.А."/>
    <s v="1)  сентябрь 2018г.;  2) 4 кв.2018г.-1 кв.2019г."/>
    <n v="6"/>
    <n v="2"/>
    <n v="1"/>
    <n v="12"/>
  </r>
  <r>
    <x v="5"/>
    <m/>
    <s v="Развитие продаж"/>
    <x v="109"/>
    <s v="1. Потеря интереса клиента к продукции компании с последующим переключением на продукцию конкурентов_x000a_2. Отсутствие расширения продуктовых линеек/номенклатуры в поставках клиентам                                                                       3. Нет роста продаж"/>
    <n v="4"/>
    <s v="1. Большая загрузка специалиста отдела продаж_x000a_2. Отсутствие маркетинговых материалов_x000a_3. Отсутствие актуальных образцов продукции_x000a_"/>
    <s v="1. Планирование склада маркетинговых материалов и его регулярное пополнение_x000a_2.Использование AR Store (магазина для промо товаров)_x000a_3. Обновление наполнения образцами маркетинговых китов (стенды, дисплеи и т.д.)_x000a__x000a_"/>
    <n v="2"/>
    <s v="1. Проверка наличия в достаточном количестве каталогов, брошюр, материалов по инновативным продуктам и т.д._x000a_2. Использование корпоративного веб-сайта                                            _x000a_3. Проверка актуальности презентаций, шаблонов                   _x000a_4. Мониторинг достаточности материалов для выставки (киты)"/>
    <n v="2"/>
    <n v="16"/>
    <s v="см. Меры по обнаружению"/>
    <s v="Синёва А.С."/>
    <s v="ежеквартально"/>
    <n v="4"/>
    <n v="2"/>
    <n v="1"/>
    <n v="8"/>
  </r>
  <r>
    <x v="5"/>
    <m/>
    <s v="Развитие продаж"/>
    <x v="110"/>
    <s v="1. Потеря интереса клиента к продукции компании с последующим переключением на продукцию конкурентов_x000a_2. Отсутствие расширения продуктовых линеек/номенклатуры в поставках клиентам                                                                       3. Нет роста продаж                                                   4. Снижение степени удовлетворённости потребителя"/>
    <n v="6"/>
    <s v="1. Отсутствие анализа и выявления фактической потребности клиента в новом продукте_x000a_2. Нет визитов к клиенту с оформлением результатов достигнутых договорённостей_x000a_3. Не планируются проходы по линиям клиента с целью предложить альтернативные решения_x000a_"/>
    <s v="1. Организация выставок и презентаций продукта на территории клиента, а также участие в крупных отраслевых выставках_x000a_2. Регулярные визиты к клиенту в соответствии с матрицей значимости клиента и с оформлением отчётов_x000a_3. Организация проходов по линиям клиента с участием кросс-функциональных команд_x000a__x000a__x000a_"/>
    <n v="3"/>
    <s v="1. Планирование Tech Days_x000a_2.Отчёты о визите к клиенту и последующих шагах_x000a_3.Презентация прохода по линии с предложением альтернативных решений и их выгод для клиента_x000a__x000a_"/>
    <n v="1"/>
    <n v="18"/>
    <s v="1) Формирование плана мероприятий по участию в выставках/Tech Days у клиентов.   2) Обновление матрицы посещения клиентов (план визитов) в соответствии с их ранжированием"/>
    <s v="вводные данные - специалисты отдела продаж,  координация - Самороднов С.А."/>
    <s v="2 кв. 2018г."/>
    <n v="6"/>
    <n v="2"/>
    <n v="1"/>
    <n v="12"/>
  </r>
  <r>
    <x v="5"/>
    <m/>
    <s v="Развитие продаж"/>
    <x v="111"/>
    <s v="1.Неполный (неточный) расчёт себестоимости изделия, не учитывающий отдельные статьи затрат_x000a_2.Некорректное коммерческое предложение (КП с заниженой/завышенной ценой предложения)_x000a_3. Предложение иного технического решения, отличающегося от первоначального запроса/ожидания клиента"/>
    <n v="5"/>
    <s v="Отсутствие полной информации у клиента"/>
    <s v="1. Наличие процедуры обработки запросов клиента_x000a_2. Заполнение клиентами стандартных шаблонов - требований к продукту (FPR - Fasteners Product Requirements, QPR- Quick Connector Product Requirements) для обработки запроса_x000a__x000a_"/>
    <n v="3"/>
    <s v="1. Чек-лист информации, обязательной к предоставлению клиентом в рамках запроса RFQ_x000a_"/>
    <n v="1"/>
    <n v="15"/>
    <m/>
    <m/>
    <m/>
    <n v="5"/>
    <n v="3"/>
    <n v="1"/>
    <n v="15"/>
  </r>
  <r>
    <x v="5"/>
    <m/>
    <s v="Развитие продаж"/>
    <x v="112"/>
    <s v="1. Некорректное коммерческое предложение (КП с заниженой/завышенной ценой предложения)_x000a_2. Задержка в предоставлении КП клиенту и срыв сроков исполнения запроса клиента_x000a_3. Отказ клиента от включения АР РУС в список поставщиков для участия в процессе сорсинга и предоставления пакетов RFQ в дальнейшем_x000a_4. Некорректная разработка конструкции продукта (для новых продуктов)"/>
    <n v="5"/>
    <s v="1. Некорректная (неполная) документация в пакете запроса клиента_x000a_2. Нехватка ресурсов для обработки запроса в отделе R&amp;D_x000a_3. Программный сбой"/>
    <s v="1.Наличие процедуры обработки запросов клиента_x000a_2.Заполнение клиентами стандартных шаблонов - требований к продукту (FPR - Fasteners Product Requirements, QPR- Quick Connector Product Requirements) для обработки запроса_x000a_3.Матрица взаимозаменяемости в отделе R&amp;D_x000a_4. Обучение основам расчёта себестоимости (технико-экономическое обоснование) сотрудников отдела продаж (в облегчённой версии) для поддержания процесса_x000a_5. Наличие ручного документооборота"/>
    <n v="2"/>
    <s v="1.Невозможность осуществления операции в срок и с надлежащим качеством исполнения"/>
    <n v="1"/>
    <n v="10"/>
    <m/>
    <m/>
    <m/>
    <n v="5"/>
    <n v="2"/>
    <n v="1"/>
    <n v="10"/>
  </r>
  <r>
    <x v="5"/>
    <m/>
    <s v="Развитие продаж"/>
    <x v="113"/>
    <s v="1. Некорректное коммерческое предложение (КП с заниженой/завышенной ценой предложения и несоответствующими коммерческими условиями)_x000a_2. Задержка в предоставлении КП клиенту и срыв сроков исполнения запроса клиента_x000a_3. Отказ клиента от включения АР РУС в список поставщиков для участия в процессе сорсинга и предоставления пакетов RFQ в дальнейшем                            4. Невозможность пересмотра КП в дальнейшем после номинации, что может привести к значительному риску с точки зрения прибыльности бизнеса (явный убыток)_x000a_"/>
    <n v="6"/>
    <s v="1. Некорректная (неполная) документация в пакете запроса клиента_x000a_2. Нехватка ресурсов для обработки запроса в отделе R&amp;D_x000a_3. Программный сбой (SAP CRM)      4. Нехватка персонала отдела продаж (высокая загрузка)"/>
    <s v="1.Наличие процедуры обработки запросов клиента_x000a_2.Заполнение клиентами стандартных шаблонов - требований к продукту (FPR - Fasteners Product Requirements, QPR- Quick Connector Product Requirements) для обработки запроса_x000a_3.Матрица взаимозаменяемости в отделе продаж_x000a_4. Своевременное обновление ПО_x000a_5. Наличие ручного документооборота на экстренный случай"/>
    <n v="2"/>
    <s v="1.Невозможность осуществления операции в срок и с надлежащим качеством исполнения"/>
    <n v="1"/>
    <n v="12"/>
    <m/>
    <m/>
    <m/>
    <n v="6"/>
    <n v="2"/>
    <n v="1"/>
    <n v="12"/>
  </r>
  <r>
    <x v="5"/>
    <m/>
    <s v="Развитие продаж"/>
    <x v="114"/>
    <s v="1.Задержка или перенос сроков запуска проекта (детали) у клиента_x000a_2.Отсутствие результатов испытаний детали у клиента - отсутствие решения клиента о возможности применения детали в серийной жизни_x000a_3. Задержка начала серийных поставок "/>
    <n v="5"/>
    <s v="1. Человеческий фактор _x000a_"/>
    <s v="1. Наличие процедуры обработки запросов PPAP/IMDS_x000a_2. Наличие реестра ведения запросов РРАР/IMDS_x000a_3. Наличие процедуры заказа образцов                                                  4. Наличие реестра заказа образцов"/>
    <n v="2"/>
    <s v="1. Входной контроль 1 уровня_x000a_(отслеживание статуса по реестрам)"/>
    <n v="1"/>
    <n v="10"/>
    <m/>
    <m/>
    <m/>
    <n v="5"/>
    <n v="2"/>
    <n v="1"/>
    <n v="10"/>
  </r>
  <r>
    <x v="5"/>
    <m/>
    <s v="Развитие продаж"/>
    <x v="115"/>
    <s v="1. Задержка или перенос сроков поставок опытных образцов-прототипов.                                                                     2. Задержка или перенос сроков начала серийных поставок"/>
    <n v="7"/>
    <s v="1. Отсутствие компромисса по условиям и формулировкам контракта между сторонами (неприемлемость редакции Договора одной из Сторон)_x000a_2. Отсутствие внутреннего акцепта Договора_x000a_3. Затягивание процедуры рассмотрения Договора одной из сторон_x000a_4. Отсутствие требований по предоставлению всей документации в рамках пакета договорных документов"/>
    <s v="1. Наличие процедуры согласования Договора_x000a_2.Отгрузка по предоплате до момента подписания Договора_x000a_3. Наличие требований клиента о предоставлении контрактной документации_x000a_4. Оформление Протокола разногласий сторон/Side Letter и подписание Договора с учётом действия Протокола разногласий/Side Letter_x000a_"/>
    <n v="2"/>
    <s v="1. Входной контроль 1 уровня_x000a_(Лист согласования Договора)"/>
    <n v="1"/>
    <n v="14"/>
    <m/>
    <m/>
    <m/>
    <n v="7"/>
    <n v="2"/>
    <n v="1"/>
    <n v="14"/>
  </r>
  <r>
    <x v="5"/>
    <m/>
    <s v="Развитие продаж"/>
    <x v="116"/>
    <s v="1. Задержка в предоставлении коммерческой информации (обратной связи) на запрос клиента"/>
    <n v="5"/>
    <s v="1.Отсутст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емости_x000a_5. Планирование трудовых ресурсов_x000a_"/>
    <n v="2"/>
    <s v="1. ДИ руководителя по контролю присутствия работника на рабочем месте"/>
    <n v="2"/>
    <n v="20"/>
    <s v="Обновление матрицы взаимозаменяемости"/>
    <s v="Самороднов С.А."/>
    <s v="ежегодно в начале календарного года"/>
    <n v="5"/>
    <n v="1"/>
    <n v="2"/>
    <n v="10"/>
  </r>
  <r>
    <x v="5"/>
    <m/>
    <s v="Развитие продаж"/>
    <x v="116"/>
    <s v="1.  Задержка поставки клиенту_x000a_2. Простой производства клиента_x000a_3. Потеря клиента"/>
    <n v="5"/>
    <s v="1.Отсутствие на рабочем месте_x000a_2.Отпуск_x000a_3.Болезнь_x000a_4.Нехватка персонала (высокая загрузка)"/>
    <s v="1. Должностная инструкция_x000a_2. Планирование отпусков_x000a_3. Связь (лист контактов)_x000a_4. Матрица взаимозаменяемости_x000a_5. Планирование трудовых ресурсов_x000a_"/>
    <n v="2"/>
    <s v="1. ДИ руководителя по контролю присутствия работника на рабочем месте_x000a_"/>
    <n v="2"/>
    <n v="20"/>
    <s v="Поддержание реестра контактов клиентов в актуальном состоянии, обновление/дополнение реестра по мере получения новой информации"/>
    <s v="Синёва А.С."/>
    <s v="ежемесячно/мониторинг актуальности - ежеквартально"/>
    <n v="5"/>
    <n v="1"/>
    <n v="2"/>
    <n v="10"/>
  </r>
  <r>
    <x v="5"/>
    <m/>
    <s v="Развитие продаж"/>
    <x v="117"/>
    <s v="1. Простой линии клиента_x000a_2. Логистическая рекламация"/>
    <n v="7"/>
    <s v="1. Некорректные данные системы учёта (данные клиента, клиентский номер изделия, цены, номер договора и тд)_x000a_2. Кол-во в документах не соответствует фактическому значению"/>
    <s v="1. Процесс согласования каждой отгрузки на предмет корректных данных в системе учёта_x000a_2. Проверка ТСД каждой отгрузки"/>
    <n v="2"/>
    <s v="1.Входной контроль у клиента (бухгалтерия/отдел закупок) _x000a_2. Внутренняя инструкция по созданию/корректировке основных данных в систему учёта"/>
    <n v="1"/>
    <n v="14"/>
    <m/>
    <m/>
    <m/>
    <n v="7"/>
    <n v="2"/>
    <n v="1"/>
    <n v="14"/>
  </r>
  <r>
    <x v="5"/>
    <m/>
    <s v="Развитие продаж"/>
    <x v="118"/>
    <s v="1. Задержка производства и планирования поставки заказа_x000a_2. Задержка отгрузки в адрес клиента_x000a_3. Остановка производства клиента_x000a_4. Банкротство клиента_x000a_5.Уход с рынка &quot;по-тихому&quot; (&quot;слив&quot; из бизнеса)_x000a__x000a_"/>
    <n v="6"/>
    <s v="1. Финанасовое состояние клиента и его чистота перед контролирующими органами_x000a_2. Наличие расхождений по ТСД документации на поставленный Товар (оформление, расхождение с фактическими значениями и т.д.)_x000a_3. Человеческий фактор (ошибка в учёте финансово-правовых обязательств)_x000a_"/>
    <s v="1.Уведомление о наличии просроченной задолженности_x000a_2. Блокировка отгрузки в системе (отсутствие финансового согласования)_x000a_3.Блокировка принятия заказов будущих периодов_x000a_4. Передача претензии/иска в Арбитражный суд_x000a_5. Работа с клиентом по предоплате (100% авансовые платежи) за планируемые к поствке Товары_x000a__x000a_"/>
    <n v="2"/>
    <s v="1.Мониторинг текущего состояния дебиторской задолженности клиента в системе учёта_x000a_"/>
    <n v="1"/>
    <n v="12"/>
    <m/>
    <m/>
    <m/>
    <n v="6"/>
    <n v="2"/>
    <n v="1"/>
    <n v="12"/>
  </r>
  <r>
    <x v="5"/>
    <m/>
    <s v="Развитие продаж"/>
    <x v="119"/>
    <s v="1. Срыв поставки клиенту_x000a_2. Расторжение Договора поставки в случае многократного повторения инцидента"/>
    <n v="7"/>
    <s v="1. Ошибка поставщика, завода-изготовителя"/>
    <s v="1. Наличие страхового запаса, размер которого согласован с клиентом на уровне парт-номера_x000a_2. Наличие страхового запаса у поставщика, завода-изготовителя_x000a_3. Согласование стандарта упаковки с заводом-изготовителем (на уровне продаж)_x000a_4. Своевременная проверка наличия свободных производственных мощностей у завода-изготовителя детали (на уровне отделов продаж) и информирование клиента об &quot;узких местах&quot;_x000a_"/>
    <n v="1"/>
    <s v="1. Своевременная внешняя (с клиентом) и внутренняя (с заводом-изготовителем) коммуникация проблемных моментов в установленные сроки"/>
    <n v="2"/>
    <n v="14"/>
    <m/>
    <m/>
    <m/>
    <n v="7"/>
    <n v="1"/>
    <n v="2"/>
    <n v="14"/>
  </r>
  <r>
    <x v="6"/>
    <m/>
    <s v="Планирование персонала"/>
    <x v="120"/>
    <s v="недостаток либо переизбыток рабочих ресурсов"/>
    <n v="2"/>
    <s v="ошибки планирования"/>
    <s v="улучшение планирования на уровне структурных подразделений "/>
    <n v="3"/>
    <s v="анализ рабочей нагрузки"/>
    <n v="1"/>
    <n v="6"/>
    <m/>
    <m/>
    <m/>
    <n v="2"/>
    <n v="3"/>
    <n v="1"/>
    <n v="6"/>
  </r>
  <r>
    <x v="6"/>
    <m/>
    <s v="Подбор персонала"/>
    <x v="121"/>
    <s v="низкое качество производимой продукции/работы  и низкая эффективность работы"/>
    <n v="5"/>
    <s v="дефицит на рынке труда работников необходимой квалификации, отсутствие четкого понимания требований к новым работникам"/>
    <s v="обучение новых работников на предприятии, составление должностных и рабочих инструкций"/>
    <n v="4"/>
    <s v="анализ рынка труда"/>
    <n v="1"/>
    <n v="20"/>
    <m/>
    <m/>
    <m/>
    <n v="5"/>
    <n v="4"/>
    <n v="1"/>
    <n v="20"/>
  </r>
  <r>
    <x v="6"/>
    <m/>
    <s v="Обучение персонала"/>
    <x v="122"/>
    <s v="низкое качество производимой продукции/работы  и низкая эффективность работы"/>
    <n v="5"/>
    <s v="ошибки в планировании обучения"/>
    <s v="формирование адекватного плана обучения персонала"/>
    <n v="2"/>
    <s v="записи QRQC, механизмы отслеживания производственного цикла, информирование со стороны руководителей о нарушении или не соответствующей исполнении сотрудниками служебных обязанностей  "/>
    <n v="1"/>
    <n v="10"/>
    <m/>
    <m/>
    <m/>
    <n v="5"/>
    <n v="2"/>
    <n v="1"/>
    <n v="10"/>
  </r>
  <r>
    <x v="6"/>
    <m/>
    <s v="Оценка персонала"/>
    <x v="123"/>
    <s v="низкое качество производимой продукции/работы  и низкая эффективность работы"/>
    <n v="3"/>
    <s v="отсутствие оценки персонала"/>
    <s v="формирование плана оценки персонала"/>
    <n v="1"/>
    <s v="Проведение личных встреч сотрудников с непосредственным руководителем по личной эффективности сотрудника (не реже раз в год). "/>
    <n v="1"/>
    <n v="3"/>
    <m/>
    <m/>
    <m/>
    <n v="3"/>
    <n v="1"/>
    <n v="1"/>
    <n v="3"/>
  </r>
  <r>
    <x v="6"/>
    <m/>
    <s v="Документационное обеспечение деятельности персонала"/>
    <x v="124"/>
    <s v="штрафы со стороны контролирующих органов"/>
    <n v="8"/>
    <s v="ошибки в КДП"/>
    <s v="периодический кадровый аудит внешних аудиторов"/>
    <n v="3"/>
    <s v="периодический внутренний кадровый аудит"/>
    <n v="3"/>
    <n v="72"/>
    <m/>
    <m/>
    <m/>
    <n v="8"/>
    <n v="3"/>
    <n v="3"/>
    <n v="72"/>
  </r>
  <r>
    <x v="6"/>
    <m/>
    <s v="Проведение обучения, инструктажей и проверки знаний по охране труда "/>
    <x v="125"/>
    <s v="административная и уголовная ответственность "/>
    <n v="9"/>
    <s v="Отсутствие или не регулярное проведение обучения, инструктажей и проверки знаний по охране труда "/>
    <s v="регулярное проведение обучения, инструктажей и проверки знаний по охране труда "/>
    <n v="1"/>
    <s v="Ведение документации по охране труда, журналов учета"/>
    <n v="1"/>
    <n v="9"/>
    <m/>
    <m/>
    <m/>
    <n v="9"/>
    <n v="1"/>
    <n v="1"/>
    <n v="9"/>
  </r>
  <r>
    <x v="6"/>
    <m/>
    <s v="Проведение работ повышенной опасности"/>
    <x v="126"/>
    <s v="административная и уголовная ответственность "/>
    <n v="9"/>
    <s v="проведение работ повышенной опасности с нарушение законодательных норм"/>
    <s v="контроль со стороны ответственных лиц проводящих данный вид работ, допускающих к данному виду работ, контролирующих проведение данного вида работ"/>
    <n v="5"/>
    <s v="со стороны ОТ и ОК практически не возможны"/>
    <n v="5"/>
    <n v="225"/>
    <s v="Разработать механизм привлечения специалиста ОТ к оформлению допуска проведения работ повышенной опасности. "/>
    <s v="Специалист ОТ"/>
    <d v="2018-12-31T00:00:00"/>
    <n v="5"/>
    <n v="3"/>
    <n v="3"/>
    <n v="45"/>
  </r>
  <r>
    <x v="6"/>
    <m/>
    <s v="Взаимодействие с подрядными организациями"/>
    <x v="125"/>
    <s v="административная и уголовная ответственность "/>
    <n v="9"/>
    <s v="проведение работ подрядными организациями с нарушение законодательных норм"/>
    <s v="контроль со стороны ответственных лиц проводящих данный вид работ, допускающих к данному виду работ, контролирующих проведение данного вида работ"/>
    <n v="5"/>
    <s v="со стороны ОТ и ОК практически не возможны"/>
    <n v="5"/>
    <n v="225"/>
    <s v="Разработать механизм привлечения специалиста ОТ к оформлению допуска проведения работ повышенной опасности. "/>
    <s v="Специалист ОТ"/>
    <d v="2018-12-31T00:00:00"/>
    <n v="5"/>
    <n v="3"/>
    <n v="3"/>
    <n v="45"/>
  </r>
  <r>
    <x v="6"/>
    <m/>
    <s v="Управление персоналом"/>
    <x v="127"/>
    <s v="остановка производственного процесса"/>
    <n v="9"/>
    <s v="форс мажор"/>
    <s v="Наличие квалификации по выполнению неотложных операционных задач у временно замещающего сотрудника. Возможность удалённой работы из дома (ноутбуки, корпоративная мобильная связь). "/>
    <n v="3"/>
    <s v="Табель учета рабочего времени. СКУД (система учета контроля доступа)"/>
    <n v="1"/>
    <n v="27"/>
    <s v="Разработка матриц замещения по каждому отделу"/>
    <s v="Начальник ОК"/>
    <d v="2018-12-31T00:00:00"/>
    <n v="3"/>
    <n v="1"/>
    <n v="1"/>
    <n v="3"/>
  </r>
  <r>
    <x v="6"/>
    <m/>
    <s v="Управление персоналом"/>
    <x v="128"/>
    <s v="остановка производственного процесса"/>
    <n v="9"/>
    <s v="форс мажор"/>
    <s v="Наличие квалификации по выполнению неотложных операционных задач у временно замещающего сотрудника. Возможность удалённой работы из дома (ноутбуки). Предоставление корпоративного транспорта и мобильной связи ключевым сотрудникам"/>
    <n v="3"/>
    <s v="Табель учета рабочего времени. СКУД (система учета контроля доступа)"/>
    <n v="1"/>
    <n v="27"/>
    <s v="Разработка матриц замещения по каждому отделу"/>
    <s v="Начальник ОК"/>
    <d v="2018-12-31T00:00:00"/>
    <n v="3"/>
    <n v="1"/>
    <n v="1"/>
    <n v="3"/>
  </r>
  <r>
    <x v="6"/>
    <m/>
    <s v="Управление персоналом"/>
    <x v="129"/>
    <s v="остановка производственного процесса"/>
    <n v="9"/>
    <s v="Не исполнение организаций обязательств перед сотрудниками, плохие условия труда, низкая корпоративная культура"/>
    <s v="Наличие и внедрение высокой корпоративной культуры в соответствии с ценностями компании, поддержание комфортных условий труда, исполнение обязательств работодателя в соответствии с трудовым законодательством и трудовыми договорами "/>
    <n v="1"/>
    <s v="Проведение оценки удовлетворенности. Распространение в коллективе ценностей компании и стиля управления servant leadership. Доступность высшего руководства для общения с сотрудниками, ящик пожеланий/ предложений/ жалоб"/>
    <n v="1"/>
    <n v="9"/>
    <m/>
    <m/>
    <m/>
    <n v="9"/>
    <n v="1"/>
    <n v="1"/>
    <n v="9"/>
  </r>
  <r>
    <x v="7"/>
    <m/>
    <s v="Планирование закупок"/>
    <x v="130"/>
    <s v="1) Излишние количество матерела, не выполнения КПФ (KPI) скорость оборачиваемости складских запасов (SID-stock in day).   _x000a_2) Недостаточно материала для выполнения плана загрузки производства._x000a_"/>
    <n v="6"/>
    <s v="1) Неверно занесенные прогноз и заказов в 1C УПП от потребителя, транзакция &quot;Заказ покупателя&quot;._x000a_2) Неконкретная спецификация"/>
    <s v="1) Регулярная проверка прогноза по средствам транзакции MD04-1C УПП, учитывая, анализ динамики роста потребности в материалах. _x000a_2) Проверка и координация действий при запуске новых проектов, контроль при формировании новой спецификации._x000a_3) Участи в проектных митингах, проверка информации совместно со специалистами R&amp;D._x000a_"/>
    <n v="3"/>
    <s v="1) Ежедневный отчет MD04 индикатор красный"/>
    <n v="2"/>
    <n v="36"/>
    <s v="Внедрение системы EDI /WEB EDI для стандартизации процесса размещения заказов"/>
    <s v="Кочин Д.В"/>
    <s v="4КВ 2018"/>
    <n v="7"/>
    <n v="2"/>
    <n v="1"/>
    <n v="14"/>
  </r>
  <r>
    <x v="7"/>
    <m/>
    <s v="Планирование закупок"/>
    <x v="131"/>
    <s v="1) Излишние количество матерела, не выполнения КПФ (KPI) скорость оборачиваемости складских запасов (SID-stock in day).   _x000a_2) Недостаточно материала для выполнения плана загрузки производства._x000a__x000a_"/>
    <n v="6"/>
    <s v="1) Неверно рассчитанный прогноз потребности в ТМЦ. 2) Ошибка поставщика при планировании или отгрузки_x000a_ТМЦ._x000a_"/>
    <s v="1) Получение «подтверждения заказа» на закупку на каждый размещённый заказ._x000a_2) Наличие страхового запаса на складе поставщика. _x000a_3) Наличие страхового запаса на складе А.Раймонд Рус._x000a_ 4) Договорный обязательства по выбору за счет поставщика излишнего количества отгруженного ТМЦ._x000a_5) Контроль отгрузки, предварительный запрос отгрузочных документов (иностранный контрагент). _x000a_6) Договорные обязательства по экспресс доставки, при ошибке поставщика._x000a_7) Аудит поставщка, проверка страхового запаса на складе посатвщка;"/>
    <n v="2"/>
    <s v="1) Проверка и сопоставления заказа на закупку и подтверждения заказа_x000a_2) Предварительный запрос отгрузочных документов, сопоставление отгрузочных документов с подтверждением заказов;_x000a_3) Входной контроль первого уровня (проверка кол-ва поставляемого материала)._x000a_"/>
    <n v="2"/>
    <n v="24"/>
    <s v="Внедрение системы EDI /WEB EDI для стандартизации процесса размещения заказов"/>
    <s v="Кочин Д.В"/>
    <s v="4КВ 2018"/>
    <n v="6"/>
    <n v="1"/>
    <n v="1"/>
    <n v="6"/>
  </r>
  <r>
    <x v="7"/>
    <m/>
    <s v="Планирование закупок"/>
    <x v="132"/>
    <s v="1) Не достаточно финансовых средств для осуществления закупок;_x000a_2) Остановка производства"/>
    <n v="6"/>
    <s v="1) Неправильное планирование бюджета на будущий фин. год._x000a_2) Некоренное получение прогнозов от потребителей на будущий фин. год. _x000a_3) Неэффективное использование ТМЦ_x000a_"/>
    <s v="1) Участие в составление бюджета;_x000a_2) Проверка и сопоставление прогнозов (потребностей) на будящий год с текущей потребностью;_x000a_3) Проверка экономической обоснованности планируемых затрат на приобретение ТМЦ, сопоставление запросов с текущей потребностью (непроизводственные закупки);"/>
    <n v="2"/>
    <s v="1) Информация от финансового отдел;_x000a_2) Не соблюдения графика оплаты;_x000a_"/>
    <n v="2"/>
    <n v="24"/>
    <m/>
    <m/>
    <m/>
    <n v="6"/>
    <n v="2"/>
    <n v="2"/>
    <n v="24"/>
  </r>
  <r>
    <x v="7"/>
    <m/>
    <s v="Выбор поставщика и заключение договора"/>
    <x v="133"/>
    <s v="1) Низкая маржинальность изготавливаемой продукции;_x000a_2) Не соблюдения бюджета_x000a_"/>
    <n v="5"/>
    <s v="1) Необоснованное увеличение цены со стороны поставщика_x000a_2) Дефицит материала на рынке, большой спрос, желание поставщика получить завышенную прибыль на ажиотаже на материал._x000a_3) Ошибка при выставлении счет на оплату._x000a_4) Поставщик является монополистом на рынке "/>
    <s v="1) Отслеживание и контроль цен на регулярной основе Заполнения KPI по закупкам _x000a_2) Мониторинг и анализ рынка, действия на опережения;_x000a_3) Заключение долгосрочных договоренностей, фиксация цен: квартал-полугодие. _x000a_4) Запрос индексов на основное сырье (при запросе на повышение цены) и обоснования на повышение цены. _x000a_5) Договорные обязательства по диапазону стоимости сырья (вилка цен), с предоставлением подтверждающей документации, при увеличении цены на компоненты._x000a_6) Участие в приговорах на локальном уровне, на уровне группы А.Раймонд._x000a_7) Занесение цен и актуализация на регулярной основе._x000a__x000a_"/>
    <n v="5"/>
    <s v="1) При размещении заказа сопоставление цен на закупаемую продукцию по средствам 1С;_x000a_2) При получении подтверждения заказа; _x000a_3) При проверке прайс-листво при обновлении цен при получении;_x000a_4) При проведении тендерной работы, анализ ТКП._x000a__x000a_"/>
    <n v="1"/>
    <n v="25"/>
    <m/>
    <m/>
    <m/>
    <n v="5"/>
    <n v="5"/>
    <n v="1"/>
    <n v="25"/>
  </r>
  <r>
    <x v="7"/>
    <m/>
    <s v="Выбор поставщика и заключение договора"/>
    <x v="134"/>
    <s v="Не выполнения поставщиком договорных обязательств."/>
    <n v="8"/>
    <s v="1) Мошенничество со стороны поставщика;"/>
    <s v="1) Проверка достоверности отчетности предполагаемого (потенциального) поставщика, совместно с юридическим отделом, на стадии заключение договора;_x000a_2) Актуализация списка запрашиваемых документов в соответствии с законодательством; _x000a_3) Проверка финансовой отчетности по средствам общедоступных электронных баз данных._x000a_"/>
    <n v="2"/>
    <s v="1) При проверке документов, при заключении договора;"/>
    <n v="2"/>
    <n v="32"/>
    <m/>
    <m/>
    <m/>
    <n v="8"/>
    <n v="2"/>
    <n v="2"/>
    <n v="32"/>
  </r>
  <r>
    <x v="7"/>
    <m/>
    <s v="Выбор поставщика и заключение договора"/>
    <x v="135"/>
    <s v="1) Остановка производства;_x000a_2) Дефицит материла на производстве;_x000a_3) Не выполнение плана производства;_x000a_"/>
    <n v="8"/>
    <s v="1) Ошибка при планировании на этапе проекта;_x000a_2) Увеличение спроса на рынке на группу материалов;_x000a_3) Форс мажорные обстоятельства_x000a_"/>
    <s v="1) Участие в проектах с начальной стадии;_x000a_2) Предоставление прогнозов производства А.Раймонд Рус действующим поставщикам на бедующий календарный год и для потенциальных поставщиков;_x000a_3) Получение информации о производственных мощностях на закупаемую продукцию на стадии проекта и во время операционной деятельности;_x000a_3) Контрактная ответственность поставщика; _x000a_4) Развитие альтернативных поставщиков;_x000a_5) Актуализация списка альтернативных материалов;_x000a_6) Оценка справедливости принятого решения при выборе поставщика;_x000a_"/>
    <n v="2"/>
    <s v="1) Получение отчета по производственным мощностям от поставщика на этапе проекта;_x000a_2) Уведомление поставщика о невозможности поставки материала вовремя операционной деятельности;_x000a__x000a_"/>
    <n v="3"/>
    <n v="48"/>
    <s v="Совместное развитие с отделом R&amp;D электронной платформы Teexma tool (база данных по материалам всех сестринских заводов)."/>
    <s v="Моисеев А.Е., Чистяков А.Н."/>
    <s v="2 КВ 2018"/>
    <n v="4"/>
    <n v="2"/>
    <n v="3"/>
    <n v="24"/>
  </r>
  <r>
    <x v="7"/>
    <m/>
    <s v="Выбор поставщика и заключение договора"/>
    <x v="136"/>
    <s v="1) Нарушение компанией условий заключенного договора — как умышленное, так и вынужденное (ввиду принятия на себя несоразмерных возможностям обязательств);"/>
    <n v="8"/>
    <s v="1) Изменения в законодательстве, повышение действующих или введение новых налогов, ужесточение требований к осуществляемой деятельности и т. д.);_x000a_2) Мошенничество со стороны поставщика;"/>
    <s v="1) Проверка и согласование условий договора на соответствие законодательству на этапе заключения договора. _x000a_2) Контроль: вовлечение всех заинтересованных отделов и специалистов в согласование договора, в соответствие с процедурой юридического отдела._x000a_"/>
    <n v="2"/>
    <s v="1) Уведомление от надзорных органов о несоответствии договора, сделки законодательству."/>
    <n v="2"/>
    <n v="32"/>
    <s v="Перенос процедуры согласования договоров в 1С ДОК"/>
    <s v="Левандовская О.М., Мацегора П.Г."/>
    <s v="4КВ 2018"/>
    <n v="8"/>
    <n v="1"/>
    <n v="1"/>
    <n v="8"/>
  </r>
  <r>
    <x v="7"/>
    <m/>
    <s v="Осуществление операций по договору"/>
    <x v="137"/>
    <s v="1) Низкая маржинальность изготавливаемой продукции;_x000a_2) Не соблюдения бюджета;_x000a_"/>
    <n v="7"/>
    <s v="1) Несвоевременное размещение заказа;_x000a_2) Ошибка поставщика при планировании производства;_x000a_3) Несвоевременное размещение заказа_x000a_"/>
    <s v="1) Наличие страхового запаса на складе поставщика;_x000a_2) Наличие страхового запаса на складе А.Раймонд РУС; _x000a_3) Наличие и развитие альтернативного поставщика;_x000a_4) Предоставление долгосрочных прогнозов поставщику."/>
    <n v="7"/>
    <s v="Уведомление от поставщика о невозможности осуществить поставку согласно сроков в ПО."/>
    <n v="1"/>
    <n v="49"/>
    <s v="1) Внедрение системы EDI /WEB EDI для стандартизации процесса размещения заказов._x000a_2) Совместное развитие с отделом R&amp;D электронной платформы Teexma tool (база данных по материалам всех сестринских заводов)"/>
    <s v="1) Кочин Д.В_x000a_2) Моисеев А.Е., Чистяков А.Н. "/>
    <s v="4КВ 2018"/>
    <n v="5"/>
    <n v="7"/>
    <n v="1"/>
    <n v="35"/>
  </r>
  <r>
    <x v="7"/>
    <m/>
    <s v="Осуществление операций по договору"/>
    <x v="138"/>
    <s v="1) Недостаток материала и компонентов для выполнения заказа;_x000a_2) Не соблюдения плана производства;_x000a__x000a_"/>
    <n v="8"/>
    <s v="1) Нарушение поставщиком договорных обязательств;_x000a_2) Форс мажорные обстоятельства;_x000a_"/>
    <s v="1) Контроль за осуществлением поставщиком погрузки (фото-контроль), перевозки ТМЦ_x000a_2) Получения подтверждения заказа;_x000a_3) Наличие страхового запаса на складе поставщика;_x000a_4) Наличие страхового запаса на складе А.Раймонд РУС; "/>
    <n v="3"/>
    <s v="Уведомление от поставщика о несобдюдения сроков поставки. "/>
    <n v="2"/>
    <n v="48"/>
    <s v="1) Внедрение системы EDI /WEB EDI для стандартизации процесса размещения заказов."/>
    <s v="1) Кочин Д.В"/>
    <s v="4КВ 2018"/>
    <n v="8"/>
    <n v="3"/>
    <n v="1"/>
    <n v="24"/>
  </r>
  <r>
    <x v="7"/>
    <m/>
    <s v="Осуществление операций по договору"/>
    <x v="139"/>
    <s v="1) Недостаток материала и компонентов для выполнения заказа;_x000a_2) Не соблюдения плана производства;_x000a_3) Повреждения оборудования;_x000a_4) Нарушения технологического процесса на производстве А.Раймонд Рус, брак готовой продукции;_x000a_"/>
    <n v="8"/>
    <s v="1) Нарушение технологического процесса на площадке поставщика;_x000a_2) Отсутствие СМС поставщика;_x000a_3) Повреждения ТМЦ при перевозке;_x000a_"/>
    <s v="1) Наличие сертификата качества на каждую отгружаемую партию продукции;_x000a_2) Входной контроль первого и второго уровня_x000a_3) Увеличение отделом качества выборки образцов ТМЦ при регулярных проблемах по качеству;_x000a_4) Аудит поставщика: аудит процесса, продукта, СМК;_x000a_"/>
    <n v="3"/>
    <s v="1) Входной контроль первого и второго уровня_x000a_"/>
    <n v="2"/>
    <n v="48"/>
    <m/>
    <m/>
    <m/>
    <n v="8"/>
    <n v="3"/>
    <n v="2"/>
    <n v="48"/>
  </r>
  <r>
    <x v="7"/>
    <m/>
    <s v="Осуществление операций по договору"/>
    <x v="140"/>
    <s v="1) Некорректная финансовая отчетность;"/>
    <n v="4"/>
    <s v="1) Отсутствие процедуры по контролю за дебиторской задолженностью по возврату некачественной продукции;"/>
    <s v="Мониторинг своевременности формирования претензий и срока оплаты по задолженности."/>
    <n v="1"/>
    <s v="Уведомления от бухгалтерии"/>
    <n v="6"/>
    <n v="24"/>
    <s v="Имплементирование SAP"/>
    <s v="1) Кочин Д.В"/>
    <s v="4КВ 2018"/>
    <n v="4"/>
    <n v="1"/>
    <n v="2"/>
    <n v="8"/>
  </r>
  <r>
    <x v="7"/>
    <m/>
    <s v="Осуществление операций по договору"/>
    <x v="141"/>
    <s v="1) Остановка (отказ) в отгрузки поставщиком;_x000a_2) Несвоевременная поставка;_x000a_3) Потеря (пересмотр) условий оплаты, отказ в отсрочке._x000a_"/>
    <n v="5"/>
    <s v="1) Отсутствие EDI /WEB EDI, с поставщиком;_x000a_2) Отсутствие автоматизированной системы оплаты счетов 1С УПП, 1С Док"/>
    <s v="1) Мониторинг своевременности оплаты счетов посредствам 1С УПП, ведомость взаиморасчетов с контрагентом_x000a_2) Постановка задач (контроль) на оплату по средствам 1 ДОК. "/>
    <n v="2"/>
    <s v="Уведомления от постащика "/>
    <n v="2"/>
    <n v="20"/>
    <s v="Имплементирование SAP, болк P2P. _x000a_Разработка системы оплаты счетов в 1С ДОК"/>
    <s v="1) Кочин Д.В, Моисеев А.Е._x000a_2) Моисеев А.Е., _x000a_Мацегора П.Г."/>
    <s v="4КВ 2018"/>
    <n v="5"/>
    <n v="2"/>
    <n v="2"/>
    <n v="20"/>
  </r>
  <r>
    <x v="3"/>
    <m/>
    <s v="Проведение внутренних аудитов"/>
    <x v="142"/>
    <s v="1. Ухудшение СМК_x000a_2. Невыполнение KPI"/>
    <n v="5"/>
    <s v="1. Человеческий фактор, болезнь, командировка_x000a_2. Низкий уровень дисциплины"/>
    <s v="1. Ежегодный план внутренних аудитов_x000a_2. Автоматические напоминания и постановки задач в 1С"/>
    <n v="2"/>
    <s v="1. Еженедельный контроль на совещании по качеству_x000a_2. Ежемесячный контроль директором (отчётность)_x000a_3. Автоматический контроль статусов выполнения аудитов системой 1С"/>
    <n v="2"/>
    <n v="20"/>
    <m/>
    <m/>
    <m/>
    <n v="5"/>
    <n v="2"/>
    <n v="2"/>
    <n v="20"/>
  </r>
  <r>
    <x v="3"/>
    <m/>
    <s v="Контроль качества в производстве"/>
    <x v="143"/>
    <s v="1. Риск получения рекламации_x000a_2. Потери на брак"/>
    <n v="8"/>
    <s v="1. Износ оснастки_x000a_2. Нерешённые производственный проблемы_x000a_3. Большой уровень машинного брака"/>
    <s v="1. FMEA анализ_x000a_2. ППР оснастки_x000a_3. QRQC процесс"/>
    <n v="3"/>
    <s v="1. Контроль в производстве_x000a_2. Одобрение производственного заказа_x000a_3. План управления качеством_x000a_4.QRQC процесс_x000a_5. Ежемесячный мониторинг показателей качества"/>
    <n v="3"/>
    <n v="72"/>
    <m/>
    <m/>
    <m/>
    <n v="8"/>
    <n v="3"/>
    <n v="3"/>
    <n v="72"/>
  </r>
  <r>
    <x v="3"/>
    <s v="Контроль качества в производстве"/>
    <s v="Контроль качества в производстве"/>
    <x v="144"/>
    <s v="1. Увеличение уровня брака"/>
    <n v="7"/>
    <s v="1. Изменение параметров процесса_x000a_2. Влияние разных партий материала_x000a_3. Износ формы"/>
    <s v="1. Контроль веса схёма в рамках доверительного интервала _x000a_2. ППР оснастки и оборудования"/>
    <n v="3"/>
    <s v="1. Контроль в процессе производства_x000a_2. Автоматизированный контроль параметров литья"/>
    <n v="3"/>
    <n v="63"/>
    <m/>
    <m/>
    <m/>
    <n v="7"/>
    <n v="3"/>
    <n v="3"/>
    <n v="63"/>
  </r>
  <r>
    <x v="8"/>
    <s v="Литьё"/>
    <s v="Подготовка к производству"/>
    <x v="34"/>
    <s v="1.Задержка производства_x000a_2.Задержка отгрузок_x000a_3.Остановка производства клиента_x000a_4.Недовольство клиента"/>
    <n v="6"/>
    <s v="1. Выход из строя оборудования _x000a_2. Обслуживание оборудования _x000a_3. Проведение испытаний"/>
    <s v="1. Планово-предупредительное  обслуживание _x000a_2. План обслуживания оборуддования_x000a_3. Заявка на проведение испытаний_x000a_4. Страховой запас запасных частей"/>
    <n v="3"/>
    <s v="1. Еженедельное совещание по планированию производства_x000a_2. Производственное совещание _x000a_3. Лист эскалации_x000a_"/>
    <n v="1"/>
    <n v="18"/>
    <s v="Единый склад запчастей,_x000a_установка минимального кол-ва по наименованию"/>
    <s v="Кочин Д._x000a_"/>
    <d v="2018-12-01T00:00:00"/>
    <n v="6"/>
    <n v="3"/>
    <n v="1"/>
    <n v="18"/>
  </r>
  <r>
    <x v="8"/>
    <s v="Литьё"/>
    <s v="Подготовка к производству"/>
    <x v="35"/>
    <s v="1.Задержка производства_x000a_2.Задержка отгрузок_x000a_3.Остановка производства клиента_x000a_4.Недовольство клиента"/>
    <n v="6"/>
    <s v="1. Выход из строя оснастки_x000a_2. Обслуживание оснастки _x000a_3. Проведение испытаний_x000a_4. Невозможноть перемещения оснастки к оборудованию"/>
    <s v="1. Планово-предупредительное  обслуживание _x000a_2. План обслуживания оснастки_x000a_3. Заявка на проведение испытаний_x000a_4. Страховой запас запасных частей"/>
    <n v="3"/>
    <s v="1. Еженедельное совещание по планированию производства_x000a_2. Производственное совещание _x000a_3. Лист эскалации_x000a_"/>
    <n v="1"/>
    <n v="18"/>
    <s v="Рекомендации по размещению пресс-форм на складе_x000a_Передать функцию выдачи пресс-форм отделу логистики "/>
    <s v="Кочин Д."/>
    <d v="2018-03-01T00:00:00"/>
    <n v="6"/>
    <n v="3"/>
    <n v="1"/>
    <n v="18"/>
  </r>
  <r>
    <x v="8"/>
    <s v="Литьё"/>
    <s v="Подготовка к производству"/>
    <x v="36"/>
    <s v="1.Задержка производства_x000a_2.Задержка отгрузок_x000a_3.Остановка производства клиента_x000a_4.Недовольство клиента "/>
    <n v="7"/>
    <s v="1. Снижение производительности_x000a_2. Увеличение цикла_x000a_3. Выход из строя одного из гнезд_x000a_4. Выход из строя оборудования_x000a_5. Выход из строя оснастки_x000a_6. Простой оборудования_x000a_"/>
    <s v="1. Настройка параметров процесса _x000a_2. Еженедельное совещание по планированию производства_x000a_3. Производственные совещания"/>
    <n v="4"/>
    <s v="1. Контроль параметров производства_x000a_2. Настройка параметров процесса _x000a_3. Еженедельное совещание по планированию производства_x000a_4. Производственные совещания"/>
    <n v="1"/>
    <n v="28"/>
    <m/>
    <m/>
    <m/>
    <n v="7"/>
    <n v="4"/>
    <n v="1"/>
    <n v="28"/>
  </r>
  <r>
    <x v="8"/>
    <s v="Литьё"/>
    <s v="Подготовка материала"/>
    <x v="37"/>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_x000a_7. Анализ загрузки производства_x000a_8. SNOP процесс _x000a_(план потребности по персоналу и оборудованию )"/>
    <n v="2"/>
    <s v="1. Еженедельное совещание по планированию производства_x000a_2. Производственное совещание _x000a__x000a_"/>
    <n v="3"/>
    <n v="42"/>
    <m/>
    <m/>
    <m/>
    <n v="7"/>
    <n v="2"/>
    <n v="3"/>
    <n v="42"/>
  </r>
  <r>
    <x v="8"/>
    <s v="Литьё"/>
    <s v="Подготовка материала"/>
    <x v="38"/>
    <s v="1.Задержка производства_x000a_2.Задержка отгрузок_x000a_3.Остановка производства клиента_x000a_4.Недовольство клиента "/>
    <n v="7"/>
    <s v="1. Выход из строя оборудования _x000a_2. Высокая загрузка _x000a_3. Снижение производительности"/>
    <s v="1. Планово-предупредительный ремонт и обслуживание_x000a_2.  Краткосрочное/долгосрочное планирование производства_x000a_3. Контроль времени цикла перед стартом производства_x000a_4. Коэф. Загрузки при планировании не более 85%_x000a_5. Неснижаемый сток з/ч"/>
    <n v="4"/>
    <s v="1. Еженедельное совещание по планированию производства_x000a_2. S&amp;OP"/>
    <n v="1"/>
    <n v="28"/>
    <m/>
    <m/>
    <m/>
    <n v="7"/>
    <n v="4"/>
    <n v="1"/>
    <n v="28"/>
  </r>
  <r>
    <x v="8"/>
    <s v="Литьё"/>
    <s v="Подготовка материала"/>
    <x v="39"/>
    <s v="1.Задержка производства_x000a_2.Задержка отгрузок_x000a_3.Остановка производства клиента_x000a_4.Недовольство клиента (рекламация)"/>
    <n v="7"/>
    <s v="_x000a_1. Програмный сбой_x000a_2. Некорректная настройка параметров планирования_x000a_3. Некорректный BOM_x000a_4. Некорректные данные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m/>
    <m/>
    <m/>
    <n v="7"/>
    <n v="4"/>
    <n v="1"/>
    <n v="28"/>
  </r>
  <r>
    <x v="8"/>
    <s v="Литьё"/>
    <s v="Подготовка материала"/>
    <x v="50"/>
    <s v="1. Задержка производства"/>
    <n v="3"/>
    <s v="1. Неверные данные по остаткам  в системе 1С_x000a_2. Неверные данные в BOM_x000a_3. Отсутствие на складе "/>
    <s v="1. Своевременный контроль остатков, документов в 1С_x000a_2. Ежегодное/внеплановое  обновление BOM_x000a_3. Наличие страхового запаса"/>
    <n v="3"/>
    <s v="1. Приемка материала в производстве_x000a_2. Контроль оператором склада на соответствие выдаваемого количества материала"/>
    <n v="1"/>
    <n v="9"/>
    <m/>
    <m/>
    <m/>
    <n v="3"/>
    <n v="3"/>
    <n v="1"/>
    <n v="9"/>
  </r>
  <r>
    <x v="8"/>
    <s v="Литьё"/>
    <s v="Подготовка материала"/>
    <x v="51"/>
    <s v="1. Задержка производства_x000a_2. Рекламация от клиента "/>
    <n v="7"/>
    <s v="1. Неверная маркировка  "/>
    <s v="1. Входной контроль 1 уровня_x000a_2. Выдача по накладной из системы 1С"/>
    <n v="2"/>
    <s v="1. Контроль оператором склада на соответствие марки материала_x000a_2. Приемка материала на производстве"/>
    <n v="2"/>
    <n v="28"/>
    <m/>
    <m/>
    <m/>
    <n v="7"/>
    <n v="2"/>
    <n v="2"/>
    <n v="28"/>
  </r>
  <r>
    <x v="8"/>
    <s v="Литьё"/>
    <s v="Подготовка материала"/>
    <x v="52"/>
    <s v="1. Задержка производства"/>
    <n v="3"/>
    <s v="1. Ошибка оператора склада"/>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2"/>
    <n v="12"/>
    <m/>
    <m/>
    <m/>
    <n v="3"/>
    <n v="2"/>
    <n v="2"/>
    <n v="12"/>
  </r>
  <r>
    <x v="8"/>
    <s v="Литьё"/>
    <s v="Подготовка материала"/>
    <x v="53"/>
    <s v="1. Задержка производства"/>
    <n v="3"/>
    <s v="1. Повреждения при внутренних перемещениях"/>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3"/>
    <n v="18"/>
    <m/>
    <m/>
    <m/>
    <n v="3"/>
    <n v="2"/>
    <n v="3"/>
    <n v="18"/>
  </r>
  <r>
    <x v="8"/>
    <s v="Литьё"/>
    <s v="Подготовка материала"/>
    <x v="54"/>
    <s v="1. Задержка производства"/>
    <n v="3"/>
    <s v="1. Неверные данные по остаткам  в системе 1С_x000a_2. Неверные данные в BOM_x000a_3. Отсутствие на складе_x000a_ "/>
    <s v="1. Анализ и контроль обеспеченности заказов  в 1С_x000a_2. Ежегодное/внеплановое обновление BOM_x000a_3. Поддержание страхового запаса"/>
    <n v="3"/>
    <s v="1. Контроль выдачи материала во время производственного совещания"/>
    <n v="1"/>
    <n v="9"/>
    <m/>
    <m/>
    <m/>
    <n v="3"/>
    <n v="3"/>
    <n v="1"/>
    <n v="9"/>
  </r>
  <r>
    <x v="8"/>
    <s v="Литьё"/>
    <s v="Подготовка материала"/>
    <x v="50"/>
    <s v="1. Задержка производства"/>
    <n v="3"/>
    <s v="1. Выдано со склада неверное количество"/>
    <s v="1. Контроль количества материала при приемке"/>
    <n v="2"/>
    <s v="1. Сверка данных по необходимоу количеству материала с накладной"/>
    <n v="3"/>
    <n v="18"/>
    <m/>
    <m/>
    <m/>
    <n v="3"/>
    <n v="2"/>
    <n v="3"/>
    <n v="18"/>
  </r>
  <r>
    <x v="8"/>
    <s v="Литьё"/>
    <s v="Подготовка материала"/>
    <x v="51"/>
    <s v="1. Задержка производства_x000a_2. Рекламация от клиента "/>
    <n v="7"/>
    <s v="1. Неверная маркировка  "/>
    <s v="1. Контроль марки материала при приемке"/>
    <n v="2"/>
    <s v="1. Сверка данных по марке материала с накладной"/>
    <n v="3"/>
    <n v="42"/>
    <m/>
    <m/>
    <m/>
    <n v="7"/>
    <n v="2"/>
    <n v="3"/>
    <n v="42"/>
  </r>
  <r>
    <x v="8"/>
    <s v="Литьё"/>
    <s v="Подготовка материала"/>
    <x v="52"/>
    <s v="1. Задержка производства"/>
    <n v="3"/>
    <s v="1. Ошибка оператора склада"/>
    <s v="1. Контроль наличия этикетки на материале"/>
    <n v="2"/>
    <s v="1. Контроль наличия этикетки на материале"/>
    <n v="2"/>
    <n v="12"/>
    <m/>
    <m/>
    <m/>
    <n v="3"/>
    <n v="2"/>
    <n v="2"/>
    <n v="12"/>
  </r>
  <r>
    <x v="8"/>
    <s v="Литьё"/>
    <s v="Подготовка материала"/>
    <x v="53"/>
    <s v="1. Задержка производства"/>
    <n v="3"/>
    <s v="1. Повреждения при внутренних перемещениях"/>
    <s v="1. Контроль упаковки при приемке материала "/>
    <n v="2"/>
    <s v="1. Контроль упаковки при загрузке в бункер"/>
    <n v="3"/>
    <n v="18"/>
    <m/>
    <m/>
    <m/>
    <n v="3"/>
    <n v="2"/>
    <n v="3"/>
    <n v="18"/>
  </r>
  <r>
    <x v="8"/>
    <s v="Литьё"/>
    <s v="Подготовка материала"/>
    <x v="54"/>
    <s v="1. Задержка производства"/>
    <n v="3"/>
    <s v="1. Ошибка оператора склада_x000a_2. Отсутствие материала на складе_x000a_3. Отсутствие задания к выдаче"/>
    <s v="1. Выдача материала за 2 дня до начала заказа"/>
    <n v="3"/>
    <s v="1. Заведение статуса в RayPro"/>
    <n v="3"/>
    <n v="27"/>
    <m/>
    <m/>
    <m/>
    <n v="3"/>
    <n v="3"/>
    <n v="3"/>
    <n v="27"/>
  </r>
  <r>
    <x v="8"/>
    <s v="Литьё"/>
    <s v="Подготовка материала"/>
    <x v="145"/>
    <s v="1. Задержка производства_x000a_2. Срыв отгрузки"/>
    <n v="5"/>
    <s v="1. Отсутствие формы в зоне хранения_x000a_2. Форма не снята со стеллажа_x000a_3. Форма находится ремонте/обслуживании "/>
    <s v="1. План обслуживания форм, согласованный с планом производства_x000a_2. Правила по размещениию пресс-форм"/>
    <n v="3"/>
    <s v="1. Контроль наличия при старте заказа"/>
    <n v="2"/>
    <n v="30"/>
    <s v="_x000a_ Автоматизировать статусы пресс-форм"/>
    <s v="Горбунов А._x000a_"/>
    <d v="1905-07-11T00:00:00"/>
    <n v="5"/>
    <n v="2"/>
    <n v="2"/>
    <n v="20"/>
  </r>
  <r>
    <x v="8"/>
    <s v="Литьё"/>
    <s v="Подготовка материала"/>
    <x v="146"/>
    <s v="1. Невозможность установки формы_x000a_2.  Задержка производства"/>
    <n v="4"/>
    <s v="1. Утрата элементов установочного комплекта_x000a_2. Выход из строя элементов установочного комплекта"/>
    <s v="1. Формирование схемы установки охлаждения во время триала"/>
    <n v="3"/>
    <m/>
    <n v="3"/>
    <n v="36"/>
    <s v="Формирование установочного комплекта на каждую форму"/>
    <s v="Горбунов А._x000a_"/>
    <d v="2018-12-01T00:00:00"/>
    <n v="4"/>
    <n v="2"/>
    <n v="3"/>
    <n v="24"/>
  </r>
  <r>
    <x v="8"/>
    <s v="Литьё"/>
    <s v="Подготовка материала"/>
    <x v="147"/>
    <s v="1. Невозможность установки формы_x000a_2.  Задержка производства"/>
    <n v="4"/>
    <s v="1. Несвоевременное обслуживание_x000a_2. Неправильная эксплуатация_x000a_3. Необученный персонал"/>
    <s v="1. План обслуживания инженерных систем_x000a_2. Инструкция по эксплуатации подъемных механизмов"/>
    <n v="2"/>
    <s v="1. Контроль по факту использования"/>
    <n v="2"/>
    <n v="16"/>
    <m/>
    <m/>
    <m/>
    <n v="4"/>
    <n v="2"/>
    <n v="2"/>
    <n v="16"/>
  </r>
  <r>
    <x v="8"/>
    <s v="Литьё"/>
    <s v="Подготовка материала"/>
    <x v="148"/>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 деталей_x000a_"/>
    <n v="2"/>
    <s v="1. Еженедельное соещание по планированию производства_x000a_2. Производственное совещание _x000a__x000a_"/>
    <n v="3"/>
    <n v="42"/>
    <m/>
    <m/>
    <m/>
    <n v="7"/>
    <n v="2"/>
    <n v="3"/>
    <n v="42"/>
  </r>
  <r>
    <x v="8"/>
    <s v="Литьё"/>
    <s v="Подготовка материала"/>
    <x v="149"/>
    <s v="1. Задержка производства_x000a_2. Брак в производстве_x000a_3.Повреждение/поломка формы"/>
    <n v="8"/>
    <s v="1. Отсутствие описания/инструкции по установке формы_x000a_2. Низкая квалификация "/>
    <s v="1. WI - РИ Наладчика_x000a_2. Программа обучения_x000a_3. Описание подключения в FO"/>
    <n v="2"/>
    <s v="1. Чек-лист запуска"/>
    <n v="3"/>
    <n v="48"/>
    <m/>
    <m/>
    <m/>
    <n v="8"/>
    <n v="2"/>
    <n v="3"/>
    <n v="48"/>
  </r>
  <r>
    <x v="8"/>
    <s v="Литьё"/>
    <s v="Подготовка материала"/>
    <x v="150"/>
    <s v="1. Брак_x000a_2. Повреждение формы"/>
    <n v="8"/>
    <s v="1. Загрузка неверного номера программы_x000a_2. Некорректная программа"/>
    <s v="1. Создание и валидация программы во время триала_x000a_2. Изменение листа параметров в случае изменения программы"/>
    <n v="2"/>
    <s v="1. Чек-лист запуска_x000a_2. Контроль деталей в производстве"/>
    <n v="2"/>
    <n v="32"/>
    <s v="Исключить дубликацию программ на ТПА"/>
    <s v="Горбунов А._x000a_"/>
    <d v="2018-04-01T00:00:00"/>
    <n v="8"/>
    <n v="2"/>
    <n v="1"/>
    <n v="16"/>
  </r>
  <r>
    <x v="8"/>
    <s v="Литьё"/>
    <s v="Подготовка материала"/>
    <x v="151"/>
    <s v="1. Задержка производства"/>
    <n v="6"/>
    <s v="1. Перенос формы с другой ТПА_x000a_2. Программа удалена"/>
    <s v="1. Проведение триала_x000a_2. Иметь бекап по программам_x000a_3. Регламентное обновление базы программ - 1 раз в полгода"/>
    <n v="2"/>
    <s v="1. Обновление базы программ при триале_x000a_2. Регламентное обновление базы программ - 1 раз в полгода"/>
    <n v="2"/>
    <n v="24"/>
    <m/>
    <m/>
    <m/>
    <n v="6"/>
    <n v="2"/>
    <n v="2"/>
    <n v="24"/>
  </r>
  <r>
    <x v="8"/>
    <s v="Литьё"/>
    <s v="Подготовка материала"/>
    <x v="152"/>
    <s v="1. Задержка производства"/>
    <n v="6"/>
    <s v="1. Выход из строя нагревателя/датчика"/>
    <s v="1. ЗИП на складе_x000a_2. Обучение наладчиков по работе и обслуживанию ТПА"/>
    <n v="3"/>
    <s v="1. Выявление в процессе наладки ТПА"/>
    <n v="1"/>
    <n v="18"/>
    <m/>
    <m/>
    <m/>
    <n v="6"/>
    <n v="3"/>
    <n v="1"/>
    <n v="18"/>
  </r>
  <r>
    <x v="8"/>
    <s v="Литьё"/>
    <s v="Подготовка материала"/>
    <x v="153"/>
    <s v="1. Брак_x000a_2. Задержка производства_x000a_3. Повреждение формы_x000a_"/>
    <n v="8"/>
    <s v="1. Выход из строя термостата_x000a_2. Выход из строя чиллера"/>
    <s v="1. Плановое обслуживание оборудования_x000a_2. Плановое обслуживание термостатов ( раз в год )_x000a_3. Наличие резервного термостата_x000a__x000a_"/>
    <n v="2"/>
    <s v="1. Контроль периферийного оборудования при запуске_x000a_2. Одобрение первой годной_x000a_3. Контроль деталей во время производства_x000a_4. Свето-звуковая сигнализация на работу термостата (2 больших)"/>
    <n v="3"/>
    <n v="48"/>
    <s v="1.Закупка запасного термостата_x000a_2.Визуальная сигнализация о работе чиллера_x000a_"/>
    <s v="1)Горбунов А._x000a_2)Глушинский Д._x000a_"/>
    <s v="1) март2018_x000a_2)сентябрь 2018"/>
    <n v="8"/>
    <n v="2"/>
    <n v="2"/>
    <n v="32"/>
  </r>
  <r>
    <x v="8"/>
    <s v="Литьё"/>
    <s v="Подготовка материала"/>
    <x v="154"/>
    <s v="1. Задержка производства_x000a_2. Брак_x000a_3. Повреждение формы_x000a_"/>
    <n v="8"/>
    <s v="1. Выход из строя ГКС_x000a_"/>
    <s v="1. Страховой запас деталей_x000a_2. Дубликат пресс-формы в группе Араймонд"/>
    <n v="5"/>
    <s v="1. Контроль при запуске "/>
    <n v="1"/>
    <n v="40"/>
    <m/>
    <m/>
    <m/>
    <n v="8"/>
    <n v="5"/>
    <n v="1"/>
    <n v="40"/>
  </r>
  <r>
    <x v="8"/>
    <s v="Литьё"/>
    <s v="Подготовка материала"/>
    <x v="155"/>
    <s v="1. Брак _x000a_2. Загрязнение формы/шнека"/>
    <n v="7"/>
    <s v="1. Непроизвели чистку в конце заказа_x000a_2. Включения другого материала в мешке_x000a_"/>
    <s v="1. Обязательная чистка бункера в конце заказа (WI - Наладчика) _x000a_2. Контроль чистоты бункера по чек-листу_x000a_3. Контроль чистоты мешка при выдаче со склада в производство_x000a_"/>
    <n v="3"/>
    <s v="1. Чек-лист запуска_x000a_2. Визуальный контроль чистоты поверхности мешков во время загрузки"/>
    <n v="2"/>
    <n v="42"/>
    <m/>
    <m/>
    <m/>
    <n v="7"/>
    <n v="3"/>
    <n v="2"/>
    <n v="42"/>
  </r>
  <r>
    <x v="8"/>
    <s v="Литьё"/>
    <s v="Подготовка материала"/>
    <x v="156"/>
    <s v="1. Нехватка материала_x000a_2. Потери материала"/>
    <n v="4"/>
    <s v="1. Некачественная упаковка_x000a_2. Поврежденная упаковка"/>
    <s v="1. Работа с поставщиком / валидация упаковки / рекламационная деятельность с поставщиком_x000a_2. РИ по хранению и транспортировке материала"/>
    <n v="3"/>
    <s v="1. Выявление в процессе загрузки материала "/>
    <n v="1"/>
    <n v="12"/>
    <m/>
    <m/>
    <m/>
    <n v="4"/>
    <n v="3"/>
    <n v="1"/>
    <n v="12"/>
  </r>
  <r>
    <x v="8"/>
    <s v="Литьё"/>
    <s v="Подготовка материала"/>
    <x v="157"/>
    <s v="1. Брак "/>
    <n v="7"/>
    <s v="1. Некачественная упаковка_x000a_2. Неправильное вскрытие мешка _x000a_3. Тупой инструмент"/>
    <s v="1. Работа с поставщиком / валидация упаковки / рекламационная деятельность с поставщиком_x000a_2. Рекомендации в РИ по вскрытию мешка_x000a_3. Контроль рабочего инструмента"/>
    <n v="3"/>
    <s v="1. Выявление в процессе загрузки материала _x000a_2. Контроль деталей  в процессе производства"/>
    <n v="2"/>
    <n v="42"/>
    <s v="1. Добавить рекомендации в РИ по вскрытию мешков"/>
    <s v="Горбунов А._x000a_"/>
    <d v="2018-04-01T00:00:00"/>
    <n v="7"/>
    <n v="3"/>
    <n v="1"/>
    <n v="21"/>
  </r>
  <r>
    <x v="8"/>
    <s v="Литьё"/>
    <s v="Подготовка материала"/>
    <x v="158"/>
    <s v="1. Доп. операция"/>
    <n v="2"/>
    <s v="1. Длительное хранение материала_x000a_2. Неправильные условия хранения"/>
    <s v="1. Соблюдение приципа ФИФО_x000a_2. Автоматический контроль срока хранения в  1С_x000a_3. Рекламационная работа с поставщиком_x000a_4. Контроль условий хранения"/>
    <n v="3"/>
    <s v="1. Контроль в процессе загрузки_x000a_"/>
    <n v="3"/>
    <n v="18"/>
    <s v="1. Пересмотр листа материалов и определить необходимость сушки для каждого из них"/>
    <s v="Горбунов А._x000a_"/>
    <d v="2018-04-01T00:00:00"/>
    <n v="2"/>
    <n v="2"/>
    <n v="2"/>
    <n v="6"/>
  </r>
  <r>
    <x v="8"/>
    <s v="Литьё"/>
    <s v="Подготовка материала"/>
    <x v="159"/>
    <s v="1. Брак_x000a_2. Задержка производства"/>
    <n v="8"/>
    <s v="1. Неправильные условия хранения_x000a_2. Поврежденая упаковка_x000a_3. Отказ сушилки/ неверный режим сушки"/>
    <s v="1. Перечень материалов, подлежащих сушке_x000a_2. ТО ППР по периферийному оборудованию_x000a_3. Контроль условий хранения _x000a_4. Контроль целостности упаковки "/>
    <n v="2"/>
    <s v="1. Чек-лист запуска производства_x000a_2. Контроль деталей в процессе производства"/>
    <n v="2"/>
    <n v="32"/>
    <m/>
    <m/>
    <m/>
    <n v="8"/>
    <n v="2"/>
    <n v="2"/>
    <n v="32"/>
  </r>
  <r>
    <x v="8"/>
    <s v="Литьё"/>
    <s v="Получение первой годной"/>
    <x v="160"/>
    <s v="1. Брак_x000a_2. Задержка производства"/>
    <n v="5"/>
    <s v="1. Изменение свойств материала в пределах допуска_x000a_2. Бракованный материал"/>
    <s v="1. Хранение сертификата качества на материал_x000a_2. Работа с проверенными поставщиками"/>
    <n v="4"/>
    <s v="1. Контроль поставщиков материалов реализован на уровне группы Araymond"/>
    <n v="2"/>
    <n v="40"/>
    <m/>
    <m/>
    <m/>
    <n v="5"/>
    <n v="4"/>
    <n v="2"/>
    <n v="40"/>
  </r>
  <r>
    <x v="8"/>
    <s v="Литьё"/>
    <s v="Получение первой годной"/>
    <x v="161"/>
    <s v="1. Брак_x000a_2. Задержка производства"/>
    <n v="5"/>
    <s v="1. Поломка"/>
    <s v="1. ППР _x000a_2. Страховой ЗИП запас"/>
    <n v="2"/>
    <s v="1. Чек-лист запуска"/>
    <n v="3"/>
    <n v="30"/>
    <m/>
    <m/>
    <m/>
    <n v="5"/>
    <n v="2"/>
    <n v="3"/>
    <n v="30"/>
  </r>
  <r>
    <x v="8"/>
    <s v="Литьё"/>
    <s v="Получение первой годной"/>
    <x v="162"/>
    <s v="1. Брак_x000a_2. Задержка производства"/>
    <n v="5"/>
    <s v="1. Неправильное обслуживание формы_x000a_2. Неправильная установка формы_x000a_3. Неверные параметры движения формы "/>
    <s v="1. Чек-лист обслуживания формы_x000a_2. РИ Наладчика_x000a_3. Должностные инструкции_x000a_4. Использование валидированных программ_x000a_5. Наличие комплекта запчастей"/>
    <n v="2"/>
    <s v="1. Контроль 1ой годной_x000a_2. Контроль заданных параметров литья_x000a_"/>
    <n v="1"/>
    <n v="10"/>
    <m/>
    <m/>
    <m/>
    <n v="5"/>
    <n v="2"/>
    <n v="1"/>
    <n v="10"/>
  </r>
  <r>
    <x v="8"/>
    <s v="Литьё"/>
    <s v="Процесс литья"/>
    <x v="161"/>
    <s v="1. Брак_x000a_2. Задержка производства"/>
    <n v="5"/>
    <s v="1. Поломка"/>
    <s v="1. Одобрение 1ой годной_x000a_2. ППР _x000a_3. Страховой ЗИП запас"/>
    <n v="2"/>
    <s v="1. Контроль деталей в процессе литья_x000a_2. Одобрение последней годной_x000a_3. Автоматический контроль параметров литья"/>
    <n v="3"/>
    <n v="30"/>
    <m/>
    <m/>
    <m/>
    <n v="5"/>
    <n v="2"/>
    <n v="3"/>
    <n v="30"/>
  </r>
  <r>
    <x v="8"/>
    <s v="Литьё"/>
    <s v="Процесс литья"/>
    <x v="163"/>
    <s v="1. Брак_x000a_2. Задержка производства"/>
    <n v="7"/>
    <s v="1. Износ формы"/>
    <s v="1. ППР _x000a_2. Страховой ЗИП запас_x000a_3. Контроль кол-ва циклов смыкания_x000a_4. Одобрение 1ой годной"/>
    <n v="3"/>
    <s v="1. Контроль деталей в процессе литья_x000a_2. Одобрение последней годной"/>
    <n v="1"/>
    <n v="21"/>
    <m/>
    <m/>
    <m/>
    <n v="7"/>
    <n v="3"/>
    <n v="1"/>
    <n v="21"/>
  </r>
  <r>
    <x v="8"/>
    <s v="Литьё"/>
    <s v="Процесс литья"/>
    <x v="164"/>
    <s v="1. Перестает засасывать гранулы материала(чистый), поступает одна дробленка_x000a_2. Меняются свойства материала в шнеке_x000a_3. Брак"/>
    <n v="7"/>
    <s v="1. Забивается фильтр пылью из дробилки _x000a_2. Неправильно выставлены параметры пропорционального клапана"/>
    <s v="1. Чистка фильтра на загрузчике (2 раза в смену)_x000a_2. Установка параметров пропорционального клапана во время триала_x000a_3. "/>
    <n v="3"/>
    <s v="1. Проверка фильтра Наладчиком "/>
    <n v="4"/>
    <n v="84"/>
    <s v="1. Внести требования по чистке фильтра в РИ Наладчика минимум 1 раз в смену_x000a_2. Провести работу по замене дробилки с разными ножами"/>
    <s v="1) Горбунов _x000a_2) Горбунов"/>
    <s v="1) март 2018_x000a_2) апрель 2018_x000a_"/>
    <n v="7"/>
    <n v="2"/>
    <n v="3"/>
    <n v="42"/>
  </r>
  <r>
    <x v="8"/>
    <s v="Литьё"/>
    <s v="Процесс литья"/>
    <x v="165"/>
    <s v="1. Брак_x000a_2. Меняются свойства материала в шнеке"/>
    <n v="7"/>
    <s v="1. Забит фильтр загрузчика_x000a_2. Забиты трубы подачи материала (дробленка / чистый)_x000a_3. Закончился чистый материал_x000a_4. Неверно настроен пропорциональный клапан_x000a_"/>
    <s v="1. Использование решетки на дробилке с меньшим диаметром отверстия (4мм)_x000a_2. Определение параметров настройки пропорционального клапана во время триала"/>
    <n v="4"/>
    <s v="1. Контроль труб подачи материала _x000a_2. Контроль детали в процессе литья "/>
    <n v="2"/>
    <n v="56"/>
    <s v="1. Проработать вопрос по отказу &quot;Отсутствие материала в бункере&quot;_x000a_Проработать вопрос о сигнализации низкого остатка материала в бункере_x000a_2Переодический осмотр труб подачи материала (внести в РИ наладчика)_x000a_"/>
    <s v="1) Глушинский Д_x000a_2) Горбунов А"/>
    <s v="1) Июнь 2018_x000a_2)Апрель 2018"/>
    <n v="7"/>
    <n v="4"/>
    <n v="1"/>
    <n v="28"/>
  </r>
  <r>
    <x v="8"/>
    <s v="Литьё"/>
    <s v="Процесс литья"/>
    <x v="166"/>
    <s v="1. Брак_x000a_2. Задержка производства_x000a_3. Рекламация"/>
    <n v="7"/>
    <s v="1. Неверные параметры литья_x000a_2. Забит фильтр загрузчика_x000a_3. Забит литьевой канал"/>
    <s v="1. Установка параметров литья во время триала_x000a_2 Автоматический контроль параметров литья ТПА"/>
    <n v="3"/>
    <s v="1. Операционный контроль во время производства_x000a_2. Одобрение партии отделом качества"/>
    <n v="1"/>
    <n v="21"/>
    <s v="1. Установка миксеров на загрузчик"/>
    <m/>
    <m/>
    <n v="7"/>
    <n v="3"/>
    <n v="1"/>
    <n v="21"/>
  </r>
  <r>
    <x v="8"/>
    <s v="Литьё"/>
    <s v="Процесс литья"/>
    <x v="167"/>
    <s v="1. Брак_x000a_2. Задержка производства_x000a_3. Рекламация"/>
    <n v="7"/>
    <s v="1. Неверные параметры литья_x000a_2. Забит фильтр загрузчика_x000a_3. Забит литьевой канал"/>
    <s v="1. Установка параметров литья во время триала_x000a_2. Автоматический контроль параметров литья ТПА_x000a_3. ППР термостата и периферии"/>
    <n v="3"/>
    <s v="1. Операционный контроль во время производства_x000a_2. Одобрение партии отделом качества"/>
    <n v="1"/>
    <n v="21"/>
    <m/>
    <m/>
    <m/>
    <n v="7"/>
    <n v="3"/>
    <n v="1"/>
    <n v="21"/>
  </r>
  <r>
    <x v="8"/>
    <s v="Литьё"/>
    <s v="Процесс литья"/>
    <x v="168"/>
    <s v="1. Брак_x000a_2. Задержка производства_x000a_3. Рекламация"/>
    <n v="7"/>
    <s v="1. Неверные параметры литья_x000a_2. Отказ термостата_x000a_"/>
    <s v="1. Установка параметров литья во время триала_x000a_2. Автоматический контроль параметров литья ТПА"/>
    <n v="3"/>
    <s v="1. Операционный контроль во время производства_x000a_2. Одобрение партии отделом качества"/>
    <n v="1"/>
    <n v="21"/>
    <m/>
    <m/>
    <m/>
    <n v="7"/>
    <n v="3"/>
    <n v="1"/>
    <n v="21"/>
  </r>
  <r>
    <x v="8"/>
    <s v="Литьё"/>
    <s v="Процесс литья"/>
    <x v="169"/>
    <s v="1. Брак_x000a_2. Задержка производства_x000a_3. Рекламация"/>
    <n v="7"/>
    <s v="1. Недостаточное содержание красителя (%  в дозаторе)_x000a_2. Закончился краситель _x000a_3. Уменьшение кол-ва дробленки"/>
    <s v="1. Определение кол-ва красителя во время триала (для чистого материала)_x000a_2. Звуковая сигнализация о достижении минимального уровня красителя"/>
    <n v="2"/>
    <s v="1. Звуковая сигнализация о достижении минимального уровня красителя_x000a_2. Контроль деталей во время литья"/>
    <n v="1"/>
    <n v="14"/>
    <m/>
    <m/>
    <m/>
    <n v="7"/>
    <n v="2"/>
    <n v="1"/>
    <n v="14"/>
  </r>
  <r>
    <x v="8"/>
    <s v="Литьё"/>
    <s v="Процесс литья"/>
    <x v="55"/>
    <s v="1. Задержка последующей операции (отгрузка)"/>
    <n v="3"/>
    <s v="1. Несоблюдение РИ оператором/ наладчиком_x000a_2. Сбой системы Raypro"/>
    <s v="1. Наличие РИ по работе с Raypro_x000a_2. Закрытие заказа вручную "/>
    <n v="3"/>
    <s v="1. Контроль кладовщиком при ежедневном выпуске продукции с производства"/>
    <n v="1"/>
    <n v="9"/>
    <s v="1. Обновить инструкцию по основным моментам работы с Raypro_x000a_2. Проект по резервному потоку документов (2018г)"/>
    <s v="1) Горбунов А_x000a_2) Ответственные по процессам"/>
    <s v="1) Май 2018_x000a_2) Декабрь 2018"/>
    <n v="3"/>
    <n v="2"/>
    <n v="1"/>
    <n v="6"/>
  </r>
  <r>
    <x v="8"/>
    <s v="Литьё"/>
    <s v="Процесс литья"/>
    <x v="56"/>
    <s v="1. Задержка последующей операции (отгрузка)_x000a_2. Перерасход материала"/>
    <n v="4"/>
    <s v="1. Брак _x000a_2. Снижение производительности (заглушено одно из гнезд; превышено время цикла; поломка оборудования )_x000a_3. Ошибка планирования _x000a_(распределение ресурсов)_x000a_4. Заказ начат невовремя "/>
    <s v="1. Проведение триала (определение параметров литья, влияющих на производительность) Trial_Report; FO; _x000a_2. ППР_x000a_3. Еженедельное совещание по планированию с производством_x000a_"/>
    <n v="3"/>
    <s v="1. Проверка параметров производительности перед каждым запуском _x000a_(Чек-лист запуска)_x000a_2. Ежедневный контроль выполнения плана производства"/>
    <n v="1"/>
    <n v="12"/>
    <m/>
    <m/>
    <m/>
    <n v="4"/>
    <n v="3"/>
    <n v="1"/>
    <n v="12"/>
  </r>
  <r>
    <x v="8"/>
    <s v="Литьё"/>
    <s v="Процесс литья"/>
    <x v="57"/>
    <s v="1. Некомплектная отгрузка клиенту "/>
    <n v="4"/>
    <s v="1. Брак_x000a_2. Нехватка материала/компонентов/тары_x000a_3. Выход из строя оборудования"/>
    <s v="1. Страховой запас готовой продукции на складе_x000a_2. Страховой запас материала_x000a_3. Возможность выхода в выходные дни и работы в 3ю смену_x000a_4. ППР оборудования/ ЗИП"/>
    <n v="3"/>
    <s v="1. Прием продукции на складе по количечству (штрих-кодирование коробок)_x000a_2. Отчет со стороны качества _x000a_3. Информирование отдела планирования производством об изменении кол-ва деталей в заказе"/>
    <n v="1"/>
    <n v="12"/>
    <s v="1. В случае выявления отклонения по количеству информировать отдел планирования_x000a_(внести требования в РИ Наладчика об изменении кол-ва выпущенной продукции)"/>
    <s v="1) Горбунов А"/>
    <s v="1) Апрель 2018"/>
    <n v="4"/>
    <n v="2"/>
    <n v="1"/>
    <n v="8"/>
  </r>
  <r>
    <x v="8"/>
    <s v="Литьё"/>
    <s v="Процесс литья"/>
    <x v="58"/>
    <s v="1. Задержка отгрузки"/>
    <n v="3"/>
    <s v="1. Ошибка оператора при размещении продукции"/>
    <s v="1. РИ По перемещению готовой продукции_x000a_2. Обучение персонала_x000a_3. Внедрение штрих-кодирования на место хранения"/>
    <n v="3"/>
    <s v="1. Выявление при комплектации отгрузки_x000a_2. Инвентаризация (2раза в год) "/>
    <n v="3"/>
    <n v="27"/>
    <m/>
    <m/>
    <m/>
    <n v="3"/>
    <n v="3"/>
    <n v="3"/>
    <n v="27"/>
  </r>
  <r>
    <x v="8"/>
    <s v="Литьё"/>
    <s v="Процесс литья"/>
    <x v="59"/>
    <s v="1. Появление дефекта на готовой продукции_x000a_2. Недовольство клиента (рекламация)_x000a_3. Задержка отгрузок_x000a_4. Остановка производства клиента_x000a_"/>
    <n v="7"/>
    <s v="1. Неправильная эксплуатация техники_x000a_2. Неисправная техника_x000a_3. Ненадлежащие условия на рабочем месте_x000a_"/>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_x000a_1. Согласование стандарта упаковки с поставщиком_x000a_2. Контроль при комплектации отгрузки_x000a_3. Визуальный контроль при размещении на складе_x000a_"/>
    <n v="2"/>
    <n v="28"/>
    <m/>
    <m/>
    <m/>
    <n v="7"/>
    <n v="2"/>
    <n v="2"/>
    <n v="28"/>
  </r>
  <r>
    <x v="8"/>
    <s v="Литьё"/>
    <s v="Процесс литья"/>
    <x v="60"/>
    <s v="1. Невозможность размещения_x000a_2. Остановка производства_x000a_3. Задержка последующей операции"/>
    <n v="7"/>
    <s v="1. Ошибка планирования загрузки производства_x000a_2. Затоваривание склада_x000a_3. Отсутствие мониторинга складских мощностей"/>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Наличие дополнительного места для напольного хранения_x000a_5. Требования по максимальной загрузке складского помещения"/>
    <n v="1"/>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Лист реагирования на превышение загрузки склада"/>
    <n v="2"/>
    <n v="14"/>
    <s v="_x000a__x000a_1. Проработать вариант по наличию аутсорса складских площадей"/>
    <s v="1) Моисеев А"/>
    <s v="1) Май 2018"/>
    <n v="7"/>
    <n v="1"/>
    <n v="1"/>
    <n v="7"/>
  </r>
  <r>
    <x v="8"/>
    <s v="Литьё"/>
    <s v="Процесс литья"/>
    <x v="162"/>
    <s v="1. Выход из строя пресс-формы_x000a_2. Выход из строя ТПА"/>
    <n v="8"/>
    <s v="1. Недостаточная квалификация персонала_x000a_2. Износ оборудования"/>
    <s v="1. План обучения наладчиков_x000a_2. ППР оборудования"/>
    <n v="2"/>
    <s v="1. Осмотр формы во время обслуживания"/>
    <n v="2"/>
    <n v="32"/>
    <m/>
    <m/>
    <m/>
    <n v="8"/>
    <n v="2"/>
    <n v="2"/>
    <n v="32"/>
  </r>
  <r>
    <x v="8"/>
    <s v="Литьё"/>
    <s v="Процесс литья"/>
    <x v="147"/>
    <s v="1. Невозможность установки формы_x000a_2.  Задержка производства"/>
    <n v="4"/>
    <s v="1. Несвоевременное обслуживание_x000a_2. Неправильная эксплуатация_x000a_3. Необученный персонал"/>
    <s v="1. План обслуживания инженерных систем_x000a_2. Инструкция по эксплуатации подъемных механизмов"/>
    <n v="2"/>
    <s v="1. Контроль по факту использования"/>
    <n v="2"/>
    <n v="16"/>
    <s v="Проработать вариант аренды груоподъемного оборудования для установки пресс-форм"/>
    <s v="1) Глушинский Д_x000a_2) Горбунов А"/>
    <d v="2018-05-01T00:00:00"/>
    <n v="4"/>
    <n v="2"/>
    <n v="1"/>
    <n v="8"/>
  </r>
  <r>
    <x v="8"/>
    <s v="Литьё"/>
    <s v="Процесс литья"/>
    <x v="148"/>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 деталей_x000a_"/>
    <n v="2"/>
    <s v="1. Еженедельное соещание по планированию производства_x000a_2. Производственное совещание _x000a__x000a_"/>
    <n v="3"/>
    <n v="42"/>
    <m/>
    <m/>
    <m/>
    <n v="7"/>
    <n v="2"/>
    <n v="3"/>
    <n v="42"/>
  </r>
  <r>
    <x v="8"/>
    <s v="Литьё"/>
    <s v="Процесс влагонасыщения "/>
    <x v="170"/>
    <s v="1. Несоответствие требованиям чертежа_x000a_2. Брак_x000a_3. Рекламация_x000a_4. Задержка отгрузки"/>
    <n v="7"/>
    <s v="1. Нарушение режима влагонасыщения _x000a_2. Несоблюдение температурного режима_x000a_3. Несоблюдение время выдержки в термокамере_x000a_4. Неверное кол-во воды_x000a_5. Негерметичная упаковка"/>
    <s v="1. Контроль температурного режима термокамеры(ежедневный)_x000a_2. Контроль времени выдержки ( система 1с)_x000a_3. Использование автоматического дозирующего устройства впрыска воды (калибровка перед каждым заказом)_x000a_4. Контрольное запаивание углов пакета_x000a_"/>
    <n v="2"/>
    <s v="1. Проведение испытаний на анализаторе влажности (каждую партию)_x000a_"/>
    <n v="3"/>
    <n v="42"/>
    <m/>
    <m/>
    <m/>
    <n v="7"/>
    <n v="2"/>
    <n v="3"/>
    <n v="42"/>
  </r>
  <r>
    <x v="8"/>
    <s v="Литьё"/>
    <s v="Процесс упаковки"/>
    <x v="171"/>
    <s v="1. Задержка последующей операции_x000a_2. Остановка линии у потребителя_x000a_"/>
    <n v="7"/>
    <s v="1. Брак"/>
    <s v="1. Операционный контроль деталей в производстве_x000a_(Дефотека)"/>
    <n v="3"/>
    <s v="1. Одобрение последнего съема Отделом качеста_x000a_"/>
    <n v="2"/>
    <n v="42"/>
    <m/>
    <m/>
    <m/>
    <n v="7"/>
    <n v="3"/>
    <n v="2"/>
    <n v="42"/>
  </r>
  <r>
    <x v="8"/>
    <s v="Литьё"/>
    <s v="Процесс упаковки"/>
    <x v="172"/>
    <s v="1. Задержка одобрения заказа_x000a_"/>
    <n v="3"/>
    <s v="1. Несоблюдение инструкций оператором "/>
    <s v="1. Обучение персонала_x000a_2. Описание действий в рабочих инструкциях"/>
    <n v="2"/>
    <s v="1. Одобрение последнего съема Отделом качеста_x000a_"/>
    <n v="1"/>
    <n v="6"/>
    <m/>
    <m/>
    <m/>
    <n v="3"/>
    <n v="2"/>
    <n v="1"/>
    <n v="6"/>
  </r>
  <r>
    <x v="8"/>
    <s v="Литьё"/>
    <s v="Процесс упаковки"/>
    <x v="173"/>
    <s v="1. Задержка одобрения заказа_x000a_"/>
    <n v="3"/>
    <s v="1. Просрочена поверка СИ/СДК_x000a_2. Выход из строя СИ/СДК _x000a_"/>
    <s v="1. Реестр поверки оборудования_x000a_2. Ежегодная поверка_x000a_3. Наличие договора с внешней лабораторией_x000a_4. Наличие дублирующего инструмента_x000a_"/>
    <n v="4"/>
    <s v="1. Еженедельный контроль поверки оборудования на совещании Отдела качества_x000a_2. Контроль во время использования"/>
    <n v="2"/>
    <n v="24"/>
    <m/>
    <m/>
    <m/>
    <n v="3"/>
    <n v="4"/>
    <n v="2"/>
    <n v="24"/>
  </r>
  <r>
    <x v="8"/>
    <s v="Литьё"/>
    <s v="Процесс упаковки"/>
    <x v="174"/>
    <s v="1. Задержка отгрузки"/>
    <n v="3"/>
    <s v="1. Ошибка планирования_x000a_2. Отсутствие задания на одобрения в системе 1С_x000a_3. Отсутствие персонала_x000a_4. Отсутствие образцов"/>
    <s v="1. РИ по одобрению готовой продукции_x000a_2. Наличие страхового запаса_x000a_"/>
    <n v="4"/>
    <s v="1. Контроль во время формирования отгрузки_x000a_2. Контроль срока одобрения в системе 1С Документооборот"/>
    <n v="2"/>
    <n v="24"/>
    <m/>
    <m/>
    <m/>
    <n v="3"/>
    <n v="4"/>
    <n v="2"/>
    <n v="24"/>
  </r>
  <r>
    <x v="8"/>
    <s v="Литьё"/>
    <s v="Процесс упаковки"/>
    <x v="175"/>
    <s v="1. Невозможность одобрения заказа_x000a_2. Задержка одобрения готовой продукции"/>
    <n v="3"/>
    <s v="1. Болезнь, Командировка, Отпуск"/>
    <s v="1. Должностные инструкции_x000a_"/>
    <n v="1"/>
    <s v="1. Контроль во время формирования отгрузки_x000a_2. Контроль срока одобрения в системе 1С Документооборот"/>
    <n v="2"/>
    <n v="6"/>
    <s v="1. матрица взаимозаменяимости отдела качества"/>
    <s v="1) Мацегора "/>
    <d v="2018-05-01T00:00:00"/>
    <n v="3"/>
    <n v="1"/>
    <n v="1"/>
    <n v="3"/>
  </r>
  <r>
    <x v="8"/>
    <s v="Литьё"/>
    <s v="Процесс упаковки"/>
    <x v="176"/>
    <s v="1. Задержка одобрения заказа_x000a_"/>
    <n v="3"/>
    <s v="1. Програмный сбой_x000a_"/>
    <s v="1. Бекап вариант (бумажный)"/>
    <n v="1"/>
    <s v="1. Во время одобрения"/>
    <n v="2"/>
    <n v="6"/>
    <m/>
    <m/>
    <m/>
    <n v="3"/>
    <n v="1"/>
    <n v="2"/>
    <n v="6"/>
  </r>
  <r>
    <x v="8"/>
    <s v="Процесс ручной сборки"/>
    <s v="Подготовка компонентов"/>
    <x v="31"/>
    <s v="1.Задержка производства_x000a_2.Задержка отгрузок_x000a_3.Остановка производства клиента_x000a_4.Недовольство клиента (рекламация)"/>
    <n v="7"/>
    <s v="1. Несвоевременное обновление обслуживания 1С_x000a_2. Отсутсвие интернета (сети)_x000a_3. Програмный сбой_x000a_4. Некорректная настройка параметров планирования_x000a_5. Некорректный BOM_x000a_6 Некорректные данный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m/>
    <m/>
    <m/>
    <n v="7"/>
    <n v="4"/>
    <n v="1"/>
    <n v="28"/>
  </r>
  <r>
    <x v="8"/>
    <s v="Процесс ручной сборки"/>
    <s v="Подготовка компонентов"/>
    <x v="32"/>
    <s v="1.Задержка производства_x000a_2.Задержка отгрузок_x000a_3.Остановка производства клиента_x000a_4.Недовольство клиента (рекламация)"/>
    <n v="7"/>
    <s v="1. Человеческий фактор _x000a_(ручная операция)"/>
    <s v="1. Еженедельное соещание по планированию производства_x000a_2. Страховой запас "/>
    <n v="2"/>
    <s v="1. Еженедельное соещание по планированию производства_x000a_2. Сводный отчет MD-04"/>
    <n v="1"/>
    <n v="14"/>
    <m/>
    <m/>
    <m/>
    <n v="7"/>
    <n v="2"/>
    <n v="1"/>
    <n v="14"/>
  </r>
  <r>
    <x v="8"/>
    <s v="Процесс ручной сборки"/>
    <s v="Подготовка компонентов"/>
    <x v="33"/>
    <s v="1.Задержка производства_x000a_2.Задержка отгрузок_x000a_3.Остановка производства клиента_x000a_4.Недовольство клиента (рекламация)"/>
    <n v="7"/>
    <s v="1.  Некорректные данные BOM, Cycle time _x000a_2. Некорректные данные клиента_x000a_3. Некорректные данные технологическиой карты в производстве_x000a_4. Некорректные данные по остаткам _x000a_5. Отсутствие данных по простою оборудования ( поломка, обслуживание , снижение производительности )_x000a_"/>
    <s v="1. Процесс планирование с клиентом_x000a_( переодичность, направление, потребности клиента, контракт)_x000a_2. Еженедельное совещание по планированию производства _x000a_3. QP-RD-09 Создание BOM  и параметров производства_x000a_4. Сводный отчет MD-04_x000a_5. Проведение регламентных инвентаризаций _x000a_6. Страховой запас_x000a_"/>
    <n v="2"/>
    <s v="1. Еженедельное соещание по планированию производства_x000a_2. Сводный отчет MD-04"/>
    <n v="3"/>
    <n v="42"/>
    <m/>
    <m/>
    <m/>
    <n v="7"/>
    <n v="2"/>
    <n v="3"/>
    <n v="42"/>
  </r>
  <r>
    <x v="8"/>
    <s v="Процесс ручной сборки"/>
    <s v="Подготовка компонентов"/>
    <x v="177"/>
    <s v="1.Задержка производства_x000a_2.Задержка отгрузок_x000a_3.Остановка производства клиента_x000a_4.Недовольство клиента"/>
    <n v="6"/>
    <s v="1. Выход из строя оборудования _x000a_2. Обслуживание оборудования _x000a_3. Проведение испытаний"/>
    <s v="1. Планово-предупредительное  обслуживание _x000a_2. План обслуживания оборуддования_x000a_3. Заявка на проведение испытаний_x000a_4. Страховой запас запасных частей"/>
    <n v="3"/>
    <s v="1. Еженедельное соещание по планированию производства_x000a_2. Производственное совещание _x000a_3. Лист эскалации_x000a_"/>
    <n v="1"/>
    <n v="18"/>
    <m/>
    <m/>
    <m/>
    <n v="6"/>
    <n v="3"/>
    <n v="1"/>
    <n v="18"/>
  </r>
  <r>
    <x v="8"/>
    <s v="Процесс ручной сборки"/>
    <s v="Подготовка компонентов"/>
    <x v="35"/>
    <s v="1.Задержка производства_x000a_2.Задержка отгрузок_x000a_3.Остановка производства клиента_x000a_4.Недовольство клиента"/>
    <n v="6"/>
    <s v="1. Выход из строя оснастки"/>
    <s v="1. Наличие дубликата оснастки для важных изделий (определяется во время проработки нового проекта)"/>
    <n v="3"/>
    <s v="1. Еженедельное соещание по планированию производства_x000a_2. Производственное совещание _x000a_3. Лист эскалации_x000a_"/>
    <n v="1"/>
    <n v="18"/>
    <m/>
    <m/>
    <m/>
    <n v="6"/>
    <n v="3"/>
    <n v="1"/>
    <n v="18"/>
  </r>
  <r>
    <x v="8"/>
    <s v="Процесс ручной сборки"/>
    <s v="Подготовка компонентов"/>
    <x v="36"/>
    <s v="1.Задержка производства_x000a_2.Задержка отгрузок_x000a_3.Остановка производства клиента_x000a_4.Недовольство клиента "/>
    <n v="7"/>
    <s v="1. Снижение производительности_x000a_2. Выход из строя оборудования_x000a_3. Выход из строя оснастки_x000a_4. Простой оборудования_x000a_"/>
    <s v="1. Еженедельное совещание по планированию производства_x000a_2. Производственные совещания_x000a_3. Ротация персонала"/>
    <n v="4"/>
    <s v="_x000a_1. Еженедельное совещание по планированию производства_x000a_2. Производственные совещания"/>
    <n v="1"/>
    <n v="28"/>
    <m/>
    <m/>
    <m/>
    <n v="7"/>
    <n v="4"/>
    <n v="1"/>
    <n v="28"/>
  </r>
  <r>
    <x v="8"/>
    <s v="Процесс ручной сборки"/>
    <s v="Подготовка компонентов"/>
    <x v="37"/>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_x000a_7. Анализ загрузки производства_x000a_8. SNOP процесс _x000a_(план потребности по персоналу и оборудованию )_x000a_9. Возможность выхода в выходной день и работа в 3 смены"/>
    <n v="2"/>
    <s v="1. Еженедельное соещание по планированию производства_x000a_2. Производственное совещание _x000a__x000a_"/>
    <n v="3"/>
    <n v="42"/>
    <m/>
    <m/>
    <m/>
    <n v="7"/>
    <n v="2"/>
    <n v="3"/>
    <n v="42"/>
  </r>
  <r>
    <x v="8"/>
    <s v="Процесс ручной сборки"/>
    <s v="Подготовка компонентов"/>
    <x v="38"/>
    <s v="1.Задержка производства_x000a_2.Задержка отгрузок_x000a_3.Остановка производства клиента_x000a_4.Недовольство клиента "/>
    <n v="7"/>
    <s v="1. Выход из строя оборудования _x000a_2. Высокая загрузка _x000a_3. Снижение производительности"/>
    <s v="1. Планово-предупредительный ремонт и обслуживание_x000a_2.  Краткосрочное/долгосрочное планирование производства_x000a_3. Коэф. Загрузки при планировании не более 85%_x000a_4. Неснижаемый сток з/ч_x000a_5. Возможность выхода в выходной день и работа в 3 смены"/>
    <n v="4"/>
    <s v="1. Еженедельное совещание по планированию производства_x000a_2. S&amp;OP"/>
    <n v="1"/>
    <n v="28"/>
    <m/>
    <m/>
    <m/>
    <n v="7"/>
    <n v="4"/>
    <n v="1"/>
    <n v="28"/>
  </r>
  <r>
    <x v="8"/>
    <s v="Процесс ручной сборки"/>
    <s v="Подготовка компонентов"/>
    <x v="178"/>
    <s v="1.Задержка производства_x000a_2.Задержка отгрузок_x000a_3.Остановка производства клиента_x000a_4.Недовольство клиента (рекламация)"/>
    <n v="7"/>
    <s v="_x000a_1. Програмный сбой_x000a_2. Некорректная настройка параметров планирования_x000a_3. Некорректный BOM_x000a_4. Некорректные данные по складским запасам_x000a_5. Внутритарное отклонение_x000a_6. Списание без учета серий"/>
    <s v="1.Договор с обслуживающей компанией (1С)_x000a_2.Резервные источники связи _x000a_3.Резервные копии баз данных_x000a_4.Наличие ручного документооборота и проц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_x000a_"/>
    <n v="4"/>
    <s v="1.Невозможность осуществления операции_x000a_2. Еженедельное совещание по планированию производства"/>
    <n v="1"/>
    <n v="28"/>
    <m/>
    <m/>
    <m/>
    <n v="7"/>
    <n v="4"/>
    <n v="1"/>
    <n v="28"/>
  </r>
  <r>
    <x v="8"/>
    <s v="Процесс ручной сборки"/>
    <s v="Подготовка компонентов"/>
    <x v="179"/>
    <s v="1. Задержка производства"/>
    <n v="3"/>
    <s v="1. Неверные данные по остаткам  в системе 1С_x000a_2. Неверные данные в BOM_x000a_3. Отсутствие на складе "/>
    <s v="1. Своевременный контроль остатков, документов в 1С_x000a_2. Ежегодное/внеплановое  обновление BOM_x000a_3. Наличие страхового запаса"/>
    <n v="3"/>
    <s v="1. Приемка материала в производстве_x000a_2. Контроль оператором склада на соответствие выдаваемого количества компонентов"/>
    <n v="1"/>
    <n v="9"/>
    <m/>
    <m/>
    <m/>
    <n v="3"/>
    <n v="3"/>
    <n v="1"/>
    <n v="9"/>
  </r>
  <r>
    <x v="8"/>
    <s v="Процесс ручной сборки"/>
    <s v="Подготовка компонентов"/>
    <x v="180"/>
    <s v="1. Задержка производства_x000a_2. Рекламация от клиента "/>
    <n v="7"/>
    <s v="1. Выдан неверный компонент  _x000a_2. Неверные данные BOM"/>
    <s v="1. Входной контроль 1 уровня_x000a_2. Выдача по накладной из системы 1С"/>
    <n v="2"/>
    <s v="1. Контроль оператором склада на соответствие марки материала_x000a_2. Приемка материала на производстве"/>
    <n v="2"/>
    <n v="28"/>
    <m/>
    <m/>
    <m/>
    <n v="7"/>
    <n v="2"/>
    <n v="2"/>
    <n v="28"/>
  </r>
  <r>
    <x v="8"/>
    <s v="Процесс ручной сборки"/>
    <s v="Подготовка компонентов"/>
    <x v="52"/>
    <s v="1. Задержка производства"/>
    <n v="3"/>
    <s v="1. Ошибка оператора склада"/>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2"/>
    <n v="12"/>
    <m/>
    <m/>
    <m/>
    <n v="3"/>
    <n v="2"/>
    <n v="2"/>
    <n v="12"/>
  </r>
  <r>
    <x v="8"/>
    <s v="Процесс ручной сборки"/>
    <s v="Подготовка компонентов"/>
    <x v="181"/>
    <s v="1. Задержка производства_x000a_2. Задержка отгрузки_x000a_3. Остановка линии у клиента"/>
    <n v="6"/>
    <s v="1. Неверные данные по остаткам  в системе 1С_x000a_2. Неверные данные в BOM_x000a_3. Отсутствие на складе_x000a_ "/>
    <s v="1. Анализ и контроль обеспеченности заказов  в 1С_x000a_2. Ежегодное/внеплановое обновление BOM_x000a_3. Поддержание страхового запаса _x000a_"/>
    <n v="5"/>
    <s v="1. Контроль выдачи компонентов во время производственного совещания"/>
    <n v="1"/>
    <n v="30"/>
    <m/>
    <m/>
    <m/>
    <n v="6"/>
    <n v="5"/>
    <n v="1"/>
    <n v="30"/>
  </r>
  <r>
    <x v="8"/>
    <s v="Процесс ручной сборки"/>
    <s v="Подготовка компонентов"/>
    <x v="182"/>
    <s v="1. Задержка производства"/>
    <n v="3"/>
    <s v="1. Ошибка оператора склада_x000a_2. Ошибка оператора производства при приемке"/>
    <s v="1. Автоматическое формирование накланой по принципу ФИФО с указанием локации хранения "/>
    <n v="2"/>
    <s v="1. Контроль количества и номенклатуры компонентов с накладной"/>
    <n v="3"/>
    <n v="18"/>
    <m/>
    <m/>
    <m/>
    <n v="3"/>
    <n v="2"/>
    <n v="3"/>
    <n v="18"/>
  </r>
  <r>
    <x v="8"/>
    <s v="Процесс ручной сборки"/>
    <s v="Подготовка станции сборки"/>
    <x v="183"/>
    <s v="1. Задержка производства"/>
    <n v="4"/>
    <s v="1. Износ/поломка оборудования"/>
    <s v="1. ППР оснастки/оборудования_x000a_2. Дубликат оснастки/оборудования по загруженным позициям_x000a_3. Наличие свободных мощностей"/>
    <n v="3"/>
    <s v="1. ППР оборудования/оснастки_x000a_2. Чек-лист запуска_x000a_3. Совещание по планированию производства"/>
    <n v="1"/>
    <n v="12"/>
    <s v="Включить в график ППР оборудование участка сборки"/>
    <s v="Глушинский Д.Б. "/>
    <s v="01 апреля 2018"/>
    <n v="4"/>
    <n v="2"/>
    <n v="1"/>
    <n v="8"/>
  </r>
  <r>
    <x v="8"/>
    <s v="Процесс ручной сборки"/>
    <s v="Подготовка станции сборки"/>
    <x v="184"/>
    <s v="1. Брак"/>
    <n v="7"/>
    <s v="1. Износ/поломка оборудования_x000a_2. Неправильная установка"/>
    <s v="1. Обучение персонала"/>
    <n v="2"/>
    <s v="1. Контроль в процессе производства"/>
    <n v="2"/>
    <n v="28"/>
    <s v="Внедрение Poka-Yoka"/>
    <s v="Горбунов А."/>
    <s v="01 апреля 2018"/>
    <n v="7"/>
    <n v="2"/>
    <n v="1"/>
    <n v="14"/>
  </r>
  <r>
    <x v="8"/>
    <s v="Процесс ручной сборки"/>
    <s v="Подготовка станции сборки"/>
    <x v="185"/>
    <s v="1. Задержка производства"/>
    <n v="4"/>
    <s v="1. Износ/поломка оборудования_x000a_2. Утрата оснастки"/>
    <s v="1. Дубликат оснастки _x000a_(на критичные позиции)"/>
    <n v="2"/>
    <s v="1. Чек-лист старта производства"/>
    <n v="1"/>
    <n v="8"/>
    <s v="Подготовить перечень оснастки для сборки"/>
    <s v="Горбунов А."/>
    <d v="2018-12-01T00:00:00"/>
    <n v="4"/>
    <n v="1"/>
    <n v="1"/>
    <n v="4"/>
  </r>
  <r>
    <x v="8"/>
    <s v="Процесс ручной сборки"/>
    <s v="Процесс сборки"/>
    <x v="178"/>
    <s v="1. Задержка производства_x000a_2. Остановка клиента"/>
    <n v="7"/>
    <s v="1. Отсутствие компонентов на складе_x000a_2. Внутритарная недостача_x000a_"/>
    <s v="1. страховой запас компонентов на складе_x000a_2. Синхронная работа склада и производства"/>
    <n v="2"/>
    <s v="1. Проверка наличия количества компонентов при старте заказа_x000a_2. Контроль фактического использованных компонентов_x000a_3. Ежегодная инвентаризация"/>
    <n v="3"/>
    <n v="42"/>
    <m/>
    <m/>
    <m/>
    <n v="7"/>
    <n v="2"/>
    <n v="3"/>
    <n v="42"/>
  </r>
  <r>
    <x v="8"/>
    <s v="Процесс ручной сборки"/>
    <s v="Процесс сборки"/>
    <x v="186"/>
    <s v="1. Рекламация _x000a_2. Задержка производства"/>
    <n v="8"/>
    <s v="1. Сбой в производственном процессе_x000a_2. Износ оборудования_x000a_3. Ошибка оператора"/>
    <s v="1. Проверка исправности оборудования при старте производства_x000a_2. Обучение операторов"/>
    <n v="3"/>
    <s v="1. 100% контроль в процессе_x000a_2. Проверка исправности оборудования при старте производства_x000a_3. Одобрение заказа службой качества"/>
    <n v="2"/>
    <n v="48"/>
    <m/>
    <m/>
    <m/>
    <n v="8"/>
    <n v="3"/>
    <n v="2"/>
    <n v="48"/>
  </r>
  <r>
    <x v="8"/>
    <s v="Процесс ручной сборки"/>
    <s v="Процесс сборки"/>
    <x v="187"/>
    <s v="1. Рекламация _x000a_2. Задержка производства"/>
    <n v="7"/>
    <s v="1. Износ оборудования/ неправильная эксплуатация"/>
    <s v="1. Обучение персонала_x000a_2. Наличие РИ "/>
    <n v="3"/>
    <m/>
    <n v="2"/>
    <n v="42"/>
    <m/>
    <m/>
    <m/>
    <n v="7"/>
    <n v="3"/>
    <n v="2"/>
    <n v="42"/>
  </r>
  <r>
    <x v="8"/>
    <s v="Процесс ручной сборки"/>
    <s v="Процесс сборки"/>
    <x v="188"/>
    <s v="1. Отклонение от производственного плана"/>
    <n v="3"/>
    <s v="1. Увеличение производственного цикла_x000a_2. Выполнение операции стажером_x000a_3. Ухудшение условий труда(температура, влажность, освещенность, удобство)_x000a_4. Накопленная усталость ( продолжительность работы,)"/>
    <s v="1. Ротация персонала_x000a_2. Программа обучения новых сотрудников производственным операциям_x000a_3. Сертификация рабочих мест_x000a_4. Контроль условий труда"/>
    <n v="3"/>
    <s v="1. Контроль условий труда_x000a_"/>
    <n v="4"/>
    <n v="36"/>
    <s v="1. Проработать вопрос по мониторингу отработанного времени оператором на станции_x000a_2. Добавить практическую часть в экзаменационный лист оператора_x000a_3. Проработать вопрос контроля производительности во время производства ( в графике/остает/обгоняет)"/>
    <s v="1) Горбунов А_x000a_2) Растопчина Е._x000a_3) Горбунов А."/>
    <s v="1) Декабрь 2018_x000a_2)Май 2018_x000a_3) Декабрь 2018"/>
    <n v="3"/>
    <n v="3"/>
    <n v="2"/>
    <n v="18"/>
  </r>
  <r>
    <x v="8"/>
    <s v="Процесс ручной сборки"/>
    <s v="Процесс упаковки"/>
    <x v="189"/>
    <s v="1. Рекламация "/>
    <n v="7"/>
    <s v="1. Отказ счетчика произведенных деталей_x000a_2. Ошибка оператора в подсчете деталей_x000a_"/>
    <s v="1. Настройка и валидация оборудования во время триала"/>
    <n v="2"/>
    <s v="1. Контроль кол-ва во время производства"/>
    <n v="3"/>
    <n v="42"/>
    <m/>
    <m/>
    <m/>
    <n v="7"/>
    <n v="2"/>
    <n v="3"/>
    <n v="42"/>
  </r>
  <r>
    <x v="8"/>
    <s v="Процесс ручной сборки"/>
    <s v="Процесс упаковки"/>
    <x v="190"/>
    <s v="1. Рекламация "/>
    <n v="7"/>
    <s v="1. Спутали этикетку_x000a_2. Плохое качество печати этикетки (нечитаемый штрихкод) "/>
    <s v="1. Использование Raypro для печати этикеток на коробки_x000a_2. На каждую рабочую зону - свой отдельный принтер _x000a_3. Цветовая индикация готовой продукции"/>
    <n v="2"/>
    <s v="1. Сканирование коробок при приеме заказа на склад"/>
    <n v="1"/>
    <n v="14"/>
    <m/>
    <m/>
    <m/>
    <n v="7"/>
    <n v="2"/>
    <n v="1"/>
    <n v="14"/>
  </r>
  <r>
    <x v="8"/>
    <s v="Процесс ручной сборки"/>
    <s v="Процесс упаковки"/>
    <x v="191"/>
    <s v="1. Рекламация "/>
    <n v="7"/>
    <s v="1. Несоблюдение РИ оператором"/>
    <s v="1. Наличие РИ_x000a_2. Обучение персонала_x000a_3. Наличие данных по упаковке в заказе"/>
    <n v="2"/>
    <s v="1. Чек-лист запуска производства (наличие верной упаковки)_x000a_2. Контроль соответствия упаковки при приемке на склад"/>
    <n v="1"/>
    <n v="14"/>
    <m/>
    <m/>
    <m/>
    <n v="7"/>
    <n v="2"/>
    <n v="1"/>
    <n v="14"/>
  </r>
  <r>
    <x v="8"/>
    <s v="Процесс ручной сборки"/>
    <s v="Процесс упаковки"/>
    <x v="192"/>
    <s v="1. Задержка производства_x000a_2. Разрушение упаковки"/>
    <n v="4"/>
    <s v="1. Несоблюдение РИ оператором"/>
    <s v="1. РИ Оператора_x000a_2. Обучение персонала"/>
    <n v="3"/>
    <s v="1. Контроль при приемке на складе"/>
    <n v="2"/>
    <n v="24"/>
    <m/>
    <m/>
    <m/>
    <n v="4"/>
    <n v="3"/>
    <n v="2"/>
    <n v="24"/>
  </r>
  <r>
    <x v="8"/>
    <s v="Процесс ручной сборки"/>
    <s v="Процесс упаковки"/>
    <x v="193"/>
    <s v="1. Неудобство в сканировании коробов при приемке на складе_x000a_2. Риск повреждения упаковки"/>
    <n v="4"/>
    <s v="1. Несоблюдение РИ оператором"/>
    <s v="1. Наличие памятки на каждом рабочем месте_x000a_2. Обучение персонала"/>
    <n v="3"/>
    <s v="1. Контроль при приемке на складе"/>
    <n v="2"/>
    <n v="24"/>
    <m/>
    <m/>
    <m/>
    <n v="4"/>
    <n v="3"/>
    <n v="2"/>
    <n v="24"/>
  </r>
  <r>
    <x v="3"/>
    <m/>
    <s v="Одобрение готовой продукции"/>
    <x v="171"/>
    <s v="1. Задержка последующей операции_x000a_2. Остановка линии у потребителя_x000a_"/>
    <n v="7"/>
    <s v="1. Брак"/>
    <s v="1. Операционный контроль деталей в производстве_x000a_(Дефотека)"/>
    <n v="3"/>
    <s v="1. Одобрение последнего съема Отделом качеста_x000a_"/>
    <n v="2"/>
    <n v="42"/>
    <m/>
    <m/>
    <m/>
    <n v="7"/>
    <n v="3"/>
    <n v="2"/>
    <n v="42"/>
  </r>
  <r>
    <x v="3"/>
    <m/>
    <s v="Одобрение готовой продукции"/>
    <x v="172"/>
    <s v="1. Задержка одобрения заказа_x000a_"/>
    <n v="3"/>
    <s v="1. Несоблюдение инструкций оператором "/>
    <s v="1. Обучение персонала_x000a_2. Описание действий в рабочих инструкциях"/>
    <n v="2"/>
    <s v="1. Одобрение последнего съема Отделом качеста_x000a_"/>
    <n v="1"/>
    <n v="6"/>
    <m/>
    <m/>
    <m/>
    <n v="3"/>
    <n v="2"/>
    <n v="1"/>
    <n v="6"/>
  </r>
  <r>
    <x v="3"/>
    <m/>
    <s v="Одобрение готовой продукции"/>
    <x v="173"/>
    <s v="1. Задержка одобрения заказа_x000a_"/>
    <n v="3"/>
    <s v="1. Просрочена поверка СИ/СДК_x000a_2. Выход из строя СИ/СДК _x000a_"/>
    <s v="1. Реестр поверки оборудования_x000a_2. Ежегодная поверка_x000a_3. Наличие договора с внешней лабораторией_x000a_4. Наличие дублирующего инструмента_x000a_"/>
    <n v="4"/>
    <s v="1. Еженедельный контроль поверки оборудования на совещании Отдела качества_x000a_2. Контроль во время использования"/>
    <n v="2"/>
    <n v="24"/>
    <m/>
    <m/>
    <m/>
    <n v="3"/>
    <n v="4"/>
    <n v="2"/>
    <n v="24"/>
  </r>
  <r>
    <x v="3"/>
    <m/>
    <s v="Одобрение готовой продукции"/>
    <x v="174"/>
    <s v="1. Задержка отгрузки"/>
    <n v="3"/>
    <s v="1. Ошибка планирования_x000a_2. Отсутствие задания на одобрения в системе 1С_x000a_3. Отсутствие персонала_x000a_4. Отсутствие образцов"/>
    <s v="1. РИ по одобрению готовой продукции_x000a_2. Наличие страхового запаса_x000a_"/>
    <n v="4"/>
    <s v="1. Контроль во время формирования отгрузки_x000a_2. Контроль срока одобрения в системе 1С Документооборот"/>
    <n v="2"/>
    <n v="24"/>
    <m/>
    <m/>
    <m/>
    <n v="3"/>
    <n v="4"/>
    <n v="2"/>
    <n v="24"/>
  </r>
  <r>
    <x v="3"/>
    <m/>
    <s v="Одобрение готовой продукции"/>
    <x v="175"/>
    <s v="1. Невозможность одобрения заказа_x000a_2. Задержка одобрения готовой продукции"/>
    <n v="3"/>
    <s v="1. Болезнь, Командировка, Отпуск"/>
    <s v="1. Должностные инструкции_x000a_"/>
    <n v="1"/>
    <s v="1. Контроль во время формирования отгрузки_x000a_2. Контроль срока одобрения в системе 1С Документооборот"/>
    <n v="2"/>
    <n v="6"/>
    <m/>
    <m/>
    <m/>
    <n v="3"/>
    <n v="1"/>
    <n v="2"/>
    <n v="6"/>
  </r>
  <r>
    <x v="3"/>
    <m/>
    <s v="Одобрение готовой продукции"/>
    <x v="176"/>
    <s v="1. Задержка одобрения заказа_x000a_"/>
    <n v="3"/>
    <s v="1. Програмный сбой_x000a_"/>
    <s v="1. Бекап вариант (бумажный)"/>
    <n v="1"/>
    <s v="1. Во время одобрения"/>
    <n v="2"/>
    <n v="6"/>
    <m/>
    <m/>
    <m/>
    <n v="3"/>
    <n v="1"/>
    <n v="2"/>
    <n v="6"/>
  </r>
  <r>
    <x v="3"/>
    <s v="Процесс сборки QC"/>
    <s v="Входной контроль"/>
    <x v="186"/>
    <s v="1. Задержка последующий операций_x000a_2. Задержка отгрузки_x000a_3. Остановка производства у клиента"/>
    <n v="9"/>
    <s v="1. Несоответствие компонентов требованиям технической документации"/>
    <s v="1. Рекламационная деятельность с поставщиком_x000a_2. Развитие поставщика_x000a_3. Наличие страхового запаса"/>
    <n v="3"/>
    <s v="1. Входной контроль 2 уровня"/>
    <n v="2"/>
    <n v="54"/>
    <s v="1. Применение SPC у _x000a_2. поставщиков комопнентов_x000a_Согласование папки PPAP"/>
    <s v="Беляев "/>
    <d v="2018-02-20T00:00:00"/>
    <n v="9"/>
    <n v="2"/>
    <n v="2"/>
    <n v="36"/>
  </r>
  <r>
    <x v="8"/>
    <s v="Процесс сборки QC"/>
    <s v="Подготовка компонентов к производству"/>
    <x v="31"/>
    <s v="1.Задержка производства_x000a_2.Задержка отгрузок_x000a_3.Остановка производства клиента_x000a_4.Недовольство клиента (рекламация)"/>
    <n v="7"/>
    <s v="1. Несвоевременное обновление обслуживания 1С_x000a_2. Отсутсвие интернета (сети)_x000a_3. Програмный сбой_x000a_4. Некорректная настройка параметров планирования_x000a_5. Некорректный BOM_x000a_6 Некорректные данный по складским запасам"/>
    <s v="1.Договор с обслуживающей компанией_x000a_2.Резервные источники связи _x000a_3.Резервные копии баз данных_x000a_4.Наличие ручного документооборота и про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
    <n v="4"/>
    <s v="1.Невозможность осуществления операции_x000a_2. Еженедельное совещание по планированию производства"/>
    <n v="1"/>
    <n v="28"/>
    <m/>
    <m/>
    <m/>
    <n v="7"/>
    <n v="4"/>
    <n v="1"/>
    <n v="28"/>
  </r>
  <r>
    <x v="8"/>
    <s v="Процесс сборки QC"/>
    <s v="Подготовка компонентов к производству"/>
    <x v="32"/>
    <s v="1.Задержка производства_x000a_2.Задержка отгрузок_x000a_3.Остановка производства клиента_x000a_4.Недовольство клиента (рекламация)"/>
    <n v="7"/>
    <s v="1. Человеческий фактор _x000a_(ручная операция)"/>
    <s v="1. Еженедельное соещание по планированию производства_x000a_2. Страховой запас "/>
    <n v="2"/>
    <s v="1. Еженедельное соещание по планированию производства_x000a_2. Сводный отчет MD-04"/>
    <n v="1"/>
    <n v="14"/>
    <m/>
    <m/>
    <m/>
    <n v="7"/>
    <n v="2"/>
    <n v="1"/>
    <n v="14"/>
  </r>
  <r>
    <x v="8"/>
    <s v="Процесс сборки QC"/>
    <s v="Подготовка компонентов к производству"/>
    <x v="33"/>
    <s v="1.Задержка производства_x000a_2.Задержка отгрузок_x000a_3.Остановка производства клиента_x000a_4.Недовольство клиента (рекламация)"/>
    <n v="7"/>
    <s v="1.  Некорректные данные BOM, Cycle time _x000a_2. Некорректные данные клиента_x000a_3. Некорректные данные технологическиой карты в производстве_x000a_4. Некорректные данные по остаткам _x000a_5. Отсутствие данных по простою оборудования ( поломка, обслуживание , снижение производительности )_x000a_"/>
    <s v="1. Процесс планирование с клиентом_x000a_( переодичность, направление, потребности клиента, контракт)_x000a_2. Еженедельное совещание по планированию производства _x000a_3. QP-RD-09 Создание BOM  и параметров производства_x000a_4. Сводный отчет MD-04_x000a_5. Проведение регламентных инвентаризаций _x000a_6. Страховой запас_x000a_"/>
    <n v="2"/>
    <s v="1. Еженедельное соещание по планированию производства_x000a_2. Сводный отчет MD-04"/>
    <n v="3"/>
    <n v="42"/>
    <m/>
    <m/>
    <m/>
    <n v="7"/>
    <n v="2"/>
    <n v="3"/>
    <n v="42"/>
  </r>
  <r>
    <x v="8"/>
    <s v="Процесс сборки QC"/>
    <s v="Подготовка компонентов к производству"/>
    <x v="177"/>
    <s v="1.Задержка производства_x000a_2.Задержка отгрузок_x000a_3.Остановка производства клиента_x000a_4.Недовольство клиента"/>
    <n v="6"/>
    <s v="1. Выход из строя оборудования _x000a_2. Обслуживание оборудования _x000a_3. Проведение испытаний"/>
    <s v="1. Планово-предупредительное  обслуживание _x000a_2. План обслуживания оборуддования_x000a_3. Заявка на проведение испытаний_x000a_4. Страховой запас запасных частей"/>
    <n v="3"/>
    <s v="1. Еженедельное соещание по планированию производства_x000a_2. Производственное совещание _x000a_3. Лист эскалации_x000a_"/>
    <n v="1"/>
    <n v="18"/>
    <m/>
    <m/>
    <m/>
    <n v="6"/>
    <n v="3"/>
    <n v="1"/>
    <n v="18"/>
  </r>
  <r>
    <x v="8"/>
    <s v="Процесс сборки QC"/>
    <s v="Подготовка компонентов к производству"/>
    <x v="35"/>
    <s v="1.Задержка производства_x000a_2.Задержка отгрузок_x000a_3.Остановка производства клиента_x000a_4.Недовольство клиента"/>
    <n v="6"/>
    <s v="1. Выход из строя оснастки"/>
    <s v="1. Наличие дубликата оснастки для важных изделий (определяется во время проработки нового проекта)"/>
    <n v="3"/>
    <s v="1. Еженедельное соещание по планированию производства_x000a_2. Производственное совещание _x000a_3. Лист эскалации_x000a_"/>
    <n v="1"/>
    <n v="18"/>
    <m/>
    <m/>
    <m/>
    <n v="6"/>
    <n v="3"/>
    <n v="1"/>
    <n v="18"/>
  </r>
  <r>
    <x v="8"/>
    <s v="Процесс сборки QC"/>
    <s v="Подготовка компонентов к производству"/>
    <x v="36"/>
    <s v="1.Задержка производства_x000a_2.Задержка отгрузок_x000a_3.Остановка производства клиента_x000a_4.Недовольство клиента "/>
    <n v="7"/>
    <s v="1. Снижение производительности_x000a_2. Выход из строя оборудования_x000a_3. Выход из строя оснастки_x000a_4. Простой оборудования"/>
    <s v="1. Еженедельное совещание по планированию производства_x000a_2. Производственные совещания_x000a_3. Ротация персонала"/>
    <n v="4"/>
    <s v="_x000a_1. Еженедельное совещание по планированию производства_x000a_2. Производственные совещания"/>
    <n v="1"/>
    <n v="28"/>
    <m/>
    <m/>
    <m/>
    <n v="7"/>
    <n v="4"/>
    <n v="1"/>
    <n v="28"/>
  </r>
  <r>
    <x v="8"/>
    <s v="Процесс сборки QC"/>
    <s v="Подготовка компонентов к производству"/>
    <x v="37"/>
    <s v="1.Задержка производства_x000a_2.Задержка отгрузок_x000a_3.Остановка производства клиента_x000a_4.Недовольство клиента "/>
    <n v="7"/>
    <s v="1.Отсутсвие на рабочем месте_x000a_2.Отпуск_x000a_3.Болезнь_x000a_4.Высокая загрузка производства_x000a_"/>
    <s v="1. Должностная инструкция_x000a_2. Планирование отпусков_x000a_3. Связь (лист контактов)_x000a_4. Матрица взаимозаменяимости_x000a_5. Планирование трудовых ресурсов_x000a_6. Наличие страхового запаса_x000a_7. Анализ загрузки производства_x000a_8. SNOP процесс (план потребности по персоналу и оборудованию )_x000a_9. Возможность выхода в выходной день и работа в 3 смены"/>
    <n v="2"/>
    <s v="1. Еженедельное соещание по планированию производства_x000a_2. Производственное совещание _x000a__x000a_"/>
    <n v="3"/>
    <n v="42"/>
    <m/>
    <m/>
    <m/>
    <n v="7"/>
    <n v="2"/>
    <n v="3"/>
    <n v="42"/>
  </r>
  <r>
    <x v="8"/>
    <s v="Процесс сборки QC"/>
    <s v="Подготовка компонентов к производству"/>
    <x v="38"/>
    <s v="1.Задержка производства_x000a_2.Задержка отгрузок_x000a_3.Остановка производства клиента_x000a_4.Недовольство клиента "/>
    <n v="7"/>
    <s v="1. Выход из строя оборудования _x000a_2. Высокая загрузка _x000a_3. Снижение производительности"/>
    <s v="1. Планово-предупредительный ремонт и обслуживание_x000a_2.  Краткосрочное/долгосрочное планирование производства_x000a_3. Коэф. Загрузки при планировании не более 85%_x000a_4. Неснижаемый сток з/ч_x000a_5. Возможность выхода в выходной день и работа в 3 смены"/>
    <n v="4"/>
    <s v="1. Еженедельное совещание по планированию производства_x000a_2. S&amp;OP"/>
    <n v="1"/>
    <n v="28"/>
    <m/>
    <m/>
    <m/>
    <n v="7"/>
    <n v="4"/>
    <n v="1"/>
    <n v="28"/>
  </r>
  <r>
    <x v="8"/>
    <s v="Процесс сборки QC"/>
    <s v="Подготовка компонентов к производству"/>
    <x v="178"/>
    <s v="1.Задержка производства_x000a_2.Задержка отгрузок_x000a_3.Остановка производства клиента_x000a_4.Недовольство клиента (рекламация)"/>
    <n v="7"/>
    <s v="_x000a_1. Програмный сбой_x000a_2. Некорректная настройка параметров планирования_x000a_3. Некорректный BOM_x000a_4. Некорректные данные по складским запасам_x000a_5. Внутритарное отклонение_x000a_6. Списание без учета серий"/>
    <s v="1.Договор с обслуживающей компанией (1С)_x000a_2.Резервные источники связи _x000a_3.Резервные копии баз данных_x000a_4.Наличие ручного документооборота и процесса планирования без использования ERP_x000a_5. Наличие страхового запаса_x000a_6. Возможность оперативного изменения настроек и запуск полного перепланирования по всем заказам_x000a_"/>
    <n v="4"/>
    <s v="1.Невозможность осуществления операции_x000a_2. Еженедельное совещание по планированию производства"/>
    <n v="1"/>
    <n v="28"/>
    <m/>
    <m/>
    <m/>
    <n v="7"/>
    <n v="4"/>
    <n v="1"/>
    <n v="28"/>
  </r>
  <r>
    <x v="8"/>
    <s v="Процесс сборки QC"/>
    <s v="Подготовка компонентов к производству"/>
    <x v="179"/>
    <s v="1. Задержка производства"/>
    <n v="3"/>
    <s v="1. Неверные данные по остаткам  в системе 1С_x000a_2. Неверные данные в BOM_x000a_3. Отсутствие на складе "/>
    <s v="1. Своевременный контроль остатков, документов в 1С_x000a_2. Ежегодное/внеплановое  обновление BOM_x000a_3. Наличие страхового запаса"/>
    <n v="3"/>
    <s v="1. Приемка материала в производстве_x000a_2. Контроль оператором склада на соответствие выдаваемого количества компонентов"/>
    <n v="1"/>
    <n v="9"/>
    <m/>
    <m/>
    <m/>
    <n v="3"/>
    <n v="3"/>
    <n v="1"/>
    <n v="9"/>
  </r>
  <r>
    <x v="8"/>
    <s v="Процесс сборки QC"/>
    <s v="Подготовка компонентов к производству"/>
    <x v="180"/>
    <s v="1. Задержка производства_x000a_2. Рекламация от клиента "/>
    <n v="7"/>
    <s v="1. Выдан неверный компонент  _x000a_2. Неверные данные BOM"/>
    <s v="1. Входной контроль 1 уровня_x000a_2. Выдача по накладной из системы 1С"/>
    <n v="2"/>
    <s v="1. Контроль оператором склада на соответствие марки материала_x000a_2. Приемка материала на производстве"/>
    <n v="2"/>
    <n v="28"/>
    <m/>
    <m/>
    <m/>
    <n v="7"/>
    <n v="2"/>
    <n v="2"/>
    <n v="28"/>
  </r>
  <r>
    <x v="8"/>
    <s v="Процесс сборки QC"/>
    <s v="Подготовка компонентов к производству"/>
    <x v="52"/>
    <s v="1. Задержка производства"/>
    <n v="3"/>
    <s v="1. Ошибка оператора склада"/>
    <s v="1. Рабочая инструкция_x000a_2. Обучение сотрудника"/>
    <n v="2"/>
    <s v="1. Контроль оператором склада на соответствие марки материала_x000a_2. Приемка материала на производстве"/>
    <n v="2"/>
    <n v="12"/>
    <m/>
    <m/>
    <m/>
    <n v="3"/>
    <n v="2"/>
    <n v="2"/>
    <n v="12"/>
  </r>
  <r>
    <x v="8"/>
    <s v="Процесс сборки QC"/>
    <s v="Подготовка компонентов к производству"/>
    <x v="181"/>
    <s v="1. Задержка производства_x000a_2. Задержка отгрузки_x000a_3. Остановка линии у клиента"/>
    <n v="6"/>
    <s v="1. Неверные данные по остаткам  в системе 1С_x000a_2. Неверные данные в BOM_x000a_3. Отсутствие на складе"/>
    <s v="1. Анализ и контроль обеспеченности заказов  в 1С_x000a_2. Ежегодное/внеплановое обновление BOM_x000a_3. Поддержание страхового запаса "/>
    <n v="5"/>
    <s v="1. Контроль выдачи компонентов во время производственного совещания"/>
    <n v="1"/>
    <n v="30"/>
    <m/>
    <m/>
    <m/>
    <n v="6"/>
    <n v="5"/>
    <n v="1"/>
    <n v="30"/>
  </r>
  <r>
    <x v="8"/>
    <s v="Процесс сборки QC"/>
    <s v="Подготовка компонентов к производству"/>
    <x v="182"/>
    <s v="1. Задержка производства"/>
    <n v="3"/>
    <s v="1. Ошибка оператора склада_x000a_2. Ошибка оператора производства при приемке"/>
    <s v="1. Автоматическое распределение серий компонентов с указанием в заказе на производство"/>
    <n v="2"/>
    <s v="1. Контроль количества и номенклатуры компонентов по заказу"/>
    <n v="3"/>
    <n v="18"/>
    <m/>
    <m/>
    <m/>
    <n v="3"/>
    <n v="2"/>
    <n v="3"/>
    <n v="18"/>
  </r>
  <r>
    <x v="8"/>
    <s v="Процесс сборки QC"/>
    <s v="Подготовка компонентов к производству"/>
    <x v="194"/>
    <s v="1. Продукт не соответствует требованиям"/>
    <n v="9"/>
    <s v="1. Человеческий фактор _x000a_(ручная операция)_x000a_2. Несоблюдение рабочей инструкции"/>
    <s v="1. Программа подготовки операторов, программа обучения"/>
    <n v="5"/>
    <s v="2. 100% контроль наличия кольца  камерой во время операции сборки"/>
    <n v="1"/>
    <n v="45"/>
    <s v="Разработать инструкцию по визуальному контролю быстросъемных соединителей, 100% контроль оператором во время сборки"/>
    <s v="Беляев"/>
    <d v="2018-03-05T00:00:00"/>
    <n v="9"/>
    <n v="3"/>
    <n v="1"/>
    <n v="27"/>
  </r>
  <r>
    <x v="8"/>
    <s v="Процесс сборки QC"/>
    <s v="Подготовка компонентов к производству"/>
    <x v="195"/>
    <s v="1. Продукт не соответствует требованиям"/>
    <n v="9"/>
    <s v="1. Человеческий фактор _x000a_(ручная операция)_x000a_2. Несоблюдение рабочей инструкции"/>
    <s v="1. Программа подготовки операторов, программа обучения"/>
    <n v="5"/>
    <s v="2. 100% контроль наличия кольца  камерой во время операции сборки"/>
    <n v="1"/>
    <n v="45"/>
    <s v="Разработать инструкцию по визуальному контролю быстросъемных соединителей, 100% контроль оператором во время сборки"/>
    <s v="Беляев"/>
    <d v="2018-03-05T00:00:00"/>
    <n v="9"/>
    <n v="3"/>
    <n v="1"/>
    <n v="27"/>
  </r>
  <r>
    <x v="8"/>
    <s v="Процесс сборки QC"/>
    <s v="Подготовка компонентов к производству"/>
    <x v="196"/>
    <s v="1. Продукт не соответствует требованиям"/>
    <n v="8"/>
    <s v="1. Человеческий фактор _x000a_(ручная операция)_x000a_2. Несоблюдение рабочей инструкции"/>
    <s v="1. Программа подготовки операторов, программа обучения_x000a_2. Ввод компонентов для заказа при помощи сканера баркода."/>
    <n v="2"/>
    <s v="2. 100% контроль цвета кольца  камерой во время операции сборки"/>
    <n v="1"/>
    <n v="16"/>
    <m/>
    <m/>
    <m/>
    <n v="8"/>
    <n v="2"/>
    <n v="1"/>
    <n v="16"/>
  </r>
  <r>
    <x v="8"/>
    <s v="Процесс сборки QC"/>
    <s v="Запуск станции сборки"/>
    <x v="197"/>
    <s v="1. Задержка производства"/>
    <n v="4"/>
    <s v="1. Износ/поломка оборудования"/>
    <s v="1. ППР оборудования_x000a_2. Дубликат оснастки/оборудования по загруженным позициям_x000a_3. Наличие свободных мощностей"/>
    <n v="3"/>
    <s v="1. ППР оборудования_x000a_2. Чек-лист запуска_x000a_3. Совещание по планированию производства"/>
    <n v="1"/>
    <n v="12"/>
    <m/>
    <m/>
    <m/>
    <n v="4"/>
    <n v="3"/>
    <n v="1"/>
    <n v="12"/>
  </r>
  <r>
    <x v="8"/>
    <s v="Процесс сборки QC"/>
    <s v="Запуск станции сборки"/>
    <x v="184"/>
    <s v="1. Брак"/>
    <n v="9"/>
    <s v="1. Износ/поломка оборудования_x000a_2. Неправильная установка"/>
    <s v="1. Обучение персонала"/>
    <n v="2"/>
    <s v="1. Контроль в процессе производства_x000a_2. Poka-Yoke (кодирование оснастки)"/>
    <n v="2"/>
    <n v="36"/>
    <m/>
    <m/>
    <m/>
    <n v="9"/>
    <n v="2"/>
    <n v="2"/>
    <n v="36"/>
  </r>
  <r>
    <x v="8"/>
    <s v="Процесс сборки QC"/>
    <s v="Запуск станции сборки"/>
    <x v="198"/>
    <s v="1. Здержка последующей операции_x000a_2. Брак"/>
    <n v="9"/>
    <s v="1. Ошибка оператора при наборе компонентов_x000a_2. Пересорт в пакете"/>
    <s v="1. Ввод компонентов в Raypro с помощью сканера_x000a_2. Визуализированный BOM по каждому компоненту_x000a_3. Перечень компонентов с сериями в листе заказа на производство"/>
    <n v="1"/>
    <s v="1. Автоматический контроль (камера+герметичность)_x000a_"/>
    <n v="1"/>
    <n v="9"/>
    <m/>
    <m/>
    <m/>
    <n v="9"/>
    <n v="1"/>
    <n v="1"/>
    <n v="9"/>
  </r>
  <r>
    <x v="8"/>
    <s v="Процесс сборки QC"/>
    <s v="Запуск станции сборки"/>
    <x v="199"/>
    <s v="1. Потеря прослеживаемости"/>
    <n v="8"/>
    <s v="1. Неверный ввод параметров оператором"/>
    <s v="1. Автоматический ввод параметров из Raypro "/>
    <n v="1"/>
    <s v="1. Визуальный контроль параметров по заказу"/>
    <n v="4"/>
    <n v="32"/>
    <m/>
    <m/>
    <m/>
    <n v="8"/>
    <n v="1"/>
    <n v="4"/>
    <n v="32"/>
  </r>
  <r>
    <x v="8"/>
    <s v="Процесс сборки QC"/>
    <s v="Запуск станции сборки"/>
    <x v="200"/>
    <s v="1. Брак"/>
    <n v="9"/>
    <s v="1. Поломка оборудования"/>
    <s v="1. Обновление образцов Poka-Yoke"/>
    <n v="1"/>
    <s v="1. Проверка систем контроля при помощи Poka-Yoke образцов"/>
    <n v="1"/>
    <n v="9"/>
    <m/>
    <m/>
    <m/>
    <n v="9"/>
    <n v="1"/>
    <n v="1"/>
    <n v="9"/>
  </r>
  <r>
    <x v="8"/>
    <s v="Процесс сборки QC"/>
    <s v="Процесс сборки QC"/>
    <x v="178"/>
    <s v="1. Задержка производства_x000a_2. Остановка клиента"/>
    <n v="7"/>
    <s v="1. Отсутствие компонентов на складе_x000a_2. Внутритарная недостача_x000a_"/>
    <s v="1. страховой запас компонентов на складе_x000a_2. Синхронная работа склада и производства"/>
    <n v="2"/>
    <s v="1. Проверка наличия количества компонентов при старте заказа_x000a_2. Контроль фактического использованных компонентов_x000a_3. Ежегодная инвентаризация"/>
    <n v="3"/>
    <n v="42"/>
    <m/>
    <m/>
    <m/>
    <n v="7"/>
    <n v="2"/>
    <n v="3"/>
    <n v="42"/>
  </r>
  <r>
    <x v="8"/>
    <s v="Процесс сборки QC"/>
    <s v="Процесс сборки QC"/>
    <x v="186"/>
    <s v="1. Рекламация _x000a_2. Задержка производства"/>
    <n v="9"/>
    <s v="1. Сбой в производственном процессе_x000a_2. Износ оборудования_x000a_3. Ошибка оператора"/>
    <s v="1. Проверка исправности оборудования при старте производства_x000a_2. Обучение операторов_x000a_3. Наличие Poka-Yoke систем"/>
    <n v="2"/>
    <s v="1. 100% контроль в процессе_x000a_2. Проверка исправности оборудования при старте производства _x000a_3. Одобрение заказа службой качества"/>
    <n v="2"/>
    <n v="36"/>
    <m/>
    <m/>
    <m/>
    <n v="9"/>
    <n v="2"/>
    <n v="2"/>
    <n v="36"/>
  </r>
  <r>
    <x v="8"/>
    <s v="Процесс сборки QC"/>
    <s v="Процесс сборки QC"/>
    <x v="187"/>
    <s v="1. Рекламация _x000a_2. Задержка производства"/>
    <n v="7"/>
    <s v="1. Износ оборудования/ неправильная эксплуатация"/>
    <s v="1. Обучение персонала_x000a_2. Наличие РИ "/>
    <n v="3"/>
    <s v="1. Проверка оборудования при старте производства"/>
    <n v="2"/>
    <n v="42"/>
    <m/>
    <m/>
    <m/>
    <n v="7"/>
    <n v="3"/>
    <n v="2"/>
    <n v="42"/>
  </r>
  <r>
    <x v="8"/>
    <s v="Процесс сборки QC"/>
    <s v="Процесс сборки QC"/>
    <x v="201"/>
    <s v="1. Отказ в последующих операциях_x000a_2. Неверное распознование цвета"/>
    <n v="6"/>
    <s v="1. Чрезмерное количество масла было добавлено в упаковку_x000a_2. Недостаточное перемешивание"/>
    <s v="1. Программа подготовки и обучения_x000a_2. Рабочие инструкции операторов_x000a_3. Дозирование смазки"/>
    <n v="2"/>
    <s v="1. Контроль во время производства оператором"/>
    <n v="3"/>
    <n v="36"/>
    <m/>
    <m/>
    <m/>
    <n v="6"/>
    <n v="2"/>
    <n v="3"/>
    <n v="36"/>
  </r>
  <r>
    <x v="8"/>
    <s v="Процесс сборки QC"/>
    <s v="Процесс сборки QC"/>
    <x v="202"/>
    <s v="1. Нарушение эксплуатационных свойств_x000a_2. Приводит к риску повреждения кольца при сборке"/>
    <n v="9"/>
    <s v="1. Недостаточное количество масла было добавлено в упаковку_x000a_2. Недостаточное перемешивание"/>
    <s v="1. Программа подготовки и обучения_x000a_2. Рабочие инструкции операторов_x000a_3. Дозирование смазки"/>
    <n v="2"/>
    <s v="1. Контроль во время производства оператором_x000a_2. 100% контроль утечки"/>
    <n v="2"/>
    <n v="36"/>
    <m/>
    <m/>
    <m/>
    <n v="9"/>
    <n v="2"/>
    <n v="2"/>
    <n v="36"/>
  </r>
  <r>
    <x v="8"/>
    <s v="Процесс сборки QC"/>
    <s v="Процесс сборки QC"/>
    <x v="203"/>
    <s v="Нарушение герметичности"/>
    <n v="10"/>
    <s v="1. Недостаточное количество масла_x000a_2. неверное позиционирование компонентов"/>
    <s v="1. Проверка правильного позиционирования компонентов пи помощи камеры 100% контроль"/>
    <n v="1"/>
    <s v="100% функциональный контроль на станции 3"/>
    <n v="1"/>
    <n v="10"/>
    <m/>
    <m/>
    <m/>
    <n v="10"/>
    <n v="1"/>
    <n v="1"/>
    <n v="10"/>
  </r>
  <r>
    <x v="8"/>
    <s v="Процесс сборки QC"/>
    <s v="Процесс сборки QC"/>
    <x v="204"/>
    <s v="1. Отказ в сборке последующих операций_x000a_2. Сборка некомплектного изделия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_x000a_3. 100% контроль камерой наличия всех компонентов сборки"/>
    <n v="1"/>
    <s v="100% функциональный контроль на станции 3"/>
    <n v="1"/>
    <n v="10"/>
    <m/>
    <m/>
    <m/>
    <n v="10"/>
    <n v="1"/>
    <n v="1"/>
    <n v="10"/>
  </r>
  <r>
    <x v="8"/>
    <s v="Процесс сборки QC"/>
    <s v="Процесс сборки QC"/>
    <x v="205"/>
    <s v="1. Отказ в сборке последующих операций_x000a_2. Сборка некомплектного изделия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_x000a_3. 100% контроль камерой наличия всех компонентов сборки"/>
    <n v="1"/>
    <s v="100% функциональный контроль на станции 3"/>
    <n v="1"/>
    <n v="10"/>
    <m/>
    <m/>
    <m/>
    <n v="10"/>
    <n v="1"/>
    <n v="1"/>
    <n v="10"/>
  </r>
  <r>
    <x v="8"/>
    <s v="Процесс сборки QC"/>
    <s v="Процесс сборки QC"/>
    <x v="206"/>
    <s v="1. Продукт не соответствует требования КД"/>
    <n v="8"/>
    <s v="1. Ошибка оператора_x000a_2. Несоблюдение рабочей инструкции"/>
    <s v="1. Программа подготовки и обучения_x000a_2. Рабочие инструкции операторов _x000a_3. 100% контроль камерой наличия всех компонентов сборки"/>
    <n v="1"/>
    <s v="1. Визуальный контроль оператором"/>
    <n v="4"/>
    <n v="32"/>
    <m/>
    <m/>
    <m/>
    <n v="8"/>
    <n v="1"/>
    <n v="4"/>
    <n v="32"/>
  </r>
  <r>
    <x v="8"/>
    <s v="Процесс сборки QC"/>
    <s v="Процесс сборки QC"/>
    <x v="207"/>
    <s v="1. Отказ в сборке последующих операций_x000a_2. Сборка некомплектного изделия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_x000a_3. 100% контроль камерой наличия всех компонентов сборки"/>
    <n v="1"/>
    <s v="100% функциональный контроль на станции 3"/>
    <n v="1"/>
    <n v="10"/>
    <m/>
    <m/>
    <m/>
    <n v="10"/>
    <n v="1"/>
    <n v="1"/>
    <n v="10"/>
  </r>
  <r>
    <x v="8"/>
    <s v="Процесс сборки QC"/>
    <s v="Процесс сборки QC"/>
    <x v="208"/>
    <s v="1. Отказ в сборке последующих операций_x000a_2. Сборка некомплектного изделия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_x000a_3. 100% контроль камерой наличия всех компонентов сборки"/>
    <n v="3"/>
    <s v="1. Контроль во время производства оператором_x000a_2. 100% контроль утечки_x000a_3. Функциональный контроль на станции 3"/>
    <n v="1"/>
    <n v="30"/>
    <m/>
    <m/>
    <m/>
    <n v="10"/>
    <n v="3"/>
    <n v="1"/>
    <n v="30"/>
  </r>
  <r>
    <x v="8"/>
    <s v="Процесс сборки QC"/>
    <s v="Процесс сборки QC"/>
    <x v="209"/>
    <s v="1. Неудовлетворённость клиента"/>
    <n v="5"/>
    <s v="1. Непрокрас компонентов"/>
    <s v="1. Рекламационная работа с поставщиком"/>
    <n v="4"/>
    <s v="1. Контроль во время производства оператором"/>
    <n v="3"/>
    <n v="60"/>
    <s v="Отчёт 8Д от поставщика пружин"/>
    <s v="Беляев"/>
    <d v="2018-04-04T00:00:00"/>
    <n v="5"/>
    <n v="3"/>
    <n v="3"/>
    <n v="45"/>
  </r>
  <r>
    <x v="8"/>
    <s v="Процесс сборки QC"/>
    <s v="Процесс сборки QC"/>
    <x v="210"/>
    <s v="1. Отказ в сборке последующих операций_x000a_2. Сборка некомплектного изделия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
    <n v="4"/>
    <s v="1. Контроль во время производства оператором_x000a_2. 100% контроль утечки_x000a_3. Функциональный контроль на станции 3"/>
    <n v="1"/>
    <n v="40"/>
    <s v="Действий не требуется_x000a_Наступление риска маловероятно"/>
    <m/>
    <m/>
    <n v="10"/>
    <n v="4"/>
    <n v="1"/>
    <n v="40"/>
  </r>
  <r>
    <x v="8"/>
    <s v="Процесс сборки QC"/>
    <s v="Процесс сборки QC"/>
    <x v="211"/>
    <s v="1. Отказ в сборке последующих операций_x000a_2. Несоответствие КД_x000a_3. Нарушение герметичности"/>
    <n v="10"/>
    <s v="1. Ошибка оператора_x000a_2. Несоблюдение рабочей инструкции"/>
    <s v="1. Программа подготовки и обучения_x000a_2. Рабочие инструкции операторов _x000a_3. Poka-yoke Профилированный паз загрузки замков"/>
    <n v="1"/>
    <s v="1. Визуальный контроль оператором"/>
    <n v="4"/>
    <n v="40"/>
    <s v="Действий не требуется_x000a_Наступление риска маловероятно"/>
    <m/>
    <m/>
    <n v="10"/>
    <n v="1"/>
    <n v="4"/>
    <n v="40"/>
  </r>
  <r>
    <x v="8"/>
    <s v="Процесс сборки QC"/>
    <s v="Процесс сборки QC"/>
    <x v="212"/>
    <s v="1. Продукция не соответствует КД"/>
    <n v="7"/>
    <s v="1. Ошибка оператора_x000a_2. Несоблюдение рабочей инструкции"/>
    <s v="1. Программа подготовки и обучения_x000a_2. Рабочие инструкции операторов _x000a_3. Ввод компонентов для сборки при помощи сканера штрих-кодов"/>
    <n v="1"/>
    <s v="1. Визуальный контроль оператором"/>
    <n v="4"/>
    <n v="28"/>
    <m/>
    <m/>
    <m/>
    <n v="7"/>
    <n v="1"/>
    <n v="4"/>
    <n v="28"/>
  </r>
  <r>
    <x v="8"/>
    <s v="Процесс сборки QC"/>
    <s v="Процесс сборки QC"/>
    <x v="213"/>
    <s v="1. Нарушение герметичности"/>
    <n v="10"/>
    <s v="1. Повреждение пружинного замка_x000a_2.Неправильная установка пружинного замка"/>
    <s v="1. Программа подготовки и обучения_x000a_2. Рабочие инструкции операторов _x000a_3. Poka-yoke Профилированный паз загрузки замков"/>
    <n v="1"/>
    <s v="100% функциональный контроль на станции 3"/>
    <n v="1"/>
    <n v="10"/>
    <m/>
    <m/>
    <m/>
    <n v="10"/>
    <n v="1"/>
    <n v="1"/>
    <n v="10"/>
  </r>
  <r>
    <x v="8"/>
    <s v="Процесс сборки QC"/>
    <s v="Процесс сборки QC"/>
    <x v="214"/>
    <s v="1. Нарушение герметичности"/>
    <n v="10"/>
    <s v="1. Ошибка в определении величины утечки_x000a_2. нарушения в процессе сборки_x000a_3. Повреждения уплотнительных колец"/>
    <s v="1. Детали ловушки для проверки работоспособности станции контроля утечки_x000a_2. Ежегодная поверка оборудования по контролю утечки"/>
    <n v="1"/>
    <s v="1. 100% контроль утечки на станции 3"/>
    <n v="1"/>
    <n v="10"/>
    <m/>
    <m/>
    <m/>
    <n v="10"/>
    <n v="1"/>
    <n v="1"/>
    <n v="10"/>
  </r>
  <r>
    <x v="8"/>
    <s v="Процесс сборки QC"/>
    <s v="Процесс сборки QC"/>
    <x v="215"/>
    <s v="1. Ложная отбраковка годной продукции_x000a_2. Увеличение потерь на брак"/>
    <n v="7"/>
    <s v="Износ уплотнительного кольца станции утечки"/>
    <s v="1. Превентивная замена уплотнительного кольца _x000a_2. Внесение уплотнительных колец в спецификацию на заказ, как расходный материал_x000a_3. Мониторинг страхового запаса колец"/>
    <n v="1"/>
    <s v="1. Мониторинг PPM по отбракованным коннекторам"/>
    <n v="4"/>
    <n v="28"/>
    <m/>
    <m/>
    <m/>
    <n v="7"/>
    <n v="1"/>
    <n v="4"/>
    <n v="28"/>
  </r>
  <r>
    <x v="8"/>
    <s v="Процесс сборки QC"/>
    <s v="Процесс сборки QC"/>
    <x v="216"/>
    <s v="1. Продукт не соответствует требования КД_x000a_2. Потеря прослеживаемости"/>
    <n v="10"/>
    <s v="Ошибка лазера маркировки"/>
    <s v="1. ППР_x000a_2. Проверка работоспособность лазера при запуске станции"/>
    <n v="2"/>
    <s v="100% проверка нанесения маркировки камерой"/>
    <n v="1"/>
    <n v="20"/>
    <m/>
    <m/>
    <m/>
    <n v="10"/>
    <n v="2"/>
    <n v="1"/>
    <n v="20"/>
  </r>
  <r>
    <x v="8"/>
    <s v="Процесс сборки QC"/>
    <s v="Процесс сборки QC"/>
    <x v="217"/>
    <s v="1. Продукт не соответствует требования КД_x000a_2. Потеря прослеживаемости"/>
    <n v="10"/>
    <s v="Ошибка лазера маркировки"/>
    <s v="1. Проверка работоспособность лазера при запуске станции"/>
    <n v="2"/>
    <s v="100% проверка читаемости маркировки камерой"/>
    <n v="1"/>
    <n v="20"/>
    <m/>
    <m/>
    <m/>
    <n v="10"/>
    <n v="2"/>
    <n v="1"/>
    <n v="20"/>
  </r>
  <r>
    <x v="8"/>
    <s v="Процесс сборки QC"/>
    <s v="Процесс сборки QC"/>
    <x v="218"/>
    <s v="1. Продукт не соответствует требования КД_x000a_2. Потеря прослеживаемости"/>
    <n v="10"/>
    <s v="Ошибка лазера маркировки"/>
    <s v="1. Маркировка берётся автоматически из системы RayPro"/>
    <n v="1"/>
    <s v="1. 100% проверка читаемости маркировки камерой_x000a_2.. Визуальный контроль оператором"/>
    <n v="1"/>
    <n v="10"/>
    <m/>
    <m/>
    <m/>
    <n v="10"/>
    <n v="1"/>
    <n v="1"/>
    <n v="10"/>
  </r>
  <r>
    <x v="8"/>
    <s v="Процесс сборки QC"/>
    <s v="Процесс сборки QC"/>
    <x v="219"/>
    <s v="1. Продукт не соответствует требования КД"/>
    <n v="8"/>
    <s v="Ошибка лазера маркировки"/>
    <s v="1. Маркировка берётся автоматически из системы RayPro"/>
    <n v="1"/>
    <s v="1. 100% проверка читаемости маркировки камерой_x000a_2.. Визуальный контроль оператором"/>
    <n v="1"/>
    <n v="8"/>
    <m/>
    <m/>
    <m/>
    <n v="8"/>
    <n v="1"/>
    <n v="1"/>
    <n v="8"/>
  </r>
  <r>
    <x v="8"/>
    <s v="Процесс сборки QC"/>
    <s v="Процесс сборки QC"/>
    <x v="220"/>
    <s v="1. Продукт не соответствует требования КД_x000a_2. Потеря прослеживаемости"/>
    <n v="10"/>
    <s v="Деталь не была удалена со станции 3 после нанесения маркировки"/>
    <s v="Приостановка процесса сборки до момента снятия детали со станции 3 и помещения её в один из контейнеров"/>
    <n v="1"/>
    <s v="1. 100% проверка читаемости маркировки камерой_x000a_2.. Визуальный контроль оператором"/>
    <n v="1"/>
    <n v="10"/>
    <m/>
    <m/>
    <m/>
    <n v="10"/>
    <n v="1"/>
    <n v="1"/>
    <n v="10"/>
  </r>
  <r>
    <x v="8"/>
    <s v="Процесс сборки QC"/>
    <s v="Процесс сборки QC"/>
    <x v="188"/>
    <s v="1. Отклонение от производственного плана"/>
    <n v="3"/>
    <s v="1. Увеличение производственного цикла_x000a_2. Выполнение операции стажером_x000a_3. Ухудшение условий труда(температура, влажность, освещенность, удобство)_x000a_4. Накопленная усталость ( продолжительность работы,)"/>
    <s v="1. Ротация персонала_x000a_2. Программа обучения новых сотрудников производственным операциям_x000a_3. Сертификация рабочих мест_x000a_4. Контроль условий труда"/>
    <n v="3"/>
    <s v="1. Контроль условий труда_x000a_"/>
    <n v="4"/>
    <n v="36"/>
    <m/>
    <m/>
    <m/>
    <n v="3"/>
    <n v="3"/>
    <n v="4"/>
    <n v="36"/>
  </r>
  <r>
    <x v="8"/>
    <s v="Процесс сборки QC"/>
    <s v="Упаковка, маркировка"/>
    <x v="189"/>
    <s v="1. Рекламация "/>
    <n v="7"/>
    <s v="_x000a_1. Потеря связи между оборудованием и Raypro_x000a_"/>
    <s v="1. Использование ИБП"/>
    <n v="2"/>
    <s v="1. Прекращение автоматической печати эикеток"/>
    <n v="3"/>
    <n v="42"/>
    <m/>
    <m/>
    <m/>
    <n v="7"/>
    <n v="2"/>
    <n v="3"/>
    <n v="42"/>
  </r>
  <r>
    <x v="8"/>
    <s v="Процесс сборки QC"/>
    <s v="Упаковка, маркировка"/>
    <x v="190"/>
    <s v="1. Рекламация "/>
    <n v="7"/>
    <s v="1. Спутали этикетку_x000a_2. Плохое качество печати этикетки (нечитаемый штрихкод) "/>
    <s v="1. Использование Raypro для печати этикеток на коробки_x000a_2. На каждую рабочую зону - свой отдельный принтер _x000a_3. Цветовая индикация готовой продукции"/>
    <n v="2"/>
    <s v="1. Сканирование коробок при приеме заказа на склад"/>
    <n v="1"/>
    <n v="14"/>
    <m/>
    <m/>
    <m/>
    <n v="7"/>
    <n v="2"/>
    <n v="1"/>
    <n v="14"/>
  </r>
  <r>
    <x v="8"/>
    <s v="Процесс сборки QC"/>
    <s v="Упаковка, маркировка"/>
    <x v="191"/>
    <s v="1. Рекламация "/>
    <n v="7"/>
    <s v="1. Несоблюдение РИ оператором"/>
    <s v="1. Наличие РИ_x000a_2. Обучение персонала_x000a_3. Наличие данных по упаковке в заказе"/>
    <n v="2"/>
    <s v="1. Чек-лист запуска производства (наличие верной упаковки)_x000a_2. Контроль соответствия упаковки при приемке на склад"/>
    <n v="1"/>
    <n v="14"/>
    <m/>
    <m/>
    <m/>
    <n v="7"/>
    <n v="2"/>
    <n v="1"/>
    <n v="14"/>
  </r>
  <r>
    <x v="8"/>
    <s v="Процесс сборки QC"/>
    <s v="Упаковка, маркировка"/>
    <x v="192"/>
    <s v="1. Задержка производства_x000a_2. Разрушение упаковки"/>
    <n v="4"/>
    <s v="1. Несоблюдение РИ оператором"/>
    <s v="1. РИ Оператора_x000a_2. Обучение персонала"/>
    <n v="3"/>
    <s v="1. Контроль при приемке на складе"/>
    <n v="2"/>
    <n v="24"/>
    <m/>
    <m/>
    <m/>
    <n v="4"/>
    <n v="3"/>
    <n v="2"/>
    <n v="24"/>
  </r>
  <r>
    <x v="8"/>
    <s v="Процесс сборки QC"/>
    <s v="Упаковка, маркировка"/>
    <x v="193"/>
    <s v="1. Неудобство в сканировании коробов при приемке на складе_x000a_2. Риск повреждения упаковки"/>
    <n v="4"/>
    <s v="1. Несоблюдение РИ оператором"/>
    <s v="1. Наличие памятки на каждом рабочем месте_x000a_2. Обучение персонала"/>
    <n v="3"/>
    <s v="1. Контроль при приемке на складе"/>
    <n v="2"/>
    <n v="24"/>
    <m/>
    <m/>
    <m/>
    <n v="4"/>
    <n v="3"/>
    <n v="2"/>
    <n v="24"/>
  </r>
  <r>
    <x v="3"/>
    <s v="Процесс сборки QC"/>
    <s v="Одобрение готовой продукции"/>
    <x v="55"/>
    <s v="1. Задержка последующей операции (отгрузка)"/>
    <n v="3"/>
    <s v="1. Несоблюдение РИ оператором/ наладчиком_x000a_2. Сбой системы Raypro"/>
    <s v="1. Наличие РИ по работе с Raypro_x000a_2. Закрытие заказа вручную "/>
    <n v="3"/>
    <s v="1. Контроль кладовщиком при ежедневном выпуске продукции с производства"/>
    <n v="1"/>
    <n v="9"/>
    <m/>
    <m/>
    <m/>
    <n v="3"/>
    <n v="3"/>
    <n v="1"/>
    <n v="9"/>
  </r>
  <r>
    <x v="3"/>
    <s v="Процесс сборки QC"/>
    <s v="Одобрение готовой продукции"/>
    <x v="56"/>
    <s v="1. Задержка последующей операции (отгрузка)"/>
    <n v="4"/>
    <s v="1. Брак _x000a_2. Снижение производительности ( превышено время цикла; поломка оборудования )_x000a_3. Ошибка планирования _x000a_(распределение ресурсов)_x000a_4. Заказ начат невовремя "/>
    <s v="1. Проведение триала (определение параметров сборки, влияющих на производительность) Trial_Report; FO ; _x000a_2. ППР_x000a_3. Еженедельное совещание по планированию с производством_x000a_"/>
    <n v="3"/>
    <s v="1. Ежедневный контроль выполнения плана производства"/>
    <n v="1"/>
    <n v="12"/>
    <m/>
    <m/>
    <m/>
    <n v="4"/>
    <n v="3"/>
    <n v="1"/>
    <n v="12"/>
  </r>
  <r>
    <x v="3"/>
    <s v="Процесс сборки QC"/>
    <s v="Одобрение готовой продукции"/>
    <x v="57"/>
    <s v="1. Некомплектная отгрузка клиенту "/>
    <n v="4"/>
    <s v="1. Брак_x000a_2. Нехватка материала/компонентов/тары_x000a_3. Выход из строя оборудования"/>
    <s v="1. Страховой запас готовой продукции на складе_x000a_2. Страховой запас компонентов_x000a_3. Возможность выхода в выходные дни и работы в 3ю смену_x000a_4. ППР оборудования/ ЗИП"/>
    <n v="3"/>
    <s v="1. Прием продукции на складе по количечству (штрих-кодирование коробок)_x000a_2. Отчет со стороны качества _x000a_3. Информирование отдела планирования производством об изменении кол-ва деталей в заказе"/>
    <n v="1"/>
    <n v="12"/>
    <m/>
    <m/>
    <m/>
    <n v="4"/>
    <n v="3"/>
    <n v="1"/>
    <n v="12"/>
  </r>
  <r>
    <x v="3"/>
    <s v="Процесс сборки QC"/>
    <s v="Одобрение готовой продукции"/>
    <x v="58"/>
    <s v="1. Задержка отгрузки"/>
    <n v="3"/>
    <s v="1. Ошибка оператора при размещении продукции"/>
    <s v="1. РИ По перемещению готовой продукции_x000a_2. Обучение персонала_x000a_3. Внедрение штрих-кодирования на место хранения"/>
    <n v="3"/>
    <s v="1. Выявление при комплектации отгрузки_x000a_2. Инвентаризация (2раза в год) "/>
    <n v="3"/>
    <n v="27"/>
    <m/>
    <m/>
    <m/>
    <n v="3"/>
    <n v="3"/>
    <n v="3"/>
    <n v="27"/>
  </r>
  <r>
    <x v="3"/>
    <s v="Процесс сборки QC"/>
    <s v="Одобрение готовой продукции"/>
    <x v="59"/>
    <s v="1. Появление дефекта на готовой продукции_x000a_2. Недовольство клиента (рекламация)_x000a_3. Задержка отгрузок_x000a_4. Остановка производства клиента_x000a_"/>
    <n v="7"/>
    <s v="1. Неправильная эксплуатация техники_x000a_2. Неисправная техника_x000a_3. Ненадлежащие условия на рабочем месте_x000a_"/>
    <s v="1. Проверка техники_x000a_2. Обучение персонала_x000a_3. План обслуживания техники_x000a_4. Контроль условий труда и соблюдение 5S_x000a_5. Наличие и соблюдение рабочих инструкций_x000a_6. Наличие страхового запаса_x000a_"/>
    <n v="2"/>
    <s v="_x000a_1. Согласование стандарта упаковки с поставщиком_x000a_2. Контроль при комплектации отгрузки_x000a_3. Визуальный контроль при размещении на складе_x000a_"/>
    <n v="2"/>
    <n v="28"/>
    <m/>
    <m/>
    <m/>
    <n v="7"/>
    <n v="2"/>
    <n v="2"/>
    <n v="28"/>
  </r>
  <r>
    <x v="3"/>
    <s v="Процесс сборки QC"/>
    <s v="Одобрение готовой продукции"/>
    <x v="60"/>
    <s v="1. Невозможность размещения_x000a_2. Остановка производства_x000a_3. Задержка последующей операции"/>
    <n v="7"/>
    <s v="1. Ошибка планирования загрузки производства_x000a_2. Затоваривание склада_x000a_3. Отсутствие мониторинга складских мощностей"/>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Наличие дополнительного места для напольного хранения_x000a_5. Требования по максимальной загрузке складского помещения"/>
    <n v="1"/>
    <s v="1. Операционный мониторинг загрузки складских мощностей_x000a_2. Монторинг неликвидной продукции_x000a_3. Мониторинг согласованных с клиентом страховых запасов_x000a_4. Лист реагирования на превышение загрузки склада"/>
    <n v="2"/>
    <n v="14"/>
    <m/>
    <m/>
    <m/>
    <n v="7"/>
    <n v="1"/>
    <n v="2"/>
    <n v="14"/>
  </r>
  <r>
    <x v="3"/>
    <s v="Процесс сборки QC"/>
    <s v="Одобрение готовой продукции"/>
    <x v="171"/>
    <s v="1. Задержка последующей операции_x000a_2. Остановка линии у потребителя_x000a_"/>
    <n v="7"/>
    <s v="1. Брак"/>
    <s v="1. Операционный контроль деталей в производстве_x000a_(Дефотека)"/>
    <n v="3"/>
    <s v="1. Одобрение последнего съема Отделом качеста_x000a_"/>
    <n v="2"/>
    <n v="42"/>
    <m/>
    <m/>
    <m/>
    <n v="7"/>
    <n v="3"/>
    <n v="2"/>
    <n v="42"/>
  </r>
  <r>
    <x v="3"/>
    <s v="Процесс сборки QC"/>
    <s v="Одобрение готовой продукции"/>
    <x v="172"/>
    <s v="1. Задержка одобрения заказа_x000a_"/>
    <n v="3"/>
    <s v="1. Несоблюдение инструкций оператором "/>
    <s v="1. Обучение персонала_x000a_2. Описание действий в рабочих инструкциях"/>
    <n v="2"/>
    <s v="1. Одобрение последнего съема Отделом качеста_x000a_"/>
    <n v="1"/>
    <n v="6"/>
    <m/>
    <m/>
    <m/>
    <n v="3"/>
    <n v="2"/>
    <n v="1"/>
    <n v="6"/>
  </r>
  <r>
    <x v="3"/>
    <s v="Процесс сборки QC"/>
    <s v="Одобрение готовой продукции"/>
    <x v="173"/>
    <s v="1. Задержка одобрения заказа_x000a_"/>
    <n v="3"/>
    <s v="1. Просрочена поверка СИ/СДК_x000a_2. Выход из строя СИ/СДК _x000a_"/>
    <s v="1. Реестр поверки оборудования_x000a_2. Ежегодная поверка_x000a_3. Наличие договора с внешней лабораторией_x000a_4. Наличие дублирующего инструмента_x000a_"/>
    <n v="4"/>
    <s v="1. Еженедельный контроль поверки оборудования на совещании Отдела качества_x000a_2. Контроль во время использования"/>
    <n v="2"/>
    <n v="24"/>
    <m/>
    <m/>
    <m/>
    <n v="3"/>
    <n v="4"/>
    <n v="2"/>
    <n v="24"/>
  </r>
  <r>
    <x v="3"/>
    <s v="Процесс сборки QC"/>
    <s v="Одобрение готовой продукции"/>
    <x v="174"/>
    <s v="1. Задержка отгрузки"/>
    <n v="3"/>
    <s v="1. Ошибка планирования_x000a_2. Отсутствие задания на одобрения в системе 1С_x000a_3. Отсутствие персонала_x000a_4. Отсутствие образцов"/>
    <s v="1. РИ по одобрению готовой продукции_x000a_2. Наличие страхового запаса_x000a_"/>
    <n v="4"/>
    <s v="1. Контроль во время формирования отгрузки_x000a_2. Контроль срока одобрения в системе 1С Документооборот"/>
    <n v="2"/>
    <n v="24"/>
    <m/>
    <m/>
    <m/>
    <n v="3"/>
    <n v="4"/>
    <n v="2"/>
    <n v="24"/>
  </r>
  <r>
    <x v="3"/>
    <s v="Процесс сборки QC"/>
    <s v="Одобрение готовой продукции"/>
    <x v="175"/>
    <s v="1. Невозможность одобрения заказа_x000a_2. Задержка одобрения готовой продукции"/>
    <n v="3"/>
    <s v="1. Болезнь, Командировка, Отпуск"/>
    <s v="1. Должностные инструкции_x000a_"/>
    <n v="1"/>
    <s v="1. Контроль во время формирования отгрузки_x000a_2. Контроль срока одобрения в системе 1С Документооборот"/>
    <n v="2"/>
    <n v="6"/>
    <m/>
    <m/>
    <m/>
    <n v="3"/>
    <n v="1"/>
    <n v="2"/>
    <n v="6"/>
  </r>
  <r>
    <x v="3"/>
    <s v="Процесс сборки QC"/>
    <s v="Одобрение готовой продукции"/>
    <x v="176"/>
    <s v="1. Задержка одобрения заказа_x000a_"/>
    <n v="3"/>
    <s v="1. Програмный сбой_x000a_"/>
    <s v="1. Бекап вариант (бумажный)"/>
    <n v="1"/>
    <s v="1. Во время одобрения"/>
    <n v="2"/>
    <n v="6"/>
    <m/>
    <m/>
    <m/>
    <n v="3"/>
    <n v="1"/>
    <n v="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7"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G2:H12" firstHeaderRow="1" firstDataRow="1" firstDataCol="1"/>
  <pivotFields count="19">
    <pivotField axis="axisRow" showAll="0">
      <items count="11">
        <item x="0"/>
        <item x="4"/>
        <item x="6"/>
        <item x="3"/>
        <item x="2"/>
        <item x="5"/>
        <item x="1"/>
        <item x="7"/>
        <item x="8"/>
        <item m="1" x="9"/>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Количество по полю 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6"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9">
  <location ref="A1:E265" firstHeaderRow="0" firstDataRow="1" firstDataCol="1"/>
  <pivotFields count="19">
    <pivotField axis="axisRow" showAll="0">
      <items count="11">
        <item x="0"/>
        <item x="4"/>
        <item x="6"/>
        <item x="3"/>
        <item x="2"/>
        <item x="5"/>
        <item x="1"/>
        <item x="7"/>
        <item x="8"/>
        <item m="1" x="9"/>
        <item t="default" sd="0"/>
      </items>
    </pivotField>
    <pivotField showAll="0"/>
    <pivotField showAll="0"/>
    <pivotField axis="axisRow" showAll="0" defaultSubtotal="0">
      <items count="222">
        <item sd="0" x="124"/>
        <item sd="0" x="9"/>
        <item sd="0" x="5"/>
        <item sd="0" x="7"/>
        <item sd="0" x="8"/>
        <item sd="0" x="4"/>
        <item sd="0" x="10"/>
        <item sd="0" x="6"/>
        <item sd="0" x="13"/>
        <item sd="0" x="119"/>
        <item sd="0" x="94"/>
        <item sd="0" x="57"/>
        <item sd="0" x="55"/>
        <item sd="0" x="56"/>
        <item sd="0" x="25"/>
        <item sd="0" x="23"/>
        <item sd="0" x="19"/>
        <item sd="0" x="104"/>
        <item sd="0" x="54"/>
        <item sd="0" x="45"/>
        <item sd="0" x="118"/>
        <item sd="0" x="74"/>
        <item sd="0" x="53"/>
        <item sd="0" x="73"/>
        <item sd="0" x="49"/>
        <item sd="0" x="88"/>
        <item sd="0" x="48"/>
        <item sd="0" x="127"/>
        <item sd="0" x="129"/>
        <item sd="0" x="128"/>
        <item sd="0" x="24"/>
        <item sd="0" x="67"/>
        <item sd="0" x="105"/>
        <item sd="0" x="90"/>
        <item sd="0" x="81"/>
        <item sd="0" x="58"/>
        <item sd="0" x="50"/>
        <item sd="0" x="80"/>
        <item sd="0" x="77"/>
        <item sd="0" x="79"/>
        <item sd="0" x="51"/>
        <item sd="0" x="47"/>
        <item sd="0" x="27"/>
        <item sd="0" x="75"/>
        <item sd="0" x="44"/>
        <item sd="0" x="2"/>
        <item sd="0" x="34"/>
        <item sd="0" x="35"/>
        <item sd="0" x="52"/>
        <item sd="0" x="95"/>
        <item sd="0" x="97"/>
        <item sd="0" x="111"/>
        <item sd="0" x="65"/>
        <item sd="0" x="71"/>
        <item sd="0" x="117"/>
        <item sd="0" x="103"/>
        <item sd="0" x="33"/>
        <item sd="0" x="41"/>
        <item sd="0" x="18"/>
        <item sd="0" x="0"/>
        <item sd="0" x="106"/>
        <item sd="0" x="98"/>
        <item sd="0" x="30"/>
        <item sd="0" x="123"/>
        <item sd="0" x="122"/>
        <item sd="0" x="125"/>
        <item sd="0" x="39"/>
        <item sd="0" x="37"/>
        <item sd="0" x="38"/>
        <item sd="0" x="40"/>
        <item sd="0" x="36"/>
        <item sd="0" x="29"/>
        <item sd="0" x="61"/>
        <item sd="0" x="107"/>
        <item sd="0" x="114"/>
        <item sd="0" x="113"/>
        <item sd="0" x="112"/>
        <item sd="0" x="86"/>
        <item sd="0" x="96"/>
        <item sd="0" x="109"/>
        <item sd="0" x="63"/>
        <item sd="0" x="42"/>
        <item x="1"/>
        <item sd="0" x="108"/>
        <item sd="0" x="14"/>
        <item sd="0" x="110"/>
        <item sd="0" x="84"/>
        <item sd="0" x="43"/>
        <item sd="0" x="93"/>
        <item sd="0" x="60"/>
        <item sd="0" x="115"/>
        <item sd="0" x="116"/>
        <item sd="0" x="70"/>
        <item sd="0" x="99"/>
        <item sd="0" x="62"/>
        <item sd="0" x="87"/>
        <item sd="0" x="3"/>
        <item sd="0" x="15"/>
        <item sd="0" x="89"/>
        <item sd="0" x="68"/>
        <item sd="0" x="22"/>
        <item sd="0" x="26"/>
        <item sd="0" x="32"/>
        <item sd="0" x="78"/>
        <item sd="0" x="101"/>
        <item sd="0" x="11"/>
        <item sd="0" x="120"/>
        <item sd="0" x="102"/>
        <item sd="0" x="76"/>
        <item sd="0" x="92"/>
        <item sd="0" x="91"/>
        <item sd="0" x="59"/>
        <item sd="0" x="83"/>
        <item sd="0" x="64"/>
        <item sd="0" x="72"/>
        <item sd="0" x="121"/>
        <item sd="0" x="21"/>
        <item sd="0" x="12"/>
        <item sd="0" x="66"/>
        <item sd="0" x="85"/>
        <item sd="0" x="82"/>
        <item sd="0" x="31"/>
        <item sd="0" x="100"/>
        <item sd="0" x="20"/>
        <item sd="0" x="46"/>
        <item sd="0" x="28"/>
        <item sd="0" x="16"/>
        <item sd="0" x="17"/>
        <item sd="0" x="126"/>
        <item sd="0" x="6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21"/>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s>
    </pivotField>
    <pivotField showAll="0"/>
    <pivotField outline="0" showAll="0">
      <extLst>
        <ext xmlns:x14="http://schemas.microsoft.com/office/spreadsheetml/2009/9/main" uri="{2946ED86-A175-432a-8AC1-64E0C546D7DE}">
          <x14:pivotField fillDownLabels="1"/>
        </ext>
      </extLst>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2">
    <field x="0"/>
    <field x="3"/>
  </rowFields>
  <rowItems count="264">
    <i>
      <x/>
    </i>
    <i r="1">
      <x v="1"/>
    </i>
    <i r="1">
      <x v="2"/>
    </i>
    <i r="1">
      <x v="3"/>
    </i>
    <i r="1">
      <x v="4"/>
    </i>
    <i r="1">
      <x v="5"/>
    </i>
    <i r="1">
      <x v="6"/>
    </i>
    <i r="1">
      <x v="7"/>
    </i>
    <i r="1">
      <x v="45"/>
    </i>
    <i r="1">
      <x v="59"/>
    </i>
    <i r="1">
      <x v="82"/>
    </i>
    <i r="1">
      <x v="96"/>
    </i>
    <i>
      <x v="1"/>
    </i>
    <i r="1">
      <x v="17"/>
    </i>
    <i r="1">
      <x v="32"/>
    </i>
    <i r="1">
      <x v="55"/>
    </i>
    <i r="1">
      <x v="60"/>
    </i>
    <i r="1">
      <x v="104"/>
    </i>
    <i r="1">
      <x v="107"/>
    </i>
    <i>
      <x v="2"/>
    </i>
    <i r="1">
      <x/>
    </i>
    <i r="1">
      <x v="27"/>
    </i>
    <i r="1">
      <x v="28"/>
    </i>
    <i r="1">
      <x v="29"/>
    </i>
    <i r="1">
      <x v="63"/>
    </i>
    <i r="1">
      <x v="64"/>
    </i>
    <i r="1">
      <x v="65"/>
    </i>
    <i r="1">
      <x v="106"/>
    </i>
    <i r="1">
      <x v="115"/>
    </i>
    <i r="1">
      <x v="128"/>
    </i>
    <i>
      <x v="3"/>
    </i>
    <i r="1">
      <x v="11"/>
    </i>
    <i r="1">
      <x v="12"/>
    </i>
    <i r="1">
      <x v="13"/>
    </i>
    <i r="1">
      <x v="35"/>
    </i>
    <i r="1">
      <x v="89"/>
    </i>
    <i r="1">
      <x v="93"/>
    </i>
    <i r="1">
      <x v="111"/>
    </i>
    <i r="1">
      <x v="122"/>
    </i>
    <i r="1">
      <x v="142"/>
    </i>
    <i r="1">
      <x v="143"/>
    </i>
    <i r="1">
      <x v="144"/>
    </i>
    <i r="1">
      <x v="171"/>
    </i>
    <i r="1">
      <x v="172"/>
    </i>
    <i r="1">
      <x v="173"/>
    </i>
    <i r="1">
      <x v="174"/>
    </i>
    <i r="1">
      <x v="175"/>
    </i>
    <i r="1">
      <x v="176"/>
    </i>
    <i r="1">
      <x v="187"/>
    </i>
    <i>
      <x v="4"/>
    </i>
    <i r="1">
      <x v="10"/>
    </i>
    <i r="1">
      <x v="11"/>
    </i>
    <i r="1">
      <x v="12"/>
    </i>
    <i r="1">
      <x v="13"/>
    </i>
    <i r="1">
      <x v="14"/>
    </i>
    <i r="1">
      <x v="15"/>
    </i>
    <i r="1">
      <x v="16"/>
    </i>
    <i r="1">
      <x v="18"/>
    </i>
    <i r="1">
      <x v="19"/>
    </i>
    <i r="1">
      <x v="21"/>
    </i>
    <i r="1">
      <x v="22"/>
    </i>
    <i r="1">
      <x v="23"/>
    </i>
    <i r="1">
      <x v="24"/>
    </i>
    <i r="1">
      <x v="25"/>
    </i>
    <i r="1">
      <x v="26"/>
    </i>
    <i r="1">
      <x v="30"/>
    </i>
    <i r="1">
      <x v="31"/>
    </i>
    <i r="1">
      <x v="33"/>
    </i>
    <i r="1">
      <x v="34"/>
    </i>
    <i r="1">
      <x v="35"/>
    </i>
    <i r="1">
      <x v="36"/>
    </i>
    <i r="1">
      <x v="37"/>
    </i>
    <i r="1">
      <x v="38"/>
    </i>
    <i r="1">
      <x v="39"/>
    </i>
    <i r="1">
      <x v="40"/>
    </i>
    <i r="1">
      <x v="41"/>
    </i>
    <i r="1">
      <x v="42"/>
    </i>
    <i r="1">
      <x v="43"/>
    </i>
    <i r="1">
      <x v="44"/>
    </i>
    <i r="1">
      <x v="46"/>
    </i>
    <i r="1">
      <x v="47"/>
    </i>
    <i r="1">
      <x v="48"/>
    </i>
    <i r="1">
      <x v="49"/>
    </i>
    <i r="1">
      <x v="50"/>
    </i>
    <i r="1">
      <x v="52"/>
    </i>
    <i r="1">
      <x v="53"/>
    </i>
    <i r="1">
      <x v="56"/>
    </i>
    <i r="1">
      <x v="57"/>
    </i>
    <i r="1">
      <x v="58"/>
    </i>
    <i r="1">
      <x v="61"/>
    </i>
    <i r="1">
      <x v="62"/>
    </i>
    <i r="1">
      <x v="66"/>
    </i>
    <i r="1">
      <x v="67"/>
    </i>
    <i r="1">
      <x v="68"/>
    </i>
    <i r="1">
      <x v="69"/>
    </i>
    <i r="1">
      <x v="70"/>
    </i>
    <i r="1">
      <x v="71"/>
    </i>
    <i r="1">
      <x v="72"/>
    </i>
    <i r="1">
      <x v="77"/>
    </i>
    <i r="1">
      <x v="78"/>
    </i>
    <i r="1">
      <x v="80"/>
    </i>
    <i r="1">
      <x v="81"/>
    </i>
    <i r="1">
      <x v="86"/>
    </i>
    <i r="1">
      <x v="87"/>
    </i>
    <i r="1">
      <x v="88"/>
    </i>
    <i r="1">
      <x v="89"/>
    </i>
    <i r="1">
      <x v="92"/>
    </i>
    <i r="1">
      <x v="94"/>
    </i>
    <i r="1">
      <x v="95"/>
    </i>
    <i r="1">
      <x v="98"/>
    </i>
    <i r="1">
      <x v="99"/>
    </i>
    <i r="1">
      <x v="100"/>
    </i>
    <i r="1">
      <x v="101"/>
    </i>
    <i r="1">
      <x v="102"/>
    </i>
    <i r="1">
      <x v="103"/>
    </i>
    <i r="1">
      <x v="108"/>
    </i>
    <i r="1">
      <x v="109"/>
    </i>
    <i r="1">
      <x v="110"/>
    </i>
    <i r="1">
      <x v="111"/>
    </i>
    <i r="1">
      <x v="112"/>
    </i>
    <i r="1">
      <x v="113"/>
    </i>
    <i r="1">
      <x v="114"/>
    </i>
    <i r="1">
      <x v="116"/>
    </i>
    <i r="1">
      <x v="118"/>
    </i>
    <i r="1">
      <x v="119"/>
    </i>
    <i r="1">
      <x v="120"/>
    </i>
    <i r="1">
      <x v="121"/>
    </i>
    <i r="1">
      <x v="123"/>
    </i>
    <i r="1">
      <x v="124"/>
    </i>
    <i r="1">
      <x v="125"/>
    </i>
    <i r="1">
      <x v="129"/>
    </i>
    <i>
      <x v="5"/>
    </i>
    <i r="1">
      <x v="9"/>
    </i>
    <i r="1">
      <x v="20"/>
    </i>
    <i r="1">
      <x v="51"/>
    </i>
    <i r="1">
      <x v="54"/>
    </i>
    <i r="1">
      <x v="73"/>
    </i>
    <i r="1">
      <x v="74"/>
    </i>
    <i r="1">
      <x v="75"/>
    </i>
    <i r="1">
      <x v="76"/>
    </i>
    <i r="1">
      <x v="79"/>
    </i>
    <i r="1">
      <x v="83"/>
    </i>
    <i r="1">
      <x v="85"/>
    </i>
    <i r="1">
      <x v="90"/>
    </i>
    <i r="1">
      <x v="91"/>
    </i>
    <i>
      <x v="6"/>
    </i>
    <i r="1">
      <x v="8"/>
    </i>
    <i r="1">
      <x v="84"/>
    </i>
    <i r="1">
      <x v="97"/>
    </i>
    <i r="1">
      <x v="105"/>
    </i>
    <i r="1">
      <x v="117"/>
    </i>
    <i r="1">
      <x v="126"/>
    </i>
    <i r="1">
      <x v="127"/>
    </i>
    <i>
      <x v="7"/>
    </i>
    <i r="1">
      <x v="130"/>
    </i>
    <i r="1">
      <x v="131"/>
    </i>
    <i r="1">
      <x v="132"/>
    </i>
    <i r="1">
      <x v="133"/>
    </i>
    <i r="1">
      <x v="134"/>
    </i>
    <i r="1">
      <x v="135"/>
    </i>
    <i r="1">
      <x v="136"/>
    </i>
    <i r="1">
      <x v="137"/>
    </i>
    <i r="1">
      <x v="138"/>
    </i>
    <i r="1">
      <x v="139"/>
    </i>
    <i r="1">
      <x v="140"/>
    </i>
    <i r="1">
      <x v="141"/>
    </i>
    <i>
      <x v="8"/>
    </i>
    <i r="1">
      <x v="11"/>
    </i>
    <i r="1">
      <x v="12"/>
    </i>
    <i r="1">
      <x v="13"/>
    </i>
    <i r="1">
      <x v="18"/>
    </i>
    <i r="1">
      <x v="22"/>
    </i>
    <i r="1">
      <x v="35"/>
    </i>
    <i r="1">
      <x v="36"/>
    </i>
    <i r="1">
      <x v="40"/>
    </i>
    <i r="1">
      <x v="46"/>
    </i>
    <i r="1">
      <x v="47"/>
    </i>
    <i r="1">
      <x v="48"/>
    </i>
    <i r="1">
      <x v="56"/>
    </i>
    <i r="1">
      <x v="66"/>
    </i>
    <i r="1">
      <x v="67"/>
    </i>
    <i r="1">
      <x v="68"/>
    </i>
    <i r="1">
      <x v="70"/>
    </i>
    <i r="1">
      <x v="89"/>
    </i>
    <i r="1">
      <x v="102"/>
    </i>
    <i r="1">
      <x v="111"/>
    </i>
    <i r="1">
      <x v="121"/>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t="grand">
      <x/>
    </i>
  </rowItems>
  <colFields count="1">
    <field x="-2"/>
  </colFields>
  <colItems count="4">
    <i>
      <x/>
    </i>
    <i i="1">
      <x v="1"/>
    </i>
    <i i="2">
      <x v="2"/>
    </i>
    <i i="3">
      <x v="3"/>
    </i>
  </colItems>
  <dataFields count="4">
    <dataField name=" S2" fld="15" subtotal="average" baseField="0" baseItem="0"/>
    <dataField name=" O2" fld="16" subtotal="average" baseField="0" baseItem="0"/>
    <dataField name=" D2" fld="17" subtotal="average" baseField="0" baseItem="0"/>
    <dataField name=" RPN2" fld="18" subtotal="average" baseField="0" baseItem="0"/>
  </dataFields>
  <formats count="28">
    <format dxfId="111">
      <pivotArea field="0" type="button" dataOnly="0" labelOnly="1" outline="0" axis="axisRow" fieldPosition="0"/>
    </format>
    <format dxfId="110">
      <pivotArea dataOnly="0" labelOnly="1" fieldPosition="0">
        <references count="1">
          <reference field="0" count="0"/>
        </references>
      </pivotArea>
    </format>
    <format dxfId="109">
      <pivotArea dataOnly="0" labelOnly="1" grandRow="1" outline="0" fieldPosition="0"/>
    </format>
    <format dxfId="108">
      <pivotArea dataOnly="0" labelOnly="1" fieldPosition="0">
        <references count="2">
          <reference field="0" count="1" selected="0">
            <x v="0"/>
          </reference>
          <reference field="3" count="11">
            <x v="1"/>
            <x v="2"/>
            <x v="3"/>
            <x v="4"/>
            <x v="5"/>
            <x v="6"/>
            <x v="7"/>
            <x v="45"/>
            <x v="59"/>
            <x v="82"/>
            <x v="96"/>
          </reference>
        </references>
      </pivotArea>
    </format>
    <format dxfId="107">
      <pivotArea dataOnly="0" labelOnly="1" fieldPosition="0">
        <references count="2">
          <reference field="0" count="1" selected="0">
            <x v="1"/>
          </reference>
          <reference field="3" count="6">
            <x v="17"/>
            <x v="32"/>
            <x v="55"/>
            <x v="60"/>
            <x v="104"/>
            <x v="107"/>
          </reference>
        </references>
      </pivotArea>
    </format>
    <format dxfId="106">
      <pivotArea dataOnly="0" labelOnly="1" fieldPosition="0">
        <references count="2">
          <reference field="0" count="1" selected="0">
            <x v="2"/>
          </reference>
          <reference field="3" count="10">
            <x v="0"/>
            <x v="27"/>
            <x v="28"/>
            <x v="29"/>
            <x v="63"/>
            <x v="64"/>
            <x v="65"/>
            <x v="106"/>
            <x v="115"/>
            <x v="128"/>
          </reference>
        </references>
      </pivotArea>
    </format>
    <format dxfId="105">
      <pivotArea dataOnly="0" labelOnly="1" fieldPosition="0">
        <references count="2">
          <reference field="0" count="1" selected="0">
            <x v="3"/>
          </reference>
          <reference field="3" count="2">
            <x v="93"/>
            <x v="122"/>
          </reference>
        </references>
      </pivotArea>
    </format>
    <format dxfId="104">
      <pivotArea dataOnly="0" labelOnly="1" fieldPosition="0">
        <references count="2">
          <reference field="0" count="1" selected="0">
            <x v="4"/>
          </reference>
          <reference field="3" count="50">
            <x v="10"/>
            <x v="11"/>
            <x v="12"/>
            <x v="13"/>
            <x v="14"/>
            <x v="15"/>
            <x v="16"/>
            <x v="18"/>
            <x v="19"/>
            <x v="21"/>
            <x v="22"/>
            <x v="23"/>
            <x v="24"/>
            <x v="25"/>
            <x v="26"/>
            <x v="30"/>
            <x v="31"/>
            <x v="33"/>
            <x v="34"/>
            <x v="35"/>
            <x v="36"/>
            <x v="37"/>
            <x v="38"/>
            <x v="39"/>
            <x v="40"/>
            <x v="41"/>
            <x v="42"/>
            <x v="43"/>
            <x v="44"/>
            <x v="46"/>
            <x v="47"/>
            <x v="48"/>
            <x v="49"/>
            <x v="50"/>
            <x v="52"/>
            <x v="53"/>
            <x v="56"/>
            <x v="57"/>
            <x v="58"/>
            <x v="61"/>
            <x v="62"/>
            <x v="66"/>
            <x v="67"/>
            <x v="68"/>
            <x v="69"/>
            <x v="70"/>
            <x v="71"/>
            <x v="72"/>
            <x v="77"/>
            <x v="78"/>
          </reference>
        </references>
      </pivotArea>
    </format>
    <format dxfId="103">
      <pivotArea dataOnly="0" labelOnly="1" fieldPosition="0">
        <references count="2">
          <reference field="0" count="1" selected="0">
            <x v="4"/>
          </reference>
          <reference field="3" count="31">
            <x v="80"/>
            <x v="81"/>
            <x v="86"/>
            <x v="87"/>
            <x v="88"/>
            <x v="89"/>
            <x v="92"/>
            <x v="94"/>
            <x v="95"/>
            <x v="98"/>
            <x v="99"/>
            <x v="100"/>
            <x v="101"/>
            <x v="102"/>
            <x v="103"/>
            <x v="108"/>
            <x v="109"/>
            <x v="110"/>
            <x v="111"/>
            <x v="112"/>
            <x v="113"/>
            <x v="114"/>
            <x v="116"/>
            <x v="118"/>
            <x v="119"/>
            <x v="120"/>
            <x v="121"/>
            <x v="123"/>
            <x v="124"/>
            <x v="125"/>
            <x v="129"/>
          </reference>
        </references>
      </pivotArea>
    </format>
    <format dxfId="102">
      <pivotArea dataOnly="0" labelOnly="1" fieldPosition="0">
        <references count="2">
          <reference field="0" count="1" selected="0">
            <x v="5"/>
          </reference>
          <reference field="3" count="13">
            <x v="9"/>
            <x v="20"/>
            <x v="51"/>
            <x v="54"/>
            <x v="73"/>
            <x v="74"/>
            <x v="75"/>
            <x v="76"/>
            <x v="79"/>
            <x v="83"/>
            <x v="85"/>
            <x v="90"/>
            <x v="91"/>
          </reference>
        </references>
      </pivotArea>
    </format>
    <format dxfId="101">
      <pivotArea dataOnly="0" labelOnly="1" fieldPosition="0">
        <references count="2">
          <reference field="0" count="1" selected="0">
            <x v="6"/>
          </reference>
          <reference field="3" count="7">
            <x v="8"/>
            <x v="84"/>
            <x v="97"/>
            <x v="105"/>
            <x v="117"/>
            <x v="126"/>
            <x v="127"/>
          </reference>
        </references>
      </pivotArea>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dataOnly="0" labelOnly="1" outline="0" fieldPosition="0">
        <references count="1">
          <reference field="4294967294" count="4">
            <x v="0"/>
            <x v="1"/>
            <x v="2"/>
            <x v="3"/>
          </reference>
        </references>
      </pivotArea>
    </format>
    <format dxfId="89">
      <pivotArea outline="0" collapsedLevelsAreSubtotals="1" fieldPosition="0"/>
    </format>
    <format dxfId="88">
      <pivotArea dataOnly="0" labelOnly="1" outline="0" fieldPosition="0">
        <references count="1">
          <reference field="4294967294" count="4">
            <x v="0"/>
            <x v="1"/>
            <x v="2"/>
            <x v="3"/>
          </reference>
        </references>
      </pivotArea>
    </format>
    <format dxfId="87">
      <pivotArea outline="0" collapsedLevelsAreSubtotals="1" fieldPosition="0"/>
    </format>
    <format dxfId="86">
      <pivotArea dataOnly="0" labelOnly="1" outline="0" fieldPosition="0">
        <references count="1">
          <reference field="4294967294" count="4">
            <x v="0"/>
            <x v="1"/>
            <x v="2"/>
            <x v="3"/>
          </reference>
        </references>
      </pivotArea>
    </format>
    <format dxfId="85">
      <pivotArea outline="0" collapsedLevelsAreSubtotals="1" fieldPosition="0"/>
    </format>
    <format dxfId="84">
      <pivotArea dataOnly="0" labelOnly="1" outline="0" fieldPosition="0">
        <references count="1">
          <reference field="4294967294" count="4">
            <x v="0"/>
            <x v="1"/>
            <x v="2"/>
            <x v="3"/>
          </reference>
        </references>
      </pivotArea>
    </format>
  </formats>
  <chartFormats count="8">
    <chartFormat chart="18"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2"/>
          </reference>
        </references>
      </pivotArea>
    </chartFormat>
    <chartFormat chart="18" format="7" series="1">
      <pivotArea type="data" outline="0" fieldPosition="0">
        <references count="1">
          <reference field="4294967294" count="1" selected="0">
            <x v="3"/>
          </reference>
        </references>
      </pivotArea>
    </chartFormat>
    <chartFormat chart="16"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Срез_Процесс" sourceName="Процесс">
  <extLst>
    <x:ext xmlns:x15="http://schemas.microsoft.com/office/spreadsheetml/2010/11/main" uri="{2F2917AC-EB37-4324-AD4E-5DD8C200BD13}">
      <x15:tableSlicerCache tableId="2"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Фильтр по процессам" cache="Срез_Процесс" caption="Фильтр по процессам" columnCount="9" lockedPosition="1" rowHeight="241300"/>
</slicers>
</file>

<file path=xl/tables/table1.xml><?xml version="1.0" encoding="utf-8"?>
<table xmlns="http://schemas.openxmlformats.org/spreadsheetml/2006/main" id="2" name="Таблица2" displayName="Таблица2" ref="A5:S507" totalsRowShown="0" headerRowDxfId="133" dataDxfId="132" tableBorderDxfId="131">
  <autoFilter ref="A5:S507"/>
  <tableColumns count="19">
    <tableColumn id="1" name="Процесс" dataDxfId="130"/>
    <tableColumn id="19" name="Описание" dataDxfId="129"/>
    <tableColumn id="2" name="Деятельность" dataDxfId="128"/>
    <tableColumn id="3" name="Риск" dataDxfId="127"/>
    <tableColumn id="4" name="Последствие" dataDxfId="126"/>
    <tableColumn id="5" name="S" dataDxfId="125"/>
    <tableColumn id="6" name="Причина" dataDxfId="124"/>
    <tableColumn id="7" name="Предупреждение" dataDxfId="123"/>
    <tableColumn id="8" name="O" dataDxfId="122"/>
    <tableColumn id="9" name="Обнаружение" dataDxfId="121"/>
    <tableColumn id="10" name="D" dataDxfId="120"/>
    <tableColumn id="11" name="RPN" dataDxfId="119">
      <calculatedColumnFormula>F6*I6*K6</calculatedColumnFormula>
    </tableColumn>
    <tableColumn id="12" name="ПКД" dataDxfId="118"/>
    <tableColumn id="13" name="Ответственный" dataDxfId="117"/>
    <tableColumn id="14" name="Дата" dataDxfId="116"/>
    <tableColumn id="15" name="S2" dataDxfId="115">
      <calculatedColumnFormula>F6</calculatedColumnFormula>
    </tableColumn>
    <tableColumn id="16" name="O2" dataDxfId="114">
      <calculatedColumnFormula>I6</calculatedColumnFormula>
    </tableColumn>
    <tableColumn id="17" name="D2" dataDxfId="113">
      <calculatedColumnFormula>K6</calculatedColumnFormula>
    </tableColumn>
    <tableColumn id="18" name="RPN2" dataDxfId="112">
      <calculatedColumnFormula>P6*Q6*R6</calculatedColumnFormula>
    </tableColumn>
  </tableColumns>
  <tableStyleInfo name="TableStyleLight16" showFirstColumn="0" showLastColumn="0" showRowStripes="1" showColumnStripes="0"/>
</table>
</file>

<file path=xl/tables/table2.xml><?xml version="1.0" encoding="utf-8"?>
<table xmlns="http://schemas.openxmlformats.org/spreadsheetml/2006/main" id="1" name="Таблица1" displayName="Таблица1" ref="A2:D778" totalsRowShown="0">
  <autoFilter xmlns:x14="http://schemas.microsoft.com/office/spreadsheetml/2009/9/main" ref="A2:D778">
    <filterColumn colId="0">
      <filters>
        <filter val="SM"/>
        <filter val="ST"/>
      </filters>
    </filterColumn>
    <filterColumn colId="1">
      <filters>
        <mc:AlternateContent xmlns:mc="http://schemas.openxmlformats.org/markup-compatibility/2006">
          <mc:Choice Requires="x14">
            <x14:filter val="_x000a_ Автоматизировать статусы пресс-форм"/>
            <x14:filter val="_x000a__x000a_1. Проработать вариант по наличию аутсорса складских площадей"/>
            <x14:filter val="1) Внедрение системы EDI /WEB EDI для стандартизации процесса размещения заказов."/>
            <x14:filter val="1) Внедрение системы EDI /WEB EDI для стандартизации процесса размещения заказов._x000a_2) Совместное развитие с отделом R&amp;D электронной платформы Teexma tool (база данных по материалам всех сестринских заводов)"/>
            <x14:filter val="1) Выделение ресурса для развития маркетинговых активностей (включая анализ рынка);                            2)Участие в активностях Marketing Community компании, направленных на анализ рынка с применением корпоративных инструментов"/>
            <x14:filter val="1) Формализация и документирование Стратегии развития продаж с последующим утверждением топ-менеджментом  2) Разработка и формализация политики ценообразования и расчёта цен 3м клиентам/клиентам внутри Группы (ICP) в зависимости от ключевых критериев их оценки (Pricing tool)"/>
            <x14:filter val="1) Формирование плана мероприятий по участию в выставках/Tech Days у клиентов.   2) Обновление матрицы посещения клиентов (план визитов) в соответствии с их ранжированием"/>
            <x14:filter val="1. В случае выявления отклонения по количеству информировать отдел планирования_x000a_(внести требования в РИ Наладчика об изменении кол-ва выпущенной продукции)"/>
            <x14:filter val="1. Введение  системы EDI"/>
            <x14:filter val="1. Внедрение идентификации  поврежденных мешков_x000a_2. Закупка мобильной сушилки"/>
            <x14:filter val="1. Внести требования по чистке фильтра в РИ Наладчика минимум 1 раз в смену_x000a_2. Провести работу по замене дробилки с разными ножами"/>
            <x14:filter val="1. Добавить рекомендации в РИ по вскрытию мешков"/>
            <x14:filter val="1. Закупка запасной батареи для ричтрака"/>
            <x14:filter val="1. матрица взаимозаменяимости отдела качества"/>
            <x14:filter val="1. Наличие резервного оборудования_x000a_"/>
            <x14:filter val="1. Обновить инструкцию по основным моментам работы с Raypro_x000a_2. Проект по резервному потоку документов (2018г)"/>
            <x14:filter val="1. Пересмотр листа материалов и определить необходимость сушки для каждого из них"/>
            <x14:filter val="1. Применение SPC у _x000a_2. поставщиков комопнентов_x000a_Согласование папки PPAP"/>
            <x14:filter val="1. Проработать вопрос по отказу &quot;Отсутствие материала в бункере&quot;_x000a_Проработать вопрос о сигнализации низкого остатка материала в бункере_x000a_2Переодический осмотр труб подачи материала (внести в РИ наладчика)_x000a_"/>
            <x14:filter val="1. Установка миксеров на загрузчик"/>
            <x14:filter val="1.Закупка запасного термостата_x000a_2.Визуальная сигнализация о работе чиллера_x000a_"/>
            <x14:filter val="Ввести регистр отслеживания действующего полиса страхования"/>
            <x14:filter val="Внедрение SAP_x000a_Модуль MRP, MPS"/>
            <x14:filter val="Внедрение системы EDI /WEB EDI для стандартизации процесса размещения заказов"/>
            <x14:filter val="Действий не требуется_x000a_Наступление риска маловероятно"/>
            <x14:filter val="Единый склад запчастей,_x000a_установка минимального кол-ва по наименованию"/>
            <x14:filter val="Ежегодный пересмотр BOM"/>
            <x14:filter val="Заключение договора с внешней лабораторией"/>
            <x14:filter val="Имплементирование SAP"/>
            <x14:filter val="Имплементирование SAP, болк P2P. _x000a_Разработка системы оплаты счетов в 1С ДОК"/>
            <x14:filter val="Исключить дубликацию программ на ТПА"/>
            <x14:filter val="Обновление матрицы взаимозаменяемости"/>
            <x14:filter val="Отслеживание наличия запасных частей"/>
            <x14:filter val="Отчёт 8Д от поставщика пружин"/>
            <x14:filter val="Перенос процедуры согласования договоров в 1С ДОК"/>
            <x14:filter val="Поддержание реестра контактов клиентов в актуальном состоянии, обновление/дополнение реестра по мере получения новой информации"/>
            <x14:filter val="Постоянное развитие Поставщиков и отработка замечаний в Планах мероприятий"/>
            <x14:filter val="Проработать вариант аренды груоподъемного оборудования для установки пресс-форм"/>
            <x14:filter val="Разработать инструкцию по визуальному контролю быстросъемных соединителей, 100% контроль оператором во время сборки"/>
            <x14:filter val="Разработать механизм привлечения специалиста ОТ к оформлению допуска проведения работ повышенной опасности."/>
            <x14:filter val="Разработка автоматической выгрузки данных из системы для автоматизации заполнения"/>
            <x14:filter val="Разработка матриц замещения по каждому отделу"/>
            <x14:filter val="Рекомендации по размещению пресс-форм на складе_x000a_Передать функцию выдачи пресс-форм отделу логистики"/>
            <x14:filter val="Рекомендации по размещению пресс-форм на складе_x000a_Передать функцию выдачи пресс-форм отделу логистики (+1 сотрудник)"/>
            <x14:filter val="см. Меры по обнаружению"/>
            <x14:filter val="Совместное развитие с отделом R&amp;D электронной платформы Teexma tool (база данных по материалам всех сестринских заводов)."/>
            <x14:filter val="Формирование установочного комплекта на каждую форму"/>
          </mc:Choice>
          <mc:Fallback>
            <filter val="_x000a_ Автоматизировать статусы пресс-форм"/>
            <filter val="_x000a__x000a_1. Проработать вариант по наличию аутсорса складских площадей"/>
            <filter val="1) Внедрение системы EDI /WEB EDI для стандартизации процесса размещения заказов."/>
            <filter val="1) Внедрение системы EDI /WEB EDI для стандартизации процесса размещения заказов._x000a_2) Совместное развитие с отделом R&amp;D электронной платформы Teexma tool (база данных по материалам всех сестринских заводов)"/>
            <filter val="1) Выделение ресурса для развития маркетинговых активностей (включая анализ рынка);                            2)Участие в активностях Marketing Community компании, направленных на анализ рынка с применением корпоративных инструментов"/>
            <filter val="1) Формирование плана мероприятий по участию в выставках/Tech Days у клиентов.   2) Обновление матрицы посещения клиентов (план визитов) в соответствии с их ранжированием"/>
            <filter val="1. В случае выявления отклонения по количеству информировать отдел планирования_x000a_(внести требования в РИ Наладчика об изменении кол-ва выпущенной продукции)"/>
            <filter val="1. Введение  системы EDI"/>
            <filter val="1. Внедрение идентификации  поврежденных мешков_x000a_2. Закупка мобильной сушилки"/>
            <filter val="1. Внести требования по чистке фильтра в РИ Наладчика минимум 1 раз в смену_x000a_2. Провести работу по замене дробилки с разными ножами"/>
            <filter val="1. Добавить рекомендации в РИ по вскрытию мешков"/>
            <filter val="1. Закупка запасной батареи для ричтрака"/>
            <filter val="1. матрица взаимозаменяимости отдела качества"/>
            <filter val="1. Наличие резервного оборудования_x000a_"/>
            <filter val="1. Обновить инструкцию по основным моментам работы с Raypro_x000a_2. Проект по резервному потоку документов (2018г)"/>
            <filter val="1. Пересмотр листа материалов и определить необходимость сушки для каждого из них"/>
            <filter val="1. Применение SPC у _x000a_2. поставщиков комопнентов_x000a_Согласование папки PPAP"/>
            <filter val="1. Проработать вопрос по отказу &quot;Отсутствие материала в бункере&quot;_x000a_Проработать вопрос о сигнализации низкого остатка материала в бункере_x000a_2Переодический осмотр труб подачи материала (внести в РИ наладчика)_x000a_"/>
            <filter val="1. Установка миксеров на загрузчик"/>
            <filter val="1.Закупка запасного термостата_x000a_2.Визуальная сигнализация о работе чиллера_x000a_"/>
            <filter val="Ввести регистр отслеживания действующего полиса страхования"/>
            <filter val="Внедрение SAP_x000a_Модуль MRP, MPS"/>
            <filter val="Внедрение системы EDI /WEB EDI для стандартизации процесса размещения заказов"/>
            <filter val="Действий не требуется_x000a_Наступление риска маловероятно"/>
            <filter val="Единый склад запчастей,_x000a_установка минимального кол-ва по наименованию"/>
            <filter val="Ежегодный пересмотр BOM"/>
            <filter val="Заключение договора с внешней лабораторией"/>
            <filter val="Имплементирование SAP"/>
            <filter val="Имплементирование SAP, болк P2P. _x000a_Разработка системы оплаты счетов в 1С ДОК"/>
            <filter val="Исключить дубликацию программ на ТПА"/>
            <filter val="Обновление матрицы взаимозаменяемости"/>
            <filter val="Отслеживание наличия запасных частей"/>
            <filter val="Отчёт 8Д от поставщика пружин"/>
            <filter val="Перенос процедуры согласования договоров в 1С ДОК"/>
            <filter val="Поддержание реестра контактов клиентов в актуальном состоянии, обновление/дополнение реестра по мере получения новой информации"/>
            <filter val="Постоянное развитие Поставщиков и отработка замечаний в Планах мероприятий"/>
            <filter val="Проработать вариант аренды груоподъемного оборудования для установки пресс-форм"/>
            <filter val="Разработать инструкцию по визуальному контролю быстросъемных соединителей, 100% контроль оператором во время сборки"/>
            <filter val="Разработать механизм привлечения специалиста ОТ к оформлению допуска проведения работ повышенной опасности."/>
            <filter val="Разработка автоматической выгрузки данных из системы для автоматизации заполнения"/>
            <filter val="Разработка матриц замещения по каждому отделу"/>
            <filter val="Рекомендации по размещению пресс-форм на складе_x000a_Передать функцию выдачи пресс-форм отделу логистики"/>
            <filter val="Рекомендации по размещению пресс-форм на складе_x000a_Передать функцию выдачи пресс-форм отделу логистики (+1 сотрудник)"/>
            <filter val="см. Меры по обнаружению"/>
            <filter val="Совместное развитие с отделом R&amp;D электронной платформы Teexma tool (база данных по материалам всех сестринских заводов)."/>
            <filter val="Формирование установочного комплекта на каждую форму"/>
          </mc:Fallback>
        </mc:AlternateContent>
      </filters>
    </filterColumn>
  </autoFilter>
  <tableColumns count="4">
    <tableColumn id="12" name="Процесс" dataDxfId="83">
      <calculatedColumnFormula>'Анализ Рисков'!A6</calculatedColumnFormula>
    </tableColumn>
    <tableColumn id="1" name="КПД" dataDxfId="82">
      <calculatedColumnFormula>'Анализ Рисков'!M6</calculatedColumnFormula>
    </tableColumn>
    <tableColumn id="2" name="Ответственный" dataDxfId="81">
      <calculatedColumnFormula>'Анализ Рисков'!N6</calculatedColumnFormula>
    </tableColumn>
    <tableColumn id="3" name="Дата" dataDxfId="80">
      <calculatedColumnFormula>'Анализ Рисков'!O6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7"/>
  <sheetViews>
    <sheetView tabSelected="1" zoomScale="70" zoomScaleNormal="70" workbookViewId="0">
      <pane ySplit="5" topLeftCell="A269" activePane="bottomLeft" state="frozen"/>
      <selection pane="bottomLeft" activeCell="K266" sqref="K266"/>
    </sheetView>
  </sheetViews>
  <sheetFormatPr defaultColWidth="9.140625" defaultRowHeight="15.75" x14ac:dyDescent="0.25"/>
  <cols>
    <col min="1" max="1" width="11.28515625" style="30" customWidth="1"/>
    <col min="2" max="2" width="27.5703125" style="30" customWidth="1"/>
    <col min="3" max="3" width="30.28515625" style="30" customWidth="1"/>
    <col min="4" max="4" width="31.5703125" style="31" customWidth="1"/>
    <col min="5" max="5" width="32.5703125" style="31" customWidth="1"/>
    <col min="6" max="6" width="4.5703125" style="32" customWidth="1"/>
    <col min="7" max="7" width="28.85546875" style="31" customWidth="1"/>
    <col min="8" max="8" width="52.140625" style="31" customWidth="1"/>
    <col min="9" max="9" width="5.28515625" style="32" customWidth="1"/>
    <col min="10" max="10" width="45.28515625" style="31" customWidth="1"/>
    <col min="11" max="12" width="5.7109375" style="32" customWidth="1"/>
    <col min="13" max="13" width="33.7109375" style="30" customWidth="1"/>
    <col min="14" max="14" width="14.85546875" style="30" customWidth="1"/>
    <col min="15" max="15" width="12.28515625" style="33" customWidth="1"/>
    <col min="16" max="19" width="6.42578125" style="32" customWidth="1"/>
    <col min="20" max="16384" width="9.140625" style="1"/>
  </cols>
  <sheetData>
    <row r="1" spans="1:21" ht="15.75" customHeight="1" x14ac:dyDescent="0.25">
      <c r="A1" s="54"/>
      <c r="B1" s="55"/>
      <c r="C1" s="55"/>
      <c r="D1" s="55"/>
      <c r="E1" s="28"/>
      <c r="F1" s="28"/>
      <c r="G1" s="50" t="s">
        <v>634</v>
      </c>
      <c r="H1" s="51"/>
      <c r="I1" s="47"/>
      <c r="J1" s="47"/>
      <c r="K1" s="66" t="s">
        <v>16</v>
      </c>
      <c r="L1" s="66"/>
      <c r="M1" s="66"/>
      <c r="N1" s="65">
        <v>43160</v>
      </c>
      <c r="O1" s="47"/>
      <c r="P1" s="63" t="s">
        <v>18</v>
      </c>
      <c r="Q1" s="63"/>
      <c r="R1" s="63"/>
      <c r="S1" s="63"/>
      <c r="U1" s="3"/>
    </row>
    <row r="2" spans="1:21" ht="43.5" customHeight="1" x14ac:dyDescent="0.25">
      <c r="A2" s="56"/>
      <c r="B2" s="57"/>
      <c r="C2" s="57"/>
      <c r="D2" s="57"/>
      <c r="E2" s="29"/>
      <c r="F2" s="29"/>
      <c r="G2" s="52"/>
      <c r="H2" s="53"/>
      <c r="I2" s="47" t="s">
        <v>633</v>
      </c>
      <c r="J2" s="47"/>
      <c r="K2" s="66" t="s">
        <v>17</v>
      </c>
      <c r="L2" s="66"/>
      <c r="M2" s="66"/>
      <c r="N2" s="65">
        <v>43241</v>
      </c>
      <c r="O2" s="47"/>
      <c r="P2" s="64" t="s">
        <v>632</v>
      </c>
      <c r="Q2" s="64"/>
      <c r="R2" s="64"/>
      <c r="S2" s="64"/>
    </row>
    <row r="3" spans="1:21" x14ac:dyDescent="0.25">
      <c r="A3" s="48" t="s">
        <v>0</v>
      </c>
      <c r="B3" s="8"/>
      <c r="C3" s="48" t="s">
        <v>1</v>
      </c>
      <c r="D3" s="45" t="s">
        <v>2</v>
      </c>
      <c r="E3" s="45" t="s">
        <v>3</v>
      </c>
      <c r="F3" s="58" t="s">
        <v>4</v>
      </c>
      <c r="G3" s="45" t="s">
        <v>5</v>
      </c>
      <c r="H3" s="45" t="s">
        <v>6</v>
      </c>
      <c r="I3" s="58" t="s">
        <v>7</v>
      </c>
      <c r="J3" s="45" t="s">
        <v>9</v>
      </c>
      <c r="K3" s="58" t="s">
        <v>8</v>
      </c>
      <c r="L3" s="58" t="s">
        <v>1144</v>
      </c>
      <c r="M3" s="67" t="s">
        <v>15</v>
      </c>
      <c r="N3" s="68"/>
      <c r="O3" s="69"/>
      <c r="P3" s="60" t="s">
        <v>14</v>
      </c>
      <c r="Q3" s="61"/>
      <c r="R3" s="61"/>
      <c r="S3" s="62"/>
    </row>
    <row r="4" spans="1:21" ht="108.75" customHeight="1" x14ac:dyDescent="0.25">
      <c r="A4" s="49"/>
      <c r="B4" s="9" t="s">
        <v>36</v>
      </c>
      <c r="C4" s="49"/>
      <c r="D4" s="46"/>
      <c r="E4" s="46"/>
      <c r="F4" s="59"/>
      <c r="G4" s="46"/>
      <c r="H4" s="46"/>
      <c r="I4" s="59"/>
      <c r="J4" s="46"/>
      <c r="K4" s="59"/>
      <c r="L4" s="59"/>
      <c r="M4" s="2" t="s">
        <v>11</v>
      </c>
      <c r="N4" s="2" t="s">
        <v>12</v>
      </c>
      <c r="O4" s="18" t="s">
        <v>13</v>
      </c>
      <c r="P4" s="11" t="s">
        <v>4</v>
      </c>
      <c r="Q4" s="11" t="s">
        <v>7</v>
      </c>
      <c r="R4" s="11" t="s">
        <v>8</v>
      </c>
      <c r="S4" s="11" t="s">
        <v>10</v>
      </c>
    </row>
    <row r="5" spans="1:21" ht="19.149999999999999" customHeight="1" x14ac:dyDescent="0.25">
      <c r="A5" s="10" t="s">
        <v>116</v>
      </c>
      <c r="B5" s="10" t="s">
        <v>36</v>
      </c>
      <c r="C5" s="38" t="s">
        <v>117</v>
      </c>
      <c r="D5" s="38" t="s">
        <v>118</v>
      </c>
      <c r="E5" s="38" t="s">
        <v>119</v>
      </c>
      <c r="F5" s="39" t="s">
        <v>171</v>
      </c>
      <c r="G5" s="38" t="s">
        <v>120</v>
      </c>
      <c r="H5" s="38" t="s">
        <v>121</v>
      </c>
      <c r="I5" s="39" t="s">
        <v>122</v>
      </c>
      <c r="J5" s="38" t="s">
        <v>58</v>
      </c>
      <c r="K5" s="39" t="s">
        <v>123</v>
      </c>
      <c r="L5" s="39" t="s">
        <v>124</v>
      </c>
      <c r="M5" s="38" t="s">
        <v>125</v>
      </c>
      <c r="N5" s="38" t="s">
        <v>12</v>
      </c>
      <c r="O5" s="40" t="s">
        <v>126</v>
      </c>
      <c r="P5" s="39" t="s">
        <v>127</v>
      </c>
      <c r="Q5" s="39" t="s">
        <v>128</v>
      </c>
      <c r="R5" s="39" t="s">
        <v>129</v>
      </c>
      <c r="S5" s="41" t="s">
        <v>130</v>
      </c>
    </row>
    <row r="6" spans="1:21" ht="127.5" customHeight="1" x14ac:dyDescent="0.25">
      <c r="A6" s="30" t="s">
        <v>114</v>
      </c>
      <c r="C6" s="37" t="s">
        <v>30</v>
      </c>
      <c r="D6" s="31" t="s">
        <v>31</v>
      </c>
      <c r="E6" s="31" t="s">
        <v>34</v>
      </c>
      <c r="F6" s="32">
        <v>5</v>
      </c>
      <c r="G6" s="31" t="s">
        <v>41</v>
      </c>
      <c r="H6" s="31" t="s">
        <v>42</v>
      </c>
      <c r="I6" s="32">
        <v>3</v>
      </c>
      <c r="J6" s="31" t="s">
        <v>57</v>
      </c>
      <c r="K6" s="32">
        <v>4</v>
      </c>
      <c r="L6" s="32">
        <f>F6*I6*K6</f>
        <v>60</v>
      </c>
      <c r="O6" s="42"/>
      <c r="P6" s="32">
        <f>F6</f>
        <v>5</v>
      </c>
      <c r="Q6" s="32">
        <f>I6</f>
        <v>3</v>
      </c>
      <c r="R6" s="32">
        <f>K6</f>
        <v>4</v>
      </c>
      <c r="S6" s="32">
        <f>P6*Q6*R6</f>
        <v>60</v>
      </c>
    </row>
    <row r="7" spans="1:21" ht="60" x14ac:dyDescent="0.25">
      <c r="A7" s="30" t="s">
        <v>114</v>
      </c>
      <c r="C7" s="37" t="s">
        <v>30</v>
      </c>
      <c r="D7" s="31" t="s">
        <v>32</v>
      </c>
      <c r="E7" s="31" t="s">
        <v>34</v>
      </c>
      <c r="F7" s="32">
        <v>6</v>
      </c>
      <c r="G7" s="31" t="s">
        <v>69</v>
      </c>
      <c r="H7" s="31" t="s">
        <v>70</v>
      </c>
      <c r="I7" s="32">
        <v>3</v>
      </c>
      <c r="J7" s="31" t="s">
        <v>115</v>
      </c>
      <c r="K7" s="32">
        <v>2</v>
      </c>
      <c r="L7" s="32">
        <f t="shared" ref="L7:L24" si="0">F7*I7*K7</f>
        <v>36</v>
      </c>
      <c r="O7" s="42"/>
      <c r="P7" s="32">
        <f t="shared" ref="P7:P22" si="1">F7</f>
        <v>6</v>
      </c>
      <c r="Q7" s="32">
        <f t="shared" ref="Q7:Q22" si="2">I7</f>
        <v>3</v>
      </c>
      <c r="R7" s="32">
        <f t="shared" ref="R7:R22" si="3">K7</f>
        <v>2</v>
      </c>
      <c r="S7" s="32">
        <f t="shared" ref="S7:S24" si="4">P7*Q7*R7</f>
        <v>36</v>
      </c>
    </row>
    <row r="8" spans="1:21" ht="45" x14ac:dyDescent="0.25">
      <c r="A8" s="30" t="s">
        <v>114</v>
      </c>
      <c r="C8" s="37" t="s">
        <v>30</v>
      </c>
      <c r="D8" s="31" t="s">
        <v>33</v>
      </c>
      <c r="E8" s="31" t="s">
        <v>71</v>
      </c>
      <c r="F8" s="32">
        <v>5</v>
      </c>
      <c r="G8" s="31" t="s">
        <v>72</v>
      </c>
      <c r="H8" s="31" t="s">
        <v>73</v>
      </c>
      <c r="I8" s="32">
        <v>2</v>
      </c>
      <c r="J8" s="31" t="s">
        <v>74</v>
      </c>
      <c r="K8" s="32">
        <v>2</v>
      </c>
      <c r="L8" s="32">
        <f t="shared" si="0"/>
        <v>20</v>
      </c>
      <c r="O8" s="42"/>
      <c r="P8" s="32">
        <f t="shared" si="1"/>
        <v>5</v>
      </c>
      <c r="Q8" s="32">
        <f t="shared" si="2"/>
        <v>2</v>
      </c>
      <c r="R8" s="32">
        <f t="shared" si="3"/>
        <v>2</v>
      </c>
      <c r="S8" s="32">
        <f t="shared" si="4"/>
        <v>20</v>
      </c>
    </row>
    <row r="9" spans="1:21" ht="120" x14ac:dyDescent="0.25">
      <c r="A9" s="30" t="s">
        <v>114</v>
      </c>
      <c r="C9" s="37" t="s">
        <v>75</v>
      </c>
      <c r="D9" s="31" t="s">
        <v>76</v>
      </c>
      <c r="E9" s="31" t="s">
        <v>83</v>
      </c>
      <c r="F9" s="32">
        <v>8</v>
      </c>
      <c r="G9" s="31" t="s">
        <v>84</v>
      </c>
      <c r="H9" s="31" t="s">
        <v>85</v>
      </c>
      <c r="I9" s="32">
        <v>4</v>
      </c>
      <c r="J9" s="31" t="s">
        <v>86</v>
      </c>
      <c r="K9" s="32">
        <v>2</v>
      </c>
      <c r="L9" s="32">
        <f t="shared" si="0"/>
        <v>64</v>
      </c>
      <c r="O9" s="42"/>
      <c r="P9" s="32">
        <f>F9</f>
        <v>8</v>
      </c>
      <c r="Q9" s="32">
        <f t="shared" si="2"/>
        <v>4</v>
      </c>
      <c r="R9" s="32">
        <f t="shared" si="3"/>
        <v>2</v>
      </c>
      <c r="S9" s="32">
        <f t="shared" si="4"/>
        <v>64</v>
      </c>
    </row>
    <row r="10" spans="1:21" ht="135" x14ac:dyDescent="0.25">
      <c r="A10" s="30" t="s">
        <v>114</v>
      </c>
      <c r="C10" s="37" t="s">
        <v>75</v>
      </c>
      <c r="D10" s="31" t="s">
        <v>77</v>
      </c>
      <c r="E10" s="31" t="s">
        <v>87</v>
      </c>
      <c r="F10" s="32">
        <v>7</v>
      </c>
      <c r="G10" s="31" t="s">
        <v>88</v>
      </c>
      <c r="H10" s="31" t="s">
        <v>89</v>
      </c>
      <c r="I10" s="32">
        <v>3</v>
      </c>
      <c r="J10" s="31" t="s">
        <v>90</v>
      </c>
      <c r="K10" s="32">
        <v>3</v>
      </c>
      <c r="L10" s="32">
        <f t="shared" si="0"/>
        <v>63</v>
      </c>
      <c r="O10" s="42"/>
      <c r="P10" s="32">
        <f t="shared" si="1"/>
        <v>7</v>
      </c>
      <c r="Q10" s="32">
        <f t="shared" si="2"/>
        <v>3</v>
      </c>
      <c r="R10" s="32">
        <f t="shared" si="3"/>
        <v>3</v>
      </c>
      <c r="S10" s="32">
        <f t="shared" si="4"/>
        <v>63</v>
      </c>
    </row>
    <row r="11" spans="1:21" ht="60" x14ac:dyDescent="0.25">
      <c r="A11" s="30" t="s">
        <v>114</v>
      </c>
      <c r="C11" s="37" t="s">
        <v>75</v>
      </c>
      <c r="D11" s="31" t="s">
        <v>78</v>
      </c>
      <c r="E11" s="31" t="s">
        <v>38</v>
      </c>
      <c r="F11" s="32">
        <v>8</v>
      </c>
      <c r="G11" s="31" t="s">
        <v>91</v>
      </c>
      <c r="H11" s="31" t="s">
        <v>92</v>
      </c>
      <c r="I11" s="32">
        <v>2</v>
      </c>
      <c r="J11" s="31" t="s">
        <v>90</v>
      </c>
      <c r="K11" s="32">
        <v>2</v>
      </c>
      <c r="L11" s="32">
        <f t="shared" si="0"/>
        <v>32</v>
      </c>
      <c r="O11" s="42"/>
      <c r="P11" s="32">
        <f t="shared" si="1"/>
        <v>8</v>
      </c>
      <c r="Q11" s="32">
        <f t="shared" si="2"/>
        <v>2</v>
      </c>
      <c r="R11" s="32">
        <f t="shared" si="3"/>
        <v>2</v>
      </c>
      <c r="S11" s="32">
        <f t="shared" si="4"/>
        <v>32</v>
      </c>
    </row>
    <row r="12" spans="1:21" ht="60" x14ac:dyDescent="0.25">
      <c r="A12" s="30" t="s">
        <v>114</v>
      </c>
      <c r="C12" s="37" t="s">
        <v>75</v>
      </c>
      <c r="D12" s="31" t="s">
        <v>79</v>
      </c>
      <c r="E12" s="31" t="s">
        <v>93</v>
      </c>
      <c r="F12" s="32">
        <v>6</v>
      </c>
      <c r="G12" s="31" t="s">
        <v>94</v>
      </c>
      <c r="H12" s="43" t="s">
        <v>95</v>
      </c>
      <c r="I12" s="32">
        <v>2</v>
      </c>
      <c r="J12" s="31" t="s">
        <v>96</v>
      </c>
      <c r="K12" s="32">
        <v>2</v>
      </c>
      <c r="L12" s="32">
        <f t="shared" si="0"/>
        <v>24</v>
      </c>
      <c r="O12" s="42"/>
      <c r="P12" s="32">
        <f t="shared" si="1"/>
        <v>6</v>
      </c>
      <c r="Q12" s="32">
        <f t="shared" si="2"/>
        <v>2</v>
      </c>
      <c r="R12" s="32">
        <f t="shared" si="3"/>
        <v>2</v>
      </c>
      <c r="S12" s="32">
        <f t="shared" si="4"/>
        <v>24</v>
      </c>
    </row>
    <row r="13" spans="1:21" ht="90" x14ac:dyDescent="0.25">
      <c r="A13" s="30" t="s">
        <v>114</v>
      </c>
      <c r="C13" s="37" t="s">
        <v>75</v>
      </c>
      <c r="D13" s="31" t="s">
        <v>80</v>
      </c>
      <c r="E13" s="31" t="s">
        <v>97</v>
      </c>
      <c r="F13" s="32">
        <v>6</v>
      </c>
      <c r="G13" s="31" t="s">
        <v>98</v>
      </c>
      <c r="H13" s="31" t="s">
        <v>100</v>
      </c>
      <c r="I13" s="32">
        <v>4</v>
      </c>
      <c r="J13" s="31" t="s">
        <v>99</v>
      </c>
      <c r="K13" s="32">
        <v>2</v>
      </c>
      <c r="L13" s="32">
        <f t="shared" si="0"/>
        <v>48</v>
      </c>
      <c r="O13" s="42"/>
      <c r="P13" s="32">
        <f t="shared" si="1"/>
        <v>6</v>
      </c>
      <c r="Q13" s="32">
        <f t="shared" si="2"/>
        <v>4</v>
      </c>
      <c r="R13" s="32">
        <f t="shared" si="3"/>
        <v>2</v>
      </c>
      <c r="S13" s="32">
        <f t="shared" si="4"/>
        <v>48</v>
      </c>
    </row>
    <row r="14" spans="1:21" ht="75" x14ac:dyDescent="0.25">
      <c r="A14" s="30" t="s">
        <v>114</v>
      </c>
      <c r="C14" s="37" t="s">
        <v>75</v>
      </c>
      <c r="D14" s="31" t="s">
        <v>81</v>
      </c>
      <c r="E14" s="31" t="s">
        <v>101</v>
      </c>
      <c r="F14" s="32">
        <v>4</v>
      </c>
      <c r="G14" s="31" t="s">
        <v>102</v>
      </c>
      <c r="H14" s="31" t="s">
        <v>103</v>
      </c>
      <c r="I14" s="32">
        <v>2</v>
      </c>
      <c r="J14" s="31" t="s">
        <v>104</v>
      </c>
      <c r="K14" s="32">
        <v>2</v>
      </c>
      <c r="L14" s="32">
        <f t="shared" si="0"/>
        <v>16</v>
      </c>
      <c r="O14" s="42"/>
      <c r="P14" s="32">
        <f t="shared" si="1"/>
        <v>4</v>
      </c>
      <c r="Q14" s="32">
        <f t="shared" si="2"/>
        <v>2</v>
      </c>
      <c r="R14" s="32">
        <f t="shared" si="3"/>
        <v>2</v>
      </c>
      <c r="S14" s="32">
        <f t="shared" si="4"/>
        <v>16</v>
      </c>
    </row>
    <row r="15" spans="1:21" ht="36.6" customHeight="1" x14ac:dyDescent="0.25">
      <c r="A15" s="30" t="s">
        <v>114</v>
      </c>
      <c r="C15" s="37" t="s">
        <v>75</v>
      </c>
      <c r="D15" s="31" t="s">
        <v>82</v>
      </c>
      <c r="E15" s="31" t="s">
        <v>105</v>
      </c>
      <c r="F15" s="32">
        <v>3</v>
      </c>
      <c r="G15" s="31" t="s">
        <v>106</v>
      </c>
      <c r="H15" s="31" t="s">
        <v>107</v>
      </c>
      <c r="I15" s="32">
        <v>2</v>
      </c>
      <c r="J15" s="31" t="s">
        <v>108</v>
      </c>
      <c r="K15" s="32">
        <v>2</v>
      </c>
      <c r="L15" s="32">
        <f t="shared" si="0"/>
        <v>12</v>
      </c>
      <c r="O15" s="42"/>
      <c r="P15" s="32">
        <f t="shared" si="1"/>
        <v>3</v>
      </c>
      <c r="Q15" s="32">
        <f t="shared" si="2"/>
        <v>2</v>
      </c>
      <c r="R15" s="32">
        <f t="shared" si="3"/>
        <v>2</v>
      </c>
      <c r="S15" s="32">
        <f t="shared" si="4"/>
        <v>12</v>
      </c>
    </row>
    <row r="16" spans="1:21" ht="135" x14ac:dyDescent="0.25">
      <c r="A16" s="30" t="s">
        <v>114</v>
      </c>
      <c r="C16" s="37" t="s">
        <v>75</v>
      </c>
      <c r="D16" s="31" t="s">
        <v>1298</v>
      </c>
      <c r="E16" s="31" t="s">
        <v>1300</v>
      </c>
      <c r="F16" s="44">
        <v>7</v>
      </c>
      <c r="G16" s="31" t="s">
        <v>1302</v>
      </c>
      <c r="H16" s="31" t="s">
        <v>1299</v>
      </c>
      <c r="I16" s="44">
        <v>2</v>
      </c>
      <c r="J16" s="31" t="s">
        <v>1301</v>
      </c>
      <c r="K16" s="44">
        <v>2</v>
      </c>
      <c r="L16" s="44">
        <f>F16*I16*K16</f>
        <v>28</v>
      </c>
      <c r="O16" s="42"/>
      <c r="P16" s="44">
        <f>F16</f>
        <v>7</v>
      </c>
      <c r="Q16" s="44">
        <f>I16</f>
        <v>2</v>
      </c>
      <c r="R16" s="44">
        <f>K16</f>
        <v>2</v>
      </c>
      <c r="S16" s="44">
        <f>P16*Q16*R16</f>
        <v>28</v>
      </c>
    </row>
    <row r="17" spans="1:19" ht="50.45" customHeight="1" x14ac:dyDescent="0.25">
      <c r="A17" s="30" t="s">
        <v>114</v>
      </c>
      <c r="C17" s="37" t="s">
        <v>75</v>
      </c>
      <c r="D17" s="31" t="s">
        <v>109</v>
      </c>
      <c r="E17" s="31" t="s">
        <v>113</v>
      </c>
      <c r="F17" s="32">
        <v>6</v>
      </c>
      <c r="G17" s="31" t="s">
        <v>110</v>
      </c>
      <c r="H17" s="31" t="s">
        <v>111</v>
      </c>
      <c r="I17" s="32">
        <v>2</v>
      </c>
      <c r="J17" s="31" t="s">
        <v>112</v>
      </c>
      <c r="K17" s="32">
        <v>6</v>
      </c>
      <c r="L17" s="32">
        <f t="shared" si="0"/>
        <v>72</v>
      </c>
      <c r="O17" s="42"/>
      <c r="P17" s="32">
        <f t="shared" si="1"/>
        <v>6</v>
      </c>
      <c r="Q17" s="32">
        <f t="shared" si="2"/>
        <v>2</v>
      </c>
      <c r="R17" s="32">
        <f t="shared" si="3"/>
        <v>6</v>
      </c>
      <c r="S17" s="32">
        <f t="shared" si="4"/>
        <v>72</v>
      </c>
    </row>
    <row r="18" spans="1:19" ht="105" x14ac:dyDescent="0.25">
      <c r="A18" s="30" t="s">
        <v>170</v>
      </c>
      <c r="C18" s="37" t="s">
        <v>131</v>
      </c>
      <c r="D18" s="31" t="s">
        <v>132</v>
      </c>
      <c r="E18" s="31" t="s">
        <v>133</v>
      </c>
      <c r="F18" s="32">
        <v>5</v>
      </c>
      <c r="G18" s="31" t="s">
        <v>134</v>
      </c>
      <c r="H18" s="31" t="s">
        <v>135</v>
      </c>
      <c r="I18" s="32">
        <v>1</v>
      </c>
      <c r="J18" s="31" t="s">
        <v>136</v>
      </c>
      <c r="K18" s="32">
        <v>1</v>
      </c>
      <c r="L18" s="32">
        <f t="shared" si="0"/>
        <v>5</v>
      </c>
      <c r="O18" s="42"/>
      <c r="P18" s="32">
        <f t="shared" si="1"/>
        <v>5</v>
      </c>
      <c r="Q18" s="32">
        <f t="shared" si="2"/>
        <v>1</v>
      </c>
      <c r="R18" s="32">
        <f t="shared" si="3"/>
        <v>1</v>
      </c>
      <c r="S18" s="32">
        <f t="shared" si="4"/>
        <v>5</v>
      </c>
    </row>
    <row r="19" spans="1:19" ht="120" x14ac:dyDescent="0.25">
      <c r="A19" s="30" t="s">
        <v>170</v>
      </c>
      <c r="C19" s="37" t="s">
        <v>137</v>
      </c>
      <c r="D19" s="31" t="s">
        <v>138</v>
      </c>
      <c r="E19" s="31" t="s">
        <v>139</v>
      </c>
      <c r="F19" s="32">
        <v>5</v>
      </c>
      <c r="G19" s="31" t="s">
        <v>140</v>
      </c>
      <c r="H19" s="31" t="s">
        <v>141</v>
      </c>
      <c r="I19" s="32">
        <v>3</v>
      </c>
      <c r="J19" s="31" t="s">
        <v>142</v>
      </c>
      <c r="K19" s="32">
        <v>2</v>
      </c>
      <c r="L19" s="32">
        <f t="shared" si="0"/>
        <v>30</v>
      </c>
      <c r="O19" s="42"/>
      <c r="P19" s="32">
        <f t="shared" si="1"/>
        <v>5</v>
      </c>
      <c r="Q19" s="32">
        <f t="shared" si="2"/>
        <v>3</v>
      </c>
      <c r="R19" s="32">
        <f t="shared" si="3"/>
        <v>2</v>
      </c>
      <c r="S19" s="32">
        <f t="shared" si="4"/>
        <v>30</v>
      </c>
    </row>
    <row r="20" spans="1:19" ht="90" x14ac:dyDescent="0.25">
      <c r="A20" s="30" t="s">
        <v>170</v>
      </c>
      <c r="C20" s="37" t="s">
        <v>143</v>
      </c>
      <c r="D20" s="31" t="s">
        <v>144</v>
      </c>
      <c r="E20" s="31" t="s">
        <v>145</v>
      </c>
      <c r="F20" s="32">
        <v>5</v>
      </c>
      <c r="G20" s="31" t="s">
        <v>146</v>
      </c>
      <c r="H20" s="31" t="s">
        <v>147</v>
      </c>
      <c r="I20" s="32">
        <v>1</v>
      </c>
      <c r="J20" s="31" t="s">
        <v>148</v>
      </c>
      <c r="K20" s="32">
        <v>3</v>
      </c>
      <c r="L20" s="32">
        <f t="shared" si="0"/>
        <v>15</v>
      </c>
      <c r="O20" s="42"/>
      <c r="P20" s="32">
        <f t="shared" si="1"/>
        <v>5</v>
      </c>
      <c r="Q20" s="32">
        <f t="shared" si="2"/>
        <v>1</v>
      </c>
      <c r="R20" s="32">
        <f t="shared" si="3"/>
        <v>3</v>
      </c>
      <c r="S20" s="32">
        <f t="shared" si="4"/>
        <v>15</v>
      </c>
    </row>
    <row r="21" spans="1:19" ht="60" x14ac:dyDescent="0.25">
      <c r="A21" s="30" t="s">
        <v>170</v>
      </c>
      <c r="C21" s="37" t="s">
        <v>149</v>
      </c>
      <c r="D21" s="31" t="s">
        <v>150</v>
      </c>
      <c r="E21" s="31" t="s">
        <v>151</v>
      </c>
      <c r="F21" s="32">
        <v>5</v>
      </c>
      <c r="G21" s="31" t="s">
        <v>152</v>
      </c>
      <c r="H21" s="31" t="s">
        <v>153</v>
      </c>
      <c r="I21" s="32">
        <v>2</v>
      </c>
      <c r="J21" s="31" t="s">
        <v>154</v>
      </c>
      <c r="K21" s="32">
        <v>4</v>
      </c>
      <c r="L21" s="32">
        <f t="shared" si="0"/>
        <v>40</v>
      </c>
      <c r="O21" s="42"/>
      <c r="P21" s="32">
        <f t="shared" si="1"/>
        <v>5</v>
      </c>
      <c r="Q21" s="32">
        <f t="shared" si="2"/>
        <v>2</v>
      </c>
      <c r="R21" s="32">
        <f t="shared" si="3"/>
        <v>4</v>
      </c>
      <c r="S21" s="32">
        <f t="shared" si="4"/>
        <v>40</v>
      </c>
    </row>
    <row r="22" spans="1:19" ht="90" x14ac:dyDescent="0.25">
      <c r="A22" s="30" t="s">
        <v>170</v>
      </c>
      <c r="C22" s="37" t="s">
        <v>155</v>
      </c>
      <c r="D22" s="31" t="s">
        <v>156</v>
      </c>
      <c r="E22" s="31" t="s">
        <v>157</v>
      </c>
      <c r="F22" s="32">
        <v>9</v>
      </c>
      <c r="G22" s="31" t="s">
        <v>158</v>
      </c>
      <c r="H22" s="31" t="s">
        <v>159</v>
      </c>
      <c r="I22" s="32">
        <v>2</v>
      </c>
      <c r="J22" s="31" t="s">
        <v>160</v>
      </c>
      <c r="K22" s="32">
        <v>3</v>
      </c>
      <c r="L22" s="32">
        <f t="shared" si="0"/>
        <v>54</v>
      </c>
      <c r="O22" s="42"/>
      <c r="P22" s="32">
        <f t="shared" si="1"/>
        <v>9</v>
      </c>
      <c r="Q22" s="32">
        <f t="shared" si="2"/>
        <v>2</v>
      </c>
      <c r="R22" s="32">
        <f t="shared" si="3"/>
        <v>3</v>
      </c>
      <c r="S22" s="32">
        <f t="shared" si="4"/>
        <v>54</v>
      </c>
    </row>
    <row r="23" spans="1:19" ht="75" x14ac:dyDescent="0.25">
      <c r="A23" s="30" t="s">
        <v>170</v>
      </c>
      <c r="C23" s="37" t="s">
        <v>155</v>
      </c>
      <c r="D23" s="31" t="s">
        <v>161</v>
      </c>
      <c r="E23" s="31" t="s">
        <v>162</v>
      </c>
      <c r="F23" s="32">
        <v>9</v>
      </c>
      <c r="G23" s="31" t="s">
        <v>163</v>
      </c>
      <c r="H23" s="31" t="s">
        <v>164</v>
      </c>
      <c r="I23" s="32">
        <v>2</v>
      </c>
      <c r="J23" s="31" t="s">
        <v>165</v>
      </c>
      <c r="K23" s="32">
        <v>4</v>
      </c>
      <c r="L23" s="32">
        <f t="shared" si="0"/>
        <v>72</v>
      </c>
      <c r="O23" s="42"/>
      <c r="P23" s="32">
        <f>Таблица2[[#This Row],[S]]</f>
        <v>9</v>
      </c>
      <c r="Q23" s="32">
        <v>2</v>
      </c>
      <c r="R23" s="32">
        <v>2</v>
      </c>
      <c r="S23" s="32">
        <f t="shared" si="4"/>
        <v>36</v>
      </c>
    </row>
    <row r="24" spans="1:19" ht="105" x14ac:dyDescent="0.25">
      <c r="A24" s="30" t="s">
        <v>170</v>
      </c>
      <c r="C24" s="37" t="s">
        <v>155</v>
      </c>
      <c r="D24" s="31" t="s">
        <v>166</v>
      </c>
      <c r="E24" s="31" t="s">
        <v>162</v>
      </c>
      <c r="F24" s="32">
        <v>9</v>
      </c>
      <c r="G24" s="31" t="s">
        <v>167</v>
      </c>
      <c r="H24" s="31" t="s">
        <v>168</v>
      </c>
      <c r="I24" s="32">
        <v>2</v>
      </c>
      <c r="J24" s="31" t="s">
        <v>169</v>
      </c>
      <c r="K24" s="32">
        <v>3</v>
      </c>
      <c r="L24" s="32">
        <f t="shared" si="0"/>
        <v>54</v>
      </c>
      <c r="P24" s="32">
        <f>Таблица2[[#This Row],[S]]</f>
        <v>9</v>
      </c>
      <c r="Q24" s="32">
        <v>1</v>
      </c>
      <c r="R24" s="32">
        <f>K24</f>
        <v>3</v>
      </c>
      <c r="S24" s="32">
        <f t="shared" si="4"/>
        <v>27</v>
      </c>
    </row>
    <row r="25" spans="1:19" ht="75" x14ac:dyDescent="0.25">
      <c r="A25" s="30" t="s">
        <v>462</v>
      </c>
      <c r="C25" s="37" t="s">
        <v>19</v>
      </c>
      <c r="D25" s="31" t="s">
        <v>25</v>
      </c>
      <c r="E25" s="31" t="s">
        <v>21</v>
      </c>
      <c r="F25" s="32">
        <v>7</v>
      </c>
      <c r="G25" s="31" t="s">
        <v>26</v>
      </c>
      <c r="H25" s="31" t="s">
        <v>461</v>
      </c>
      <c r="I25" s="32">
        <v>1</v>
      </c>
      <c r="J25" s="31" t="s">
        <v>20</v>
      </c>
      <c r="K25" s="32">
        <v>2</v>
      </c>
      <c r="L25" s="32">
        <v>14</v>
      </c>
      <c r="M25" s="30" t="s">
        <v>23</v>
      </c>
      <c r="N25" s="30" t="s">
        <v>24</v>
      </c>
      <c r="O25" s="33">
        <v>43160</v>
      </c>
      <c r="P25" s="32">
        <v>7</v>
      </c>
      <c r="Q25" s="32">
        <v>1</v>
      </c>
      <c r="R25" s="32">
        <v>1</v>
      </c>
      <c r="S25" s="32">
        <v>7</v>
      </c>
    </row>
    <row r="26" spans="1:19" ht="60" x14ac:dyDescent="0.25">
      <c r="A26" s="30" t="s">
        <v>462</v>
      </c>
      <c r="C26" s="37" t="s">
        <v>19</v>
      </c>
      <c r="D26" s="31" t="s">
        <v>27</v>
      </c>
      <c r="E26" s="31" t="s">
        <v>22</v>
      </c>
      <c r="F26" s="32">
        <v>7</v>
      </c>
      <c r="G26" s="31" t="s">
        <v>28</v>
      </c>
      <c r="H26" s="31" t="s">
        <v>29</v>
      </c>
      <c r="I26" s="32">
        <v>1</v>
      </c>
      <c r="J26" s="31" t="s">
        <v>1297</v>
      </c>
      <c r="K26" s="32">
        <v>3</v>
      </c>
      <c r="L26" s="32">
        <v>21</v>
      </c>
      <c r="P26" s="32">
        <f>Таблица2[[#This Row],[S]]</f>
        <v>7</v>
      </c>
      <c r="Q26" s="32">
        <f>Таблица2[[#This Row],[O]]</f>
        <v>1</v>
      </c>
      <c r="R26" s="32">
        <f>Таблица2[[#This Row],[D]]</f>
        <v>3</v>
      </c>
      <c r="S26" s="32">
        <f>Таблица2[[#This Row],[S2]]*Таблица2[[#This Row],[O2]]*Таблица2[[#This Row],[D2]]</f>
        <v>21</v>
      </c>
    </row>
    <row r="27" spans="1:19" ht="45" x14ac:dyDescent="0.25">
      <c r="A27" s="30" t="s">
        <v>505</v>
      </c>
      <c r="C27" s="37" t="s">
        <v>463</v>
      </c>
      <c r="D27" s="31" t="s">
        <v>464</v>
      </c>
      <c r="E27" s="31" t="s">
        <v>465</v>
      </c>
      <c r="F27" s="32">
        <v>7</v>
      </c>
      <c r="G27" s="31" t="s">
        <v>466</v>
      </c>
      <c r="H27" s="31" t="s">
        <v>467</v>
      </c>
      <c r="I27" s="32">
        <v>3</v>
      </c>
      <c r="J27" s="31" t="s">
        <v>468</v>
      </c>
      <c r="K27" s="32">
        <v>3</v>
      </c>
      <c r="L27" s="32">
        <v>63</v>
      </c>
      <c r="P27" s="32">
        <f>Таблица2[[#This Row],[S]]</f>
        <v>7</v>
      </c>
      <c r="Q27" s="32">
        <f>Таблица2[[#This Row],[O]]</f>
        <v>3</v>
      </c>
      <c r="R27" s="32">
        <f>Таблица2[[#This Row],[D]]</f>
        <v>3</v>
      </c>
      <c r="S27" s="32">
        <f>Таблица2[[#This Row],[S2]]*Таблица2[[#This Row],[O2]]*Таблица2[[#This Row],[D2]]</f>
        <v>63</v>
      </c>
    </row>
    <row r="28" spans="1:19" ht="45" x14ac:dyDescent="0.25">
      <c r="A28" s="30" t="s">
        <v>505</v>
      </c>
      <c r="C28" s="37" t="s">
        <v>469</v>
      </c>
      <c r="D28" s="31" t="s">
        <v>464</v>
      </c>
      <c r="E28" s="31" t="s">
        <v>465</v>
      </c>
      <c r="F28" s="32">
        <v>7</v>
      </c>
      <c r="G28" s="31" t="s">
        <v>466</v>
      </c>
      <c r="H28" s="31" t="s">
        <v>470</v>
      </c>
      <c r="I28" s="32">
        <v>3</v>
      </c>
      <c r="J28" s="31" t="s">
        <v>468</v>
      </c>
      <c r="K28" s="32">
        <v>3</v>
      </c>
      <c r="L28" s="32">
        <v>63</v>
      </c>
      <c r="P28" s="32">
        <f>Таблица2[[#This Row],[S]]</f>
        <v>7</v>
      </c>
      <c r="Q28" s="32">
        <f>Таблица2[[#This Row],[O]]</f>
        <v>3</v>
      </c>
      <c r="R28" s="32">
        <f>Таблица2[[#This Row],[D]]</f>
        <v>3</v>
      </c>
      <c r="S28" s="32">
        <f>Таблица2[[#This Row],[S2]]*Таблица2[[#This Row],[O2]]*Таблица2[[#This Row],[D2]]</f>
        <v>63</v>
      </c>
    </row>
    <row r="29" spans="1:19" ht="45" x14ac:dyDescent="0.25">
      <c r="A29" s="30" t="s">
        <v>505</v>
      </c>
      <c r="C29" s="37" t="s">
        <v>471</v>
      </c>
      <c r="D29" s="31" t="s">
        <v>472</v>
      </c>
      <c r="E29" s="31" t="s">
        <v>473</v>
      </c>
      <c r="F29" s="32">
        <v>4</v>
      </c>
      <c r="G29" s="31" t="s">
        <v>474</v>
      </c>
      <c r="H29" s="31" t="s">
        <v>475</v>
      </c>
      <c r="I29" s="32">
        <v>3</v>
      </c>
      <c r="J29" s="31" t="s">
        <v>468</v>
      </c>
      <c r="K29" s="32">
        <v>3</v>
      </c>
      <c r="L29" s="32">
        <v>36</v>
      </c>
      <c r="P29" s="32">
        <f>Таблица2[[#This Row],[S]]</f>
        <v>4</v>
      </c>
      <c r="Q29" s="32">
        <f>Таблица2[[#This Row],[O]]</f>
        <v>3</v>
      </c>
      <c r="R29" s="32">
        <f>Таблица2[[#This Row],[D]]</f>
        <v>3</v>
      </c>
      <c r="S29" s="32">
        <f>Таблица2[[#This Row],[S2]]*Таблица2[[#This Row],[O2]]*Таблица2[[#This Row],[D2]]</f>
        <v>36</v>
      </c>
    </row>
    <row r="30" spans="1:19" ht="45" x14ac:dyDescent="0.25">
      <c r="A30" s="30" t="s">
        <v>505</v>
      </c>
      <c r="C30" s="37" t="s">
        <v>476</v>
      </c>
      <c r="D30" s="31" t="s">
        <v>477</v>
      </c>
      <c r="E30" s="31" t="s">
        <v>478</v>
      </c>
      <c r="F30" s="32">
        <v>7</v>
      </c>
      <c r="G30" s="31" t="s">
        <v>479</v>
      </c>
      <c r="H30" s="31" t="s">
        <v>480</v>
      </c>
      <c r="I30" s="32">
        <v>4</v>
      </c>
      <c r="J30" s="31" t="s">
        <v>481</v>
      </c>
      <c r="K30" s="32">
        <v>2</v>
      </c>
      <c r="L30" s="32">
        <v>56</v>
      </c>
      <c r="P30" s="32">
        <f>Таблица2[[#This Row],[S]]</f>
        <v>7</v>
      </c>
      <c r="Q30" s="32">
        <f>Таблица2[[#This Row],[O]]</f>
        <v>4</v>
      </c>
      <c r="R30" s="32">
        <f>Таблица2[[#This Row],[D]]</f>
        <v>2</v>
      </c>
      <c r="S30" s="32">
        <f>Таблица2[[#This Row],[S2]]*Таблица2[[#This Row],[O2]]*Таблица2[[#This Row],[D2]]</f>
        <v>56</v>
      </c>
    </row>
    <row r="31" spans="1:19" ht="45" x14ac:dyDescent="0.25">
      <c r="A31" s="30" t="s">
        <v>505</v>
      </c>
      <c r="C31" s="37" t="s">
        <v>482</v>
      </c>
      <c r="D31" s="31" t="s">
        <v>483</v>
      </c>
      <c r="E31" s="31" t="s">
        <v>484</v>
      </c>
      <c r="F31" s="32">
        <v>6</v>
      </c>
      <c r="G31" s="31" t="s">
        <v>485</v>
      </c>
      <c r="H31" s="31" t="s">
        <v>486</v>
      </c>
      <c r="I31" s="32">
        <v>3</v>
      </c>
      <c r="J31" s="31" t="s">
        <v>487</v>
      </c>
      <c r="K31" s="32">
        <v>3</v>
      </c>
      <c r="L31" s="32">
        <v>54</v>
      </c>
      <c r="P31" s="32">
        <f>Таблица2[[#This Row],[S]]</f>
        <v>6</v>
      </c>
      <c r="Q31" s="32">
        <f>Таблица2[[#This Row],[O]]</f>
        <v>3</v>
      </c>
      <c r="R31" s="32">
        <f>Таблица2[[#This Row],[D]]</f>
        <v>3</v>
      </c>
      <c r="S31" s="32">
        <f>Таблица2[[#This Row],[S2]]*Таблица2[[#This Row],[O2]]*Таблица2[[#This Row],[D2]]</f>
        <v>54</v>
      </c>
    </row>
    <row r="32" spans="1:19" ht="90" x14ac:dyDescent="0.25">
      <c r="A32" s="30" t="s">
        <v>505</v>
      </c>
      <c r="C32" s="37" t="s">
        <v>488</v>
      </c>
      <c r="D32" s="31" t="s">
        <v>489</v>
      </c>
      <c r="E32" s="31" t="s">
        <v>490</v>
      </c>
      <c r="F32" s="32">
        <v>8</v>
      </c>
      <c r="G32" s="31" t="s">
        <v>491</v>
      </c>
      <c r="H32" s="31" t="s">
        <v>492</v>
      </c>
      <c r="I32" s="32">
        <v>3</v>
      </c>
      <c r="J32" s="31" t="s">
        <v>493</v>
      </c>
      <c r="K32" s="32">
        <v>1</v>
      </c>
      <c r="L32" s="32">
        <v>24</v>
      </c>
      <c r="P32" s="32">
        <f>Таблица2[[#This Row],[S]]</f>
        <v>8</v>
      </c>
      <c r="Q32" s="32">
        <f>Таблица2[[#This Row],[O]]</f>
        <v>3</v>
      </c>
      <c r="R32" s="32">
        <f>Таблица2[[#This Row],[D]]</f>
        <v>1</v>
      </c>
      <c r="S32" s="32">
        <f>Таблица2[[#This Row],[S2]]*Таблица2[[#This Row],[O2]]*Таблица2[[#This Row],[D2]]</f>
        <v>24</v>
      </c>
    </row>
    <row r="33" spans="1:19" ht="60" x14ac:dyDescent="0.25">
      <c r="A33" s="30" t="s">
        <v>505</v>
      </c>
      <c r="C33" s="37" t="s">
        <v>494</v>
      </c>
      <c r="D33" s="31" t="s">
        <v>495</v>
      </c>
      <c r="E33" s="31" t="s">
        <v>496</v>
      </c>
      <c r="F33" s="32">
        <v>7</v>
      </c>
      <c r="G33" s="31" t="s">
        <v>497</v>
      </c>
      <c r="H33" s="31" t="s">
        <v>498</v>
      </c>
      <c r="I33" s="32">
        <v>3</v>
      </c>
      <c r="J33" s="31" t="s">
        <v>499</v>
      </c>
      <c r="K33" s="32">
        <v>4</v>
      </c>
      <c r="L33" s="32">
        <v>84</v>
      </c>
      <c r="P33" s="32">
        <f>Таблица2[[#This Row],[S]]</f>
        <v>7</v>
      </c>
      <c r="Q33" s="32">
        <f>Таблица2[[#This Row],[O]]</f>
        <v>3</v>
      </c>
      <c r="R33" s="32">
        <f>Таблица2[[#This Row],[D]]</f>
        <v>4</v>
      </c>
      <c r="S33" s="32">
        <f>Таблица2[[#This Row],[S2]]*Таблица2[[#This Row],[O2]]*Таблица2[[#This Row],[D2]]</f>
        <v>84</v>
      </c>
    </row>
    <row r="34" spans="1:19" ht="45" x14ac:dyDescent="0.25">
      <c r="A34" s="30" t="s">
        <v>505</v>
      </c>
      <c r="C34" s="37" t="s">
        <v>500</v>
      </c>
      <c r="D34" s="31" t="s">
        <v>495</v>
      </c>
      <c r="E34" s="31" t="s">
        <v>501</v>
      </c>
      <c r="F34" s="32">
        <v>6</v>
      </c>
      <c r="G34" s="31" t="s">
        <v>502</v>
      </c>
      <c r="H34" s="31" t="s">
        <v>503</v>
      </c>
      <c r="I34" s="32">
        <v>3</v>
      </c>
      <c r="J34" s="31" t="s">
        <v>504</v>
      </c>
      <c r="K34" s="32">
        <v>4</v>
      </c>
      <c r="L34" s="32">
        <v>72</v>
      </c>
      <c r="P34" s="32">
        <f>Таблица2[[#This Row],[S]]</f>
        <v>6</v>
      </c>
      <c r="Q34" s="32">
        <f>Таблица2[[#This Row],[O]]</f>
        <v>3</v>
      </c>
      <c r="R34" s="32">
        <f>Таблица2[[#This Row],[D]]</f>
        <v>4</v>
      </c>
      <c r="S34" s="32">
        <f>Таблица2[[#This Row],[S2]]*Таблица2[[#This Row],[O2]]*Таблица2[[#This Row],[D2]]</f>
        <v>72</v>
      </c>
    </row>
    <row r="35" spans="1:19" ht="210" x14ac:dyDescent="0.25">
      <c r="A35" s="30" t="s">
        <v>569</v>
      </c>
      <c r="C35" s="37" t="s">
        <v>570</v>
      </c>
      <c r="D35" s="31" t="s">
        <v>506</v>
      </c>
      <c r="E35" s="31" t="s">
        <v>507</v>
      </c>
      <c r="F35" s="32">
        <v>5</v>
      </c>
      <c r="G35" s="31" t="s">
        <v>508</v>
      </c>
      <c r="H35" s="31" t="s">
        <v>509</v>
      </c>
      <c r="I35" s="32">
        <v>3</v>
      </c>
      <c r="J35" s="31" t="s">
        <v>510</v>
      </c>
      <c r="K35" s="32">
        <v>2</v>
      </c>
      <c r="L35" s="32">
        <v>30</v>
      </c>
      <c r="P35" s="32">
        <v>5</v>
      </c>
      <c r="Q35" s="32">
        <v>2</v>
      </c>
      <c r="R35" s="32">
        <v>2</v>
      </c>
      <c r="S35" s="32">
        <v>20</v>
      </c>
    </row>
    <row r="36" spans="1:19" ht="150" x14ac:dyDescent="0.25">
      <c r="A36" s="30" t="s">
        <v>569</v>
      </c>
      <c r="C36" s="37" t="s">
        <v>570</v>
      </c>
      <c r="D36" s="31" t="s">
        <v>511</v>
      </c>
      <c r="E36" s="31" t="s">
        <v>512</v>
      </c>
      <c r="F36" s="32">
        <v>6</v>
      </c>
      <c r="G36" s="31" t="s">
        <v>513</v>
      </c>
      <c r="H36" s="31" t="s">
        <v>514</v>
      </c>
      <c r="I36" s="32">
        <v>2</v>
      </c>
      <c r="J36" s="31" t="s">
        <v>515</v>
      </c>
      <c r="K36" s="32">
        <v>2</v>
      </c>
      <c r="L36" s="32">
        <v>24</v>
      </c>
      <c r="P36" s="32">
        <v>6</v>
      </c>
      <c r="Q36" s="32">
        <v>2</v>
      </c>
      <c r="R36" s="32">
        <v>1</v>
      </c>
      <c r="S36" s="32">
        <v>12</v>
      </c>
    </row>
    <row r="37" spans="1:19" ht="135" x14ac:dyDescent="0.25">
      <c r="A37" s="30" t="s">
        <v>569</v>
      </c>
      <c r="C37" s="37" t="s">
        <v>570</v>
      </c>
      <c r="D37" s="31" t="s">
        <v>516</v>
      </c>
      <c r="E37" s="31" t="s">
        <v>517</v>
      </c>
      <c r="F37" s="32">
        <v>4</v>
      </c>
      <c r="G37" s="31" t="s">
        <v>518</v>
      </c>
      <c r="H37" s="31" t="s">
        <v>519</v>
      </c>
      <c r="I37" s="32">
        <v>2</v>
      </c>
      <c r="J37" s="31" t="s">
        <v>520</v>
      </c>
      <c r="K37" s="32">
        <v>2</v>
      </c>
      <c r="L37" s="32">
        <v>16</v>
      </c>
      <c r="P37" s="32">
        <v>4</v>
      </c>
      <c r="Q37" s="32">
        <v>2</v>
      </c>
      <c r="R37" s="32">
        <v>1</v>
      </c>
      <c r="S37" s="32">
        <v>8</v>
      </c>
    </row>
    <row r="38" spans="1:19" ht="195" x14ac:dyDescent="0.25">
      <c r="A38" s="30" t="s">
        <v>569</v>
      </c>
      <c r="C38" s="37" t="s">
        <v>570</v>
      </c>
      <c r="D38" s="31" t="s">
        <v>521</v>
      </c>
      <c r="E38" s="31" t="s">
        <v>522</v>
      </c>
      <c r="F38" s="32">
        <v>6</v>
      </c>
      <c r="G38" s="31" t="s">
        <v>523</v>
      </c>
      <c r="H38" s="31" t="s">
        <v>524</v>
      </c>
      <c r="I38" s="32">
        <v>3</v>
      </c>
      <c r="J38" s="31" t="s">
        <v>525</v>
      </c>
      <c r="K38" s="32">
        <v>1</v>
      </c>
      <c r="L38" s="32">
        <v>18</v>
      </c>
      <c r="P38" s="32">
        <v>6</v>
      </c>
      <c r="Q38" s="32">
        <v>2</v>
      </c>
      <c r="R38" s="32">
        <v>1</v>
      </c>
      <c r="S38" s="32">
        <v>12</v>
      </c>
    </row>
    <row r="39" spans="1:19" ht="195" x14ac:dyDescent="0.25">
      <c r="A39" s="30" t="s">
        <v>569</v>
      </c>
      <c r="C39" s="37" t="s">
        <v>570</v>
      </c>
      <c r="D39" s="31" t="s">
        <v>526</v>
      </c>
      <c r="E39" s="31" t="s">
        <v>527</v>
      </c>
      <c r="F39" s="32">
        <v>5</v>
      </c>
      <c r="G39" s="31" t="s">
        <v>528</v>
      </c>
      <c r="H39" s="31" t="s">
        <v>529</v>
      </c>
      <c r="I39" s="32">
        <v>3</v>
      </c>
      <c r="J39" s="31" t="s">
        <v>530</v>
      </c>
      <c r="K39" s="32">
        <v>1</v>
      </c>
      <c r="L39" s="32">
        <v>15</v>
      </c>
      <c r="P39" s="32">
        <f>Таблица2[[#This Row],[S]]</f>
        <v>5</v>
      </c>
      <c r="Q39" s="32">
        <f>Таблица2[[#This Row],[O]]</f>
        <v>3</v>
      </c>
      <c r="R39" s="32">
        <f>Таблица2[[#This Row],[D]]</f>
        <v>1</v>
      </c>
      <c r="S39" s="32">
        <f>Таблица2[[#This Row],[S2]]*Таблица2[[#This Row],[O2]]*Таблица2[[#This Row],[D2]]</f>
        <v>15</v>
      </c>
    </row>
    <row r="40" spans="1:19" ht="225" x14ac:dyDescent="0.25">
      <c r="A40" s="30" t="s">
        <v>569</v>
      </c>
      <c r="C40" s="37" t="s">
        <v>570</v>
      </c>
      <c r="D40" s="31" t="s">
        <v>531</v>
      </c>
      <c r="E40" s="31" t="s">
        <v>532</v>
      </c>
      <c r="F40" s="32">
        <v>5</v>
      </c>
      <c r="G40" s="31" t="s">
        <v>533</v>
      </c>
      <c r="H40" s="31" t="s">
        <v>534</v>
      </c>
      <c r="I40" s="32">
        <v>2</v>
      </c>
      <c r="J40" s="31" t="s">
        <v>535</v>
      </c>
      <c r="K40" s="32">
        <v>1</v>
      </c>
      <c r="L40" s="32">
        <v>10</v>
      </c>
      <c r="P40" s="32">
        <f>Таблица2[[#This Row],[S]]</f>
        <v>5</v>
      </c>
      <c r="Q40" s="32">
        <f>Таблица2[[#This Row],[O]]</f>
        <v>2</v>
      </c>
      <c r="R40" s="32">
        <f>Таблица2[[#This Row],[D]]</f>
        <v>1</v>
      </c>
      <c r="S40" s="32">
        <f>Таблица2[[#This Row],[S2]]*Таблица2[[#This Row],[O2]]*Таблица2[[#This Row],[D2]]</f>
        <v>10</v>
      </c>
    </row>
    <row r="41" spans="1:19" ht="315" x14ac:dyDescent="0.25">
      <c r="A41" s="30" t="s">
        <v>569</v>
      </c>
      <c r="C41" s="37" t="s">
        <v>570</v>
      </c>
      <c r="D41" s="31" t="s">
        <v>536</v>
      </c>
      <c r="E41" s="31" t="s">
        <v>537</v>
      </c>
      <c r="F41" s="32">
        <v>6</v>
      </c>
      <c r="G41" s="31" t="s">
        <v>538</v>
      </c>
      <c r="H41" s="31" t="s">
        <v>539</v>
      </c>
      <c r="I41" s="32">
        <v>2</v>
      </c>
      <c r="J41" s="31" t="s">
        <v>535</v>
      </c>
      <c r="K41" s="32">
        <v>1</v>
      </c>
      <c r="L41" s="32">
        <v>12</v>
      </c>
      <c r="P41" s="32">
        <f>Таблица2[[#This Row],[S]]</f>
        <v>6</v>
      </c>
      <c r="Q41" s="32">
        <f>Таблица2[[#This Row],[O]]</f>
        <v>2</v>
      </c>
      <c r="R41" s="32">
        <f>Таблица2[[#This Row],[D]]</f>
        <v>1</v>
      </c>
      <c r="S41" s="32">
        <f>Таблица2[[#This Row],[S2]]*Таблица2[[#This Row],[O2]]*Таблица2[[#This Row],[D2]]</f>
        <v>12</v>
      </c>
    </row>
    <row r="42" spans="1:19" ht="150" x14ac:dyDescent="0.25">
      <c r="A42" s="30" t="s">
        <v>569</v>
      </c>
      <c r="C42" s="37" t="s">
        <v>570</v>
      </c>
      <c r="D42" s="31" t="s">
        <v>540</v>
      </c>
      <c r="E42" s="31" t="s">
        <v>541</v>
      </c>
      <c r="F42" s="32">
        <v>5</v>
      </c>
      <c r="G42" s="31" t="s">
        <v>542</v>
      </c>
      <c r="H42" s="31" t="s">
        <v>543</v>
      </c>
      <c r="I42" s="32">
        <v>2</v>
      </c>
      <c r="J42" s="31" t="s">
        <v>544</v>
      </c>
      <c r="K42" s="32">
        <v>1</v>
      </c>
      <c r="L42" s="32">
        <v>10</v>
      </c>
      <c r="P42" s="32">
        <f>Таблица2[[#This Row],[S]]</f>
        <v>5</v>
      </c>
      <c r="Q42" s="32">
        <f>Таблица2[[#This Row],[O]]</f>
        <v>2</v>
      </c>
      <c r="R42" s="32">
        <f>Таблица2[[#This Row],[D]]</f>
        <v>1</v>
      </c>
      <c r="S42" s="32">
        <f>Таблица2[[#This Row],[S2]]*Таблица2[[#This Row],[O2]]*Таблица2[[#This Row],[D2]]</f>
        <v>10</v>
      </c>
    </row>
    <row r="43" spans="1:19" ht="240" x14ac:dyDescent="0.25">
      <c r="A43" s="30" t="s">
        <v>569</v>
      </c>
      <c r="C43" s="37" t="s">
        <v>570</v>
      </c>
      <c r="D43" s="31" t="s">
        <v>545</v>
      </c>
      <c r="E43" s="31" t="s">
        <v>546</v>
      </c>
      <c r="F43" s="32">
        <v>7</v>
      </c>
      <c r="G43" s="31" t="s">
        <v>547</v>
      </c>
      <c r="H43" s="31" t="s">
        <v>548</v>
      </c>
      <c r="I43" s="32">
        <v>2</v>
      </c>
      <c r="J43" s="31" t="s">
        <v>549</v>
      </c>
      <c r="K43" s="32">
        <v>1</v>
      </c>
      <c r="L43" s="32">
        <v>14</v>
      </c>
      <c r="P43" s="32">
        <f>Таблица2[[#This Row],[S]]</f>
        <v>7</v>
      </c>
      <c r="Q43" s="32">
        <f>Таблица2[[#This Row],[O]]</f>
        <v>2</v>
      </c>
      <c r="R43" s="32">
        <f>Таблица2[[#This Row],[D]]</f>
        <v>1</v>
      </c>
      <c r="S43" s="32">
        <f>Таблица2[[#This Row],[S2]]*Таблица2[[#This Row],[O2]]*Таблица2[[#This Row],[D2]]</f>
        <v>14</v>
      </c>
    </row>
    <row r="44" spans="1:19" ht="90" x14ac:dyDescent="0.25">
      <c r="A44" s="30" t="s">
        <v>569</v>
      </c>
      <c r="C44" s="37" t="s">
        <v>570</v>
      </c>
      <c r="D44" s="31" t="s">
        <v>550</v>
      </c>
      <c r="E44" s="31" t="s">
        <v>551</v>
      </c>
      <c r="F44" s="32">
        <v>5</v>
      </c>
      <c r="G44" s="31" t="s">
        <v>552</v>
      </c>
      <c r="H44" s="31" t="s">
        <v>553</v>
      </c>
      <c r="I44" s="32">
        <v>2</v>
      </c>
      <c r="J44" s="31" t="s">
        <v>367</v>
      </c>
      <c r="K44" s="32">
        <v>2</v>
      </c>
      <c r="L44" s="32">
        <v>20</v>
      </c>
      <c r="P44" s="32">
        <f>Таблица2[[#This Row],[S]]</f>
        <v>5</v>
      </c>
      <c r="Q44" s="32">
        <v>1</v>
      </c>
      <c r="R44" s="32">
        <f>Таблица2[[#This Row],[D]]</f>
        <v>2</v>
      </c>
      <c r="S44" s="32">
        <f>Таблица2[[#This Row],[S2]]*Таблица2[[#This Row],[O2]]*Таблица2[[#This Row],[D2]]</f>
        <v>10</v>
      </c>
    </row>
    <row r="45" spans="1:19" ht="90" x14ac:dyDescent="0.25">
      <c r="A45" s="30" t="s">
        <v>569</v>
      </c>
      <c r="C45" s="37" t="s">
        <v>570</v>
      </c>
      <c r="D45" s="31" t="s">
        <v>550</v>
      </c>
      <c r="E45" s="31" t="s">
        <v>554</v>
      </c>
      <c r="F45" s="32">
        <v>5</v>
      </c>
      <c r="G45" s="31" t="s">
        <v>552</v>
      </c>
      <c r="H45" s="31" t="s">
        <v>553</v>
      </c>
      <c r="I45" s="32">
        <v>2</v>
      </c>
      <c r="J45" s="31" t="s">
        <v>371</v>
      </c>
      <c r="K45" s="32">
        <v>2</v>
      </c>
      <c r="L45" s="32">
        <v>20</v>
      </c>
      <c r="P45" s="32">
        <f>Таблица2[[#This Row],[S]]</f>
        <v>5</v>
      </c>
      <c r="Q45" s="32">
        <v>1</v>
      </c>
      <c r="R45" s="32">
        <f>Таблица2[[#This Row],[D]]</f>
        <v>2</v>
      </c>
      <c r="S45" s="32">
        <f>Таблица2[[#This Row],[S2]]*Таблица2[[#This Row],[O2]]*Таблица2[[#This Row],[D2]]</f>
        <v>10</v>
      </c>
    </row>
    <row r="46" spans="1:19" ht="120" x14ac:dyDescent="0.25">
      <c r="A46" s="30" t="s">
        <v>569</v>
      </c>
      <c r="C46" s="37" t="s">
        <v>570</v>
      </c>
      <c r="D46" s="31" t="s">
        <v>555</v>
      </c>
      <c r="E46" s="31" t="s">
        <v>453</v>
      </c>
      <c r="F46" s="32">
        <v>7</v>
      </c>
      <c r="G46" s="31" t="s">
        <v>556</v>
      </c>
      <c r="H46" s="31" t="s">
        <v>557</v>
      </c>
      <c r="I46" s="32">
        <v>2</v>
      </c>
      <c r="J46" s="31" t="s">
        <v>558</v>
      </c>
      <c r="K46" s="32">
        <v>1</v>
      </c>
      <c r="L46" s="32">
        <v>14</v>
      </c>
      <c r="P46" s="32">
        <f>Таблица2[[#This Row],[S]]</f>
        <v>7</v>
      </c>
      <c r="Q46" s="32">
        <f>Таблица2[[#This Row],[O]]</f>
        <v>2</v>
      </c>
      <c r="R46" s="32">
        <f>Таблица2[[#This Row],[D]]</f>
        <v>1</v>
      </c>
      <c r="S46" s="32">
        <f>Таблица2[[#This Row],[S2]]*Таблица2[[#This Row],[O2]]*Таблица2[[#This Row],[D2]]</f>
        <v>14</v>
      </c>
    </row>
    <row r="47" spans="1:19" ht="195" x14ac:dyDescent="0.25">
      <c r="A47" s="30" t="s">
        <v>569</v>
      </c>
      <c r="C47" s="37" t="s">
        <v>570</v>
      </c>
      <c r="D47" s="31" t="s">
        <v>559</v>
      </c>
      <c r="E47" s="31" t="s">
        <v>560</v>
      </c>
      <c r="F47" s="32">
        <v>6</v>
      </c>
      <c r="G47" s="31" t="s">
        <v>561</v>
      </c>
      <c r="H47" s="31" t="s">
        <v>562</v>
      </c>
      <c r="I47" s="32">
        <v>2</v>
      </c>
      <c r="J47" s="31" t="s">
        <v>563</v>
      </c>
      <c r="K47" s="32">
        <v>1</v>
      </c>
      <c r="L47" s="32">
        <v>12</v>
      </c>
      <c r="P47" s="32">
        <f>Таблица2[[#This Row],[S]]</f>
        <v>6</v>
      </c>
      <c r="Q47" s="32">
        <f>Таблица2[[#This Row],[O]]</f>
        <v>2</v>
      </c>
      <c r="R47" s="32">
        <f>Таблица2[[#This Row],[D]]</f>
        <v>1</v>
      </c>
      <c r="S47" s="32">
        <f>Таблица2[[#This Row],[S2]]*Таблица2[[#This Row],[O2]]*Таблица2[[#This Row],[D2]]</f>
        <v>12</v>
      </c>
    </row>
    <row r="48" spans="1:19" ht="165" x14ac:dyDescent="0.25">
      <c r="A48" s="30" t="s">
        <v>569</v>
      </c>
      <c r="C48" s="37" t="s">
        <v>570</v>
      </c>
      <c r="D48" s="31" t="s">
        <v>564</v>
      </c>
      <c r="E48" s="31" t="s">
        <v>565</v>
      </c>
      <c r="F48" s="32">
        <v>7</v>
      </c>
      <c r="G48" s="31" t="s">
        <v>566</v>
      </c>
      <c r="H48" s="31" t="s">
        <v>567</v>
      </c>
      <c r="I48" s="32">
        <v>1</v>
      </c>
      <c r="J48" s="31" t="s">
        <v>568</v>
      </c>
      <c r="K48" s="32">
        <v>2</v>
      </c>
      <c r="L48" s="32">
        <v>14</v>
      </c>
      <c r="P48" s="32">
        <f>Таблица2[[#This Row],[S]]</f>
        <v>7</v>
      </c>
      <c r="Q48" s="32">
        <f>Таблица2[[#This Row],[O]]</f>
        <v>1</v>
      </c>
      <c r="R48" s="32">
        <f>Таблица2[[#This Row],[D]]</f>
        <v>2</v>
      </c>
      <c r="S48" s="32">
        <f>Таблица2[[#This Row],[S2]]*Таблица2[[#This Row],[O2]]*Таблица2[[#This Row],[D2]]</f>
        <v>14</v>
      </c>
    </row>
    <row r="49" spans="1:19" ht="30" x14ac:dyDescent="0.25">
      <c r="A49" s="30" t="s">
        <v>628</v>
      </c>
      <c r="C49" s="37" t="s">
        <v>571</v>
      </c>
      <c r="D49" s="31" t="s">
        <v>572</v>
      </c>
      <c r="E49" s="31" t="s">
        <v>573</v>
      </c>
      <c r="F49" s="32">
        <v>2</v>
      </c>
      <c r="G49" s="31" t="s">
        <v>574</v>
      </c>
      <c r="H49" s="31" t="s">
        <v>575</v>
      </c>
      <c r="I49" s="32">
        <v>3</v>
      </c>
      <c r="J49" s="31" t="s">
        <v>576</v>
      </c>
      <c r="K49" s="32">
        <v>1</v>
      </c>
      <c r="L49" s="32">
        <v>6</v>
      </c>
      <c r="P49" s="32">
        <f t="shared" ref="P49:P54" si="5">F49</f>
        <v>2</v>
      </c>
      <c r="Q49" s="32">
        <f t="shared" ref="Q49:Q54" si="6">I49</f>
        <v>3</v>
      </c>
      <c r="R49" s="32">
        <f t="shared" ref="R49:R54" si="7">K49</f>
        <v>1</v>
      </c>
      <c r="S49" s="32">
        <f t="shared" ref="S49:S54" si="8">P49*Q49*R49</f>
        <v>6</v>
      </c>
    </row>
    <row r="50" spans="1:19" ht="90" x14ac:dyDescent="0.25">
      <c r="A50" s="30" t="s">
        <v>628</v>
      </c>
      <c r="C50" s="37" t="s">
        <v>577</v>
      </c>
      <c r="D50" s="31" t="s">
        <v>578</v>
      </c>
      <c r="E50" s="31" t="s">
        <v>579</v>
      </c>
      <c r="F50" s="32">
        <v>5</v>
      </c>
      <c r="G50" s="31" t="s">
        <v>580</v>
      </c>
      <c r="H50" s="31" t="s">
        <v>581</v>
      </c>
      <c r="I50" s="32">
        <v>4</v>
      </c>
      <c r="J50" s="31" t="s">
        <v>582</v>
      </c>
      <c r="K50" s="32">
        <v>1</v>
      </c>
      <c r="L50" s="32">
        <v>20</v>
      </c>
      <c r="P50" s="32">
        <f t="shared" si="5"/>
        <v>5</v>
      </c>
      <c r="Q50" s="32">
        <f t="shared" si="6"/>
        <v>4</v>
      </c>
      <c r="R50" s="32">
        <f t="shared" si="7"/>
        <v>1</v>
      </c>
      <c r="S50" s="32">
        <f t="shared" si="8"/>
        <v>20</v>
      </c>
    </row>
    <row r="51" spans="1:19" ht="75" x14ac:dyDescent="0.25">
      <c r="A51" s="30" t="s">
        <v>628</v>
      </c>
      <c r="C51" s="37" t="s">
        <v>583</v>
      </c>
      <c r="D51" s="31" t="s">
        <v>584</v>
      </c>
      <c r="E51" s="31" t="s">
        <v>579</v>
      </c>
      <c r="F51" s="32">
        <v>5</v>
      </c>
      <c r="G51" s="31" t="s">
        <v>585</v>
      </c>
      <c r="H51" s="31" t="s">
        <v>586</v>
      </c>
      <c r="I51" s="32">
        <v>2</v>
      </c>
      <c r="J51" s="31" t="s">
        <v>587</v>
      </c>
      <c r="K51" s="32">
        <v>1</v>
      </c>
      <c r="L51" s="32">
        <v>10</v>
      </c>
      <c r="P51" s="32">
        <f t="shared" si="5"/>
        <v>5</v>
      </c>
      <c r="Q51" s="32">
        <f t="shared" si="6"/>
        <v>2</v>
      </c>
      <c r="R51" s="32">
        <f t="shared" si="7"/>
        <v>1</v>
      </c>
      <c r="S51" s="32">
        <f t="shared" si="8"/>
        <v>10</v>
      </c>
    </row>
    <row r="52" spans="1:19" ht="45" x14ac:dyDescent="0.25">
      <c r="A52" s="30" t="s">
        <v>628</v>
      </c>
      <c r="C52" s="37" t="s">
        <v>588</v>
      </c>
      <c r="D52" s="31" t="s">
        <v>589</v>
      </c>
      <c r="E52" s="31" t="s">
        <v>579</v>
      </c>
      <c r="F52" s="32">
        <v>3</v>
      </c>
      <c r="G52" s="31" t="s">
        <v>590</v>
      </c>
      <c r="H52" s="31" t="s">
        <v>591</v>
      </c>
      <c r="I52" s="32">
        <v>1</v>
      </c>
      <c r="J52" s="31" t="s">
        <v>592</v>
      </c>
      <c r="K52" s="32">
        <v>1</v>
      </c>
      <c r="L52" s="32">
        <v>3</v>
      </c>
      <c r="P52" s="32">
        <f t="shared" si="5"/>
        <v>3</v>
      </c>
      <c r="Q52" s="32">
        <f t="shared" si="6"/>
        <v>1</v>
      </c>
      <c r="R52" s="32">
        <f t="shared" si="7"/>
        <v>1</v>
      </c>
      <c r="S52" s="32">
        <f t="shared" si="8"/>
        <v>3</v>
      </c>
    </row>
    <row r="53" spans="1:19" ht="45" x14ac:dyDescent="0.25">
      <c r="A53" s="30" t="s">
        <v>628</v>
      </c>
      <c r="C53" s="37" t="s">
        <v>593</v>
      </c>
      <c r="D53" s="31" t="s">
        <v>594</v>
      </c>
      <c r="E53" s="31" t="s">
        <v>595</v>
      </c>
      <c r="F53" s="32">
        <v>8</v>
      </c>
      <c r="G53" s="31" t="s">
        <v>596</v>
      </c>
      <c r="H53" s="31" t="s">
        <v>597</v>
      </c>
      <c r="I53" s="32">
        <v>3</v>
      </c>
      <c r="J53" s="31" t="s">
        <v>598</v>
      </c>
      <c r="K53" s="32">
        <v>3</v>
      </c>
      <c r="L53" s="32">
        <f>Таблица2[[#This Row],[S]]*Таблица2[[#This Row],[O]]*Таблица2[[#This Row],[D]]</f>
        <v>72</v>
      </c>
      <c r="P53" s="32">
        <f t="shared" si="5"/>
        <v>8</v>
      </c>
      <c r="Q53" s="32">
        <f t="shared" si="6"/>
        <v>3</v>
      </c>
      <c r="R53" s="32">
        <f t="shared" si="7"/>
        <v>3</v>
      </c>
      <c r="S53" s="32">
        <f t="shared" si="8"/>
        <v>72</v>
      </c>
    </row>
    <row r="54" spans="1:19" ht="75" x14ac:dyDescent="0.25">
      <c r="A54" s="30" t="s">
        <v>628</v>
      </c>
      <c r="C54" s="37" t="s">
        <v>599</v>
      </c>
      <c r="D54" s="31" t="s">
        <v>600</v>
      </c>
      <c r="E54" s="31" t="s">
        <v>601</v>
      </c>
      <c r="F54" s="32">
        <v>9</v>
      </c>
      <c r="G54" s="31" t="s">
        <v>602</v>
      </c>
      <c r="H54" s="31" t="s">
        <v>603</v>
      </c>
      <c r="I54" s="32">
        <v>1</v>
      </c>
      <c r="J54" s="31" t="s">
        <v>604</v>
      </c>
      <c r="K54" s="32">
        <v>1</v>
      </c>
      <c r="L54" s="32">
        <f>Таблица2[[#This Row],[S]]*Таблица2[[#This Row],[O]]*Таблица2[[#This Row],[D]]</f>
        <v>9</v>
      </c>
      <c r="P54" s="32">
        <f t="shared" si="5"/>
        <v>9</v>
      </c>
      <c r="Q54" s="32">
        <f t="shared" si="6"/>
        <v>1</v>
      </c>
      <c r="R54" s="32">
        <f t="shared" si="7"/>
        <v>1</v>
      </c>
      <c r="S54" s="32">
        <f t="shared" si="8"/>
        <v>9</v>
      </c>
    </row>
    <row r="55" spans="1:19" ht="60" x14ac:dyDescent="0.25">
      <c r="A55" s="30" t="s">
        <v>628</v>
      </c>
      <c r="C55" s="37" t="s">
        <v>605</v>
      </c>
      <c r="D55" s="31" t="s">
        <v>606</v>
      </c>
      <c r="E55" s="31" t="s">
        <v>601</v>
      </c>
      <c r="F55" s="32">
        <v>9</v>
      </c>
      <c r="G55" s="31" t="s">
        <v>607</v>
      </c>
      <c r="H55" s="31" t="s">
        <v>608</v>
      </c>
      <c r="I55" s="32">
        <v>5</v>
      </c>
      <c r="J55" s="31" t="s">
        <v>609</v>
      </c>
      <c r="K55" s="32">
        <v>5</v>
      </c>
      <c r="L55" s="32">
        <f>Таблица2[[#This Row],[S]]*Таблица2[[#This Row],[O]]*Таблица2[[#This Row],[D]]</f>
        <v>225</v>
      </c>
      <c r="M55" s="30" t="s">
        <v>610</v>
      </c>
      <c r="N55" s="30" t="s">
        <v>611</v>
      </c>
      <c r="O55" s="33">
        <v>43465</v>
      </c>
      <c r="P55" s="32">
        <v>5</v>
      </c>
      <c r="Q55" s="32">
        <v>3</v>
      </c>
      <c r="R55" s="32">
        <v>3</v>
      </c>
      <c r="S55" s="32">
        <v>45</v>
      </c>
    </row>
    <row r="56" spans="1:19" ht="60" x14ac:dyDescent="0.25">
      <c r="A56" s="30" t="s">
        <v>628</v>
      </c>
      <c r="C56" s="37" t="s">
        <v>612</v>
      </c>
      <c r="D56" s="31" t="s">
        <v>600</v>
      </c>
      <c r="E56" s="31" t="s">
        <v>601</v>
      </c>
      <c r="F56" s="32">
        <v>9</v>
      </c>
      <c r="G56" s="31" t="s">
        <v>613</v>
      </c>
      <c r="H56" s="31" t="s">
        <v>608</v>
      </c>
      <c r="I56" s="32">
        <v>5</v>
      </c>
      <c r="J56" s="31" t="s">
        <v>609</v>
      </c>
      <c r="K56" s="32">
        <v>5</v>
      </c>
      <c r="L56" s="32">
        <f>Таблица2[[#This Row],[S]]*Таблица2[[#This Row],[O]]*Таблица2[[#This Row],[D]]</f>
        <v>225</v>
      </c>
      <c r="M56" s="30" t="s">
        <v>610</v>
      </c>
      <c r="N56" s="30" t="s">
        <v>611</v>
      </c>
      <c r="O56" s="33">
        <v>43465</v>
      </c>
      <c r="P56" s="32">
        <v>5</v>
      </c>
      <c r="Q56" s="32">
        <v>3</v>
      </c>
      <c r="R56" s="32">
        <v>3</v>
      </c>
      <c r="S56" s="32">
        <v>45</v>
      </c>
    </row>
    <row r="57" spans="1:19" ht="60" x14ac:dyDescent="0.25">
      <c r="A57" s="30" t="s">
        <v>628</v>
      </c>
      <c r="C57" s="37" t="s">
        <v>614</v>
      </c>
      <c r="D57" s="31" t="s">
        <v>615</v>
      </c>
      <c r="E57" s="31" t="s">
        <v>616</v>
      </c>
      <c r="F57" s="32">
        <v>9</v>
      </c>
      <c r="G57" s="31" t="s">
        <v>617</v>
      </c>
      <c r="H57" s="31" t="s">
        <v>618</v>
      </c>
      <c r="I57" s="32">
        <v>3</v>
      </c>
      <c r="J57" s="31" t="s">
        <v>619</v>
      </c>
      <c r="K57" s="32">
        <v>1</v>
      </c>
      <c r="L57" s="32">
        <f>Таблица2[[#This Row],[S]]*Таблица2[[#This Row],[O]]*Таблица2[[#This Row],[D]]</f>
        <v>27</v>
      </c>
      <c r="M57" s="30" t="s">
        <v>620</v>
      </c>
      <c r="N57" s="30" t="s">
        <v>621</v>
      </c>
      <c r="O57" s="33">
        <v>43465</v>
      </c>
      <c r="P57" s="32">
        <v>3</v>
      </c>
      <c r="Q57" s="32">
        <v>1</v>
      </c>
      <c r="R57" s="32">
        <v>1</v>
      </c>
      <c r="S57" s="32">
        <v>3</v>
      </c>
    </row>
    <row r="58" spans="1:19" ht="90" x14ac:dyDescent="0.25">
      <c r="A58" s="30" t="s">
        <v>628</v>
      </c>
      <c r="C58" s="37" t="s">
        <v>614</v>
      </c>
      <c r="D58" s="31" t="s">
        <v>622</v>
      </c>
      <c r="E58" s="31" t="s">
        <v>616</v>
      </c>
      <c r="F58" s="32">
        <v>9</v>
      </c>
      <c r="G58" s="31" t="s">
        <v>617</v>
      </c>
      <c r="H58" s="31" t="s">
        <v>623</v>
      </c>
      <c r="I58" s="32">
        <v>3</v>
      </c>
      <c r="J58" s="31" t="s">
        <v>619</v>
      </c>
      <c r="K58" s="32">
        <v>1</v>
      </c>
      <c r="L58" s="32">
        <f>Таблица2[[#This Row],[S]]*Таблица2[[#This Row],[O]]*Таблица2[[#This Row],[D]]</f>
        <v>27</v>
      </c>
      <c r="M58" s="30" t="s">
        <v>620</v>
      </c>
      <c r="N58" s="30" t="s">
        <v>621</v>
      </c>
      <c r="O58" s="33">
        <v>43465</v>
      </c>
      <c r="P58" s="32">
        <v>3</v>
      </c>
      <c r="Q58" s="32">
        <v>1</v>
      </c>
      <c r="R58" s="32">
        <v>1</v>
      </c>
      <c r="S58" s="32">
        <v>3</v>
      </c>
    </row>
    <row r="59" spans="1:19" ht="90" x14ac:dyDescent="0.25">
      <c r="A59" s="30" t="s">
        <v>628</v>
      </c>
      <c r="C59" s="37" t="s">
        <v>614</v>
      </c>
      <c r="D59" s="31" t="s">
        <v>624</v>
      </c>
      <c r="E59" s="31" t="s">
        <v>616</v>
      </c>
      <c r="F59" s="32">
        <v>9</v>
      </c>
      <c r="G59" s="31" t="s">
        <v>625</v>
      </c>
      <c r="H59" s="31" t="s">
        <v>626</v>
      </c>
      <c r="I59" s="32">
        <v>1</v>
      </c>
      <c r="J59" s="31" t="s">
        <v>627</v>
      </c>
      <c r="K59" s="32">
        <v>1</v>
      </c>
      <c r="L59" s="32">
        <f>Таблица2[[#This Row],[S]]*Таблица2[[#This Row],[O]]*Таблица2[[#This Row],[D]]</f>
        <v>9</v>
      </c>
      <c r="P59" s="32">
        <f>F59</f>
        <v>9</v>
      </c>
      <c r="Q59" s="32">
        <f>I59</f>
        <v>1</v>
      </c>
      <c r="R59" s="32">
        <f>K59</f>
        <v>1</v>
      </c>
      <c r="S59" s="32">
        <f>P59*Q59*R59</f>
        <v>9</v>
      </c>
    </row>
    <row r="60" spans="1:19" ht="135" x14ac:dyDescent="0.25">
      <c r="A60" s="30" t="s">
        <v>712</v>
      </c>
      <c r="C60" s="37" t="s">
        <v>635</v>
      </c>
      <c r="D60" s="31" t="s">
        <v>636</v>
      </c>
      <c r="E60" s="31" t="s">
        <v>637</v>
      </c>
      <c r="F60" s="32">
        <v>6</v>
      </c>
      <c r="G60" s="31" t="s">
        <v>638</v>
      </c>
      <c r="H60" s="31" t="s">
        <v>639</v>
      </c>
      <c r="I60" s="32">
        <v>3</v>
      </c>
      <c r="J60" s="31" t="s">
        <v>640</v>
      </c>
      <c r="K60" s="32">
        <v>2</v>
      </c>
      <c r="L60" s="32">
        <v>36</v>
      </c>
      <c r="M60" s="30" t="s">
        <v>183</v>
      </c>
      <c r="N60" s="30" t="s">
        <v>641</v>
      </c>
      <c r="O60" s="33" t="s">
        <v>642</v>
      </c>
      <c r="P60" s="32">
        <v>7</v>
      </c>
      <c r="Q60" s="32">
        <v>2</v>
      </c>
      <c r="R60" s="32">
        <v>1</v>
      </c>
      <c r="S60" s="32">
        <v>14</v>
      </c>
    </row>
    <row r="61" spans="1:19" ht="210" x14ac:dyDescent="0.25">
      <c r="A61" s="30" t="s">
        <v>712</v>
      </c>
      <c r="C61" s="37" t="s">
        <v>635</v>
      </c>
      <c r="D61" s="31" t="s">
        <v>643</v>
      </c>
      <c r="E61" s="31" t="s">
        <v>644</v>
      </c>
      <c r="F61" s="32">
        <v>6</v>
      </c>
      <c r="G61" s="31" t="s">
        <v>645</v>
      </c>
      <c r="H61" s="31" t="s">
        <v>646</v>
      </c>
      <c r="I61" s="32">
        <v>2</v>
      </c>
      <c r="J61" s="31" t="s">
        <v>647</v>
      </c>
      <c r="K61" s="32">
        <v>2</v>
      </c>
      <c r="L61" s="32">
        <v>24</v>
      </c>
      <c r="M61" s="30" t="s">
        <v>183</v>
      </c>
      <c r="N61" s="30" t="s">
        <v>641</v>
      </c>
      <c r="O61" s="33" t="s">
        <v>642</v>
      </c>
      <c r="P61" s="32">
        <v>6</v>
      </c>
      <c r="Q61" s="32">
        <v>1</v>
      </c>
      <c r="R61" s="32">
        <v>1</v>
      </c>
      <c r="S61" s="32">
        <v>6</v>
      </c>
    </row>
    <row r="62" spans="1:19" ht="135" x14ac:dyDescent="0.25">
      <c r="A62" s="30" t="s">
        <v>712</v>
      </c>
      <c r="C62" s="37" t="s">
        <v>635</v>
      </c>
      <c r="D62" s="31" t="s">
        <v>648</v>
      </c>
      <c r="E62" s="31" t="s">
        <v>649</v>
      </c>
      <c r="F62" s="32">
        <v>6</v>
      </c>
      <c r="G62" s="31" t="s">
        <v>650</v>
      </c>
      <c r="H62" s="31" t="s">
        <v>651</v>
      </c>
      <c r="I62" s="32">
        <v>2</v>
      </c>
      <c r="J62" s="31" t="s">
        <v>652</v>
      </c>
      <c r="K62" s="32">
        <v>2</v>
      </c>
      <c r="L62" s="32">
        <v>24</v>
      </c>
      <c r="P62" s="32">
        <f>Таблица2[[#This Row],[S]]</f>
        <v>6</v>
      </c>
      <c r="Q62" s="32">
        <f>Таблица2[[#This Row],[O]]</f>
        <v>2</v>
      </c>
      <c r="R62" s="32">
        <f>Таблица2[[#This Row],[D]]</f>
        <v>2</v>
      </c>
      <c r="S62" s="32">
        <f>Таблица2[[#This Row],[S2]]*Таблица2[[#This Row],[O2]]*Таблица2[[#This Row],[D2]]</f>
        <v>24</v>
      </c>
    </row>
    <row r="63" spans="1:19" ht="285" x14ac:dyDescent="0.25">
      <c r="A63" s="30" t="s">
        <v>712</v>
      </c>
      <c r="C63" s="37" t="s">
        <v>653</v>
      </c>
      <c r="D63" s="31" t="s">
        <v>654</v>
      </c>
      <c r="E63" s="31" t="s">
        <v>655</v>
      </c>
      <c r="F63" s="32">
        <v>5</v>
      </c>
      <c r="G63" s="31" t="s">
        <v>656</v>
      </c>
      <c r="H63" s="31" t="s">
        <v>657</v>
      </c>
      <c r="I63" s="32">
        <v>5</v>
      </c>
      <c r="J63" s="31" t="s">
        <v>658</v>
      </c>
      <c r="K63" s="32">
        <v>1</v>
      </c>
      <c r="L63" s="32">
        <v>25</v>
      </c>
      <c r="P63" s="32">
        <f>Таблица2[[#This Row],[S]]</f>
        <v>5</v>
      </c>
      <c r="Q63" s="32">
        <f>Таблица2[[#This Row],[O]]</f>
        <v>5</v>
      </c>
      <c r="R63" s="32">
        <f>Таблица2[[#This Row],[D]]</f>
        <v>1</v>
      </c>
      <c r="S63" s="32">
        <f>Таблица2[[#This Row],[S2]]*Таблица2[[#This Row],[O2]]*Таблица2[[#This Row],[D2]]</f>
        <v>25</v>
      </c>
    </row>
    <row r="64" spans="1:19" ht="135" x14ac:dyDescent="0.25">
      <c r="A64" s="30" t="s">
        <v>712</v>
      </c>
      <c r="C64" s="37" t="s">
        <v>653</v>
      </c>
      <c r="D64" s="31" t="s">
        <v>659</v>
      </c>
      <c r="E64" s="31" t="s">
        <v>660</v>
      </c>
      <c r="F64" s="32">
        <v>8</v>
      </c>
      <c r="G64" s="31" t="s">
        <v>661</v>
      </c>
      <c r="H64" s="31" t="s">
        <v>662</v>
      </c>
      <c r="I64" s="32">
        <v>2</v>
      </c>
      <c r="J64" s="31" t="s">
        <v>663</v>
      </c>
      <c r="K64" s="32">
        <v>2</v>
      </c>
      <c r="L64" s="32">
        <v>32</v>
      </c>
      <c r="P64" s="32">
        <f>Таблица2[[#This Row],[S]]</f>
        <v>8</v>
      </c>
      <c r="Q64" s="32">
        <f>Таблица2[[#This Row],[O]]</f>
        <v>2</v>
      </c>
      <c r="R64" s="32">
        <f>Таблица2[[#This Row],[D]]</f>
        <v>2</v>
      </c>
      <c r="S64" s="32">
        <f>Таблица2[[#This Row],[S2]]*Таблица2[[#This Row],[O2]]*Таблица2[[#This Row],[D2]]</f>
        <v>32</v>
      </c>
    </row>
    <row r="65" spans="1:19" ht="210" x14ac:dyDescent="0.25">
      <c r="A65" s="30" t="s">
        <v>712</v>
      </c>
      <c r="C65" s="37" t="s">
        <v>653</v>
      </c>
      <c r="D65" s="31" t="s">
        <v>664</v>
      </c>
      <c r="E65" s="31" t="s">
        <v>665</v>
      </c>
      <c r="F65" s="32">
        <v>8</v>
      </c>
      <c r="G65" s="31" t="s">
        <v>666</v>
      </c>
      <c r="H65" s="31" t="s">
        <v>667</v>
      </c>
      <c r="I65" s="32">
        <v>2</v>
      </c>
      <c r="J65" s="31" t="s">
        <v>668</v>
      </c>
      <c r="K65" s="32">
        <v>3</v>
      </c>
      <c r="L65" s="32">
        <v>48</v>
      </c>
      <c r="M65" s="30" t="s">
        <v>669</v>
      </c>
      <c r="N65" s="30" t="s">
        <v>670</v>
      </c>
      <c r="O65" s="33" t="s">
        <v>671</v>
      </c>
      <c r="P65" s="32">
        <v>4</v>
      </c>
      <c r="Q65" s="32">
        <v>2</v>
      </c>
      <c r="R65" s="32">
        <v>3</v>
      </c>
      <c r="S65" s="32">
        <v>24</v>
      </c>
    </row>
    <row r="66" spans="1:19" ht="135" x14ac:dyDescent="0.25">
      <c r="A66" s="30" t="s">
        <v>712</v>
      </c>
      <c r="C66" s="37" t="s">
        <v>653</v>
      </c>
      <c r="D66" s="31" t="s">
        <v>672</v>
      </c>
      <c r="E66" s="31" t="s">
        <v>673</v>
      </c>
      <c r="F66" s="32">
        <v>8</v>
      </c>
      <c r="G66" s="31" t="s">
        <v>674</v>
      </c>
      <c r="H66" s="31" t="s">
        <v>675</v>
      </c>
      <c r="I66" s="32">
        <v>2</v>
      </c>
      <c r="J66" s="31" t="s">
        <v>676</v>
      </c>
      <c r="K66" s="32">
        <v>2</v>
      </c>
      <c r="L66" s="32">
        <v>32</v>
      </c>
      <c r="M66" s="30" t="s">
        <v>677</v>
      </c>
      <c r="N66" s="30" t="s">
        <v>678</v>
      </c>
      <c r="O66" s="33" t="s">
        <v>642</v>
      </c>
      <c r="P66" s="32">
        <v>8</v>
      </c>
      <c r="Q66" s="32">
        <v>1</v>
      </c>
      <c r="R66" s="32">
        <v>1</v>
      </c>
      <c r="S66" s="32">
        <v>8</v>
      </c>
    </row>
    <row r="67" spans="1:19" ht="120" x14ac:dyDescent="0.25">
      <c r="A67" s="30" t="s">
        <v>712</v>
      </c>
      <c r="C67" s="37" t="s">
        <v>679</v>
      </c>
      <c r="D67" s="31" t="s">
        <v>680</v>
      </c>
      <c r="E67" s="31" t="s">
        <v>681</v>
      </c>
      <c r="F67" s="32">
        <v>7</v>
      </c>
      <c r="G67" s="31" t="s">
        <v>682</v>
      </c>
      <c r="H67" s="31" t="s">
        <v>683</v>
      </c>
      <c r="I67" s="32">
        <v>7</v>
      </c>
      <c r="J67" s="31" t="s">
        <v>684</v>
      </c>
      <c r="K67" s="32">
        <v>1</v>
      </c>
      <c r="L67" s="32">
        <v>49</v>
      </c>
      <c r="M67" s="30" t="s">
        <v>685</v>
      </c>
      <c r="N67" s="30" t="s">
        <v>686</v>
      </c>
      <c r="O67" s="33" t="s">
        <v>642</v>
      </c>
      <c r="P67" s="32">
        <v>5</v>
      </c>
      <c r="Q67" s="32">
        <v>7</v>
      </c>
      <c r="R67" s="32">
        <v>1</v>
      </c>
      <c r="S67" s="32">
        <v>35</v>
      </c>
    </row>
    <row r="68" spans="1:19" ht="105" x14ac:dyDescent="0.25">
      <c r="A68" s="30" t="s">
        <v>712</v>
      </c>
      <c r="C68" s="37" t="s">
        <v>679</v>
      </c>
      <c r="D68" s="31" t="s">
        <v>687</v>
      </c>
      <c r="E68" s="31" t="s">
        <v>688</v>
      </c>
      <c r="F68" s="32">
        <v>8</v>
      </c>
      <c r="G68" s="31" t="s">
        <v>689</v>
      </c>
      <c r="H68" s="31" t="s">
        <v>690</v>
      </c>
      <c r="I68" s="32">
        <v>3</v>
      </c>
      <c r="J68" s="31" t="s">
        <v>691</v>
      </c>
      <c r="K68" s="32">
        <v>2</v>
      </c>
      <c r="L68" s="32">
        <v>48</v>
      </c>
      <c r="M68" s="30" t="s">
        <v>692</v>
      </c>
      <c r="N68" s="30" t="s">
        <v>693</v>
      </c>
      <c r="O68" s="33" t="s">
        <v>642</v>
      </c>
      <c r="P68" s="32">
        <v>8</v>
      </c>
      <c r="Q68" s="32">
        <v>3</v>
      </c>
      <c r="R68" s="32">
        <v>1</v>
      </c>
      <c r="S68" s="32">
        <v>24</v>
      </c>
    </row>
    <row r="69" spans="1:19" ht="165" x14ac:dyDescent="0.25">
      <c r="A69" s="30" t="s">
        <v>712</v>
      </c>
      <c r="C69" s="37" t="s">
        <v>679</v>
      </c>
      <c r="D69" s="31" t="s">
        <v>694</v>
      </c>
      <c r="E69" s="31" t="s">
        <v>695</v>
      </c>
      <c r="F69" s="32">
        <v>8</v>
      </c>
      <c r="G69" s="31" t="s">
        <v>696</v>
      </c>
      <c r="H69" s="31" t="s">
        <v>697</v>
      </c>
      <c r="I69" s="32">
        <v>3</v>
      </c>
      <c r="J69" s="31" t="s">
        <v>698</v>
      </c>
      <c r="K69" s="32">
        <v>2</v>
      </c>
      <c r="L69" s="32">
        <v>48</v>
      </c>
      <c r="P69" s="32">
        <f>Таблица2[[#This Row],[S]]</f>
        <v>8</v>
      </c>
      <c r="Q69" s="32">
        <f>Таблица2[[#This Row],[O]]</f>
        <v>3</v>
      </c>
      <c r="R69" s="32">
        <f>Таблица2[[#This Row],[D]]</f>
        <v>2</v>
      </c>
      <c r="S69" s="32">
        <f>Таблица2[[#This Row],[S2]]*Таблица2[[#This Row],[O2]]*Таблица2[[#This Row],[D2]]</f>
        <v>48</v>
      </c>
    </row>
    <row r="70" spans="1:19" ht="60" x14ac:dyDescent="0.25">
      <c r="A70" s="30" t="s">
        <v>712</v>
      </c>
      <c r="C70" s="37" t="s">
        <v>679</v>
      </c>
      <c r="D70" s="31" t="s">
        <v>699</v>
      </c>
      <c r="E70" s="31" t="s">
        <v>700</v>
      </c>
      <c r="F70" s="32">
        <v>4</v>
      </c>
      <c r="G70" s="31" t="s">
        <v>701</v>
      </c>
      <c r="H70" s="31" t="s">
        <v>702</v>
      </c>
      <c r="I70" s="32">
        <v>1</v>
      </c>
      <c r="J70" s="31" t="s">
        <v>703</v>
      </c>
      <c r="K70" s="32">
        <v>6</v>
      </c>
      <c r="L70" s="32">
        <v>24</v>
      </c>
      <c r="M70" s="30" t="s">
        <v>704</v>
      </c>
      <c r="N70" s="30" t="s">
        <v>693</v>
      </c>
      <c r="O70" s="33" t="s">
        <v>642</v>
      </c>
      <c r="P70" s="32">
        <v>4</v>
      </c>
      <c r="Q70" s="32">
        <v>1</v>
      </c>
      <c r="R70" s="32">
        <v>2</v>
      </c>
      <c r="S70" s="32">
        <v>8</v>
      </c>
    </row>
    <row r="71" spans="1:19" ht="90" x14ac:dyDescent="0.25">
      <c r="A71" s="30" t="s">
        <v>712</v>
      </c>
      <c r="C71" s="37" t="s">
        <v>679</v>
      </c>
      <c r="D71" s="31" t="s">
        <v>705</v>
      </c>
      <c r="E71" s="31" t="s">
        <v>706</v>
      </c>
      <c r="F71" s="32">
        <v>5</v>
      </c>
      <c r="G71" s="31" t="s">
        <v>707</v>
      </c>
      <c r="H71" s="31" t="s">
        <v>708</v>
      </c>
      <c r="I71" s="32">
        <v>2</v>
      </c>
      <c r="J71" s="31" t="s">
        <v>709</v>
      </c>
      <c r="K71" s="32">
        <v>2</v>
      </c>
      <c r="L71" s="32">
        <v>20</v>
      </c>
      <c r="M71" s="30" t="s">
        <v>710</v>
      </c>
      <c r="N71" s="30" t="s">
        <v>711</v>
      </c>
      <c r="O71" s="33" t="s">
        <v>642</v>
      </c>
      <c r="P71" s="32">
        <v>5</v>
      </c>
      <c r="Q71" s="32">
        <v>2</v>
      </c>
      <c r="R71" s="32">
        <v>2</v>
      </c>
      <c r="S71" s="32">
        <v>20</v>
      </c>
    </row>
    <row r="72" spans="1:19" ht="90" x14ac:dyDescent="0.25">
      <c r="A72" s="30" t="s">
        <v>462</v>
      </c>
      <c r="C72" s="37" t="s">
        <v>718</v>
      </c>
      <c r="D72" s="31" t="s">
        <v>719</v>
      </c>
      <c r="E72" s="31" t="s">
        <v>720</v>
      </c>
      <c r="F72" s="32">
        <v>5</v>
      </c>
      <c r="G72" s="31" t="s">
        <v>721</v>
      </c>
      <c r="H72" s="31" t="s">
        <v>722</v>
      </c>
      <c r="I72" s="32">
        <v>2</v>
      </c>
      <c r="J72" s="31" t="s">
        <v>723</v>
      </c>
      <c r="K72" s="32">
        <v>2</v>
      </c>
      <c r="L72" s="32">
        <f>F72*I72*K72</f>
        <v>20</v>
      </c>
      <c r="P72" s="32">
        <f>F72</f>
        <v>5</v>
      </c>
      <c r="Q72" s="32">
        <f>I72</f>
        <v>2</v>
      </c>
      <c r="R72" s="32">
        <f>K72</f>
        <v>2</v>
      </c>
      <c r="S72" s="32">
        <f>P72*Q72*R72</f>
        <v>20</v>
      </c>
    </row>
    <row r="73" spans="1:19" ht="90" x14ac:dyDescent="0.25">
      <c r="A73" s="30" t="s">
        <v>462</v>
      </c>
      <c r="C73" s="37" t="s">
        <v>725</v>
      </c>
      <c r="D73" s="37" t="s">
        <v>724</v>
      </c>
      <c r="E73" s="31" t="s">
        <v>726</v>
      </c>
      <c r="F73" s="32">
        <v>8</v>
      </c>
      <c r="G73" s="31" t="s">
        <v>727</v>
      </c>
      <c r="H73" s="31" t="s">
        <v>728</v>
      </c>
      <c r="I73" s="32">
        <v>3</v>
      </c>
      <c r="J73" s="31" t="s">
        <v>729</v>
      </c>
      <c r="K73" s="32">
        <v>3</v>
      </c>
      <c r="L73" s="32">
        <f>F73*I73*K73</f>
        <v>72</v>
      </c>
      <c r="P73" s="32">
        <f>F73</f>
        <v>8</v>
      </c>
      <c r="Q73" s="32">
        <f>I73</f>
        <v>3</v>
      </c>
      <c r="R73" s="32">
        <f>K73</f>
        <v>3</v>
      </c>
      <c r="S73" s="32">
        <f>P73*Q73*R73</f>
        <v>72</v>
      </c>
    </row>
    <row r="74" spans="1:19" ht="75" x14ac:dyDescent="0.25">
      <c r="A74" s="30" t="s">
        <v>462</v>
      </c>
      <c r="B74" s="37" t="s">
        <v>725</v>
      </c>
      <c r="C74" s="37" t="s">
        <v>725</v>
      </c>
      <c r="D74" s="31" t="s">
        <v>730</v>
      </c>
      <c r="E74" s="31" t="s">
        <v>731</v>
      </c>
      <c r="F74" s="32">
        <v>7</v>
      </c>
      <c r="G74" s="31" t="s">
        <v>732</v>
      </c>
      <c r="H74" s="31" t="s">
        <v>733</v>
      </c>
      <c r="I74" s="32">
        <v>3</v>
      </c>
      <c r="J74" s="31" t="s">
        <v>734</v>
      </c>
      <c r="K74" s="32">
        <v>3</v>
      </c>
      <c r="L74" s="32">
        <f>F74*I74*K74</f>
        <v>63</v>
      </c>
      <c r="P74" s="32">
        <f>F74</f>
        <v>7</v>
      </c>
      <c r="Q74" s="32">
        <f>I74</f>
        <v>3</v>
      </c>
      <c r="R74" s="32">
        <f>K74</f>
        <v>3</v>
      </c>
      <c r="S74" s="32">
        <f>P74*Q74*R74</f>
        <v>63</v>
      </c>
    </row>
    <row r="75" spans="1:19" ht="75" x14ac:dyDescent="0.25">
      <c r="A75" s="30" t="s">
        <v>741</v>
      </c>
      <c r="B75" s="30" t="s">
        <v>844</v>
      </c>
      <c r="C75" s="37" t="s">
        <v>740</v>
      </c>
      <c r="D75" s="31" t="s">
        <v>217</v>
      </c>
      <c r="E75" s="31" t="s">
        <v>218</v>
      </c>
      <c r="F75" s="32">
        <v>6</v>
      </c>
      <c r="G75" s="31" t="s">
        <v>219</v>
      </c>
      <c r="H75" s="31" t="s">
        <v>220</v>
      </c>
      <c r="I75" s="32">
        <v>3</v>
      </c>
      <c r="J75" s="31" t="s">
        <v>736</v>
      </c>
      <c r="K75" s="32">
        <v>1</v>
      </c>
      <c r="L75" s="32">
        <v>18</v>
      </c>
      <c r="M75" s="30" t="s">
        <v>737</v>
      </c>
      <c r="N75" s="30" t="s">
        <v>738</v>
      </c>
      <c r="O75" s="33">
        <v>43435</v>
      </c>
      <c r="P75" s="32">
        <f t="shared" ref="P75:P76" si="9">F75</f>
        <v>6</v>
      </c>
      <c r="Q75" s="32">
        <f t="shared" ref="Q75:Q76" si="10">I75</f>
        <v>3</v>
      </c>
      <c r="R75" s="32">
        <f t="shared" ref="R75:R76" si="11">K75</f>
        <v>1</v>
      </c>
      <c r="S75" s="32">
        <f t="shared" ref="S75:S76" si="12">P75*Q75*R75</f>
        <v>18</v>
      </c>
    </row>
    <row r="76" spans="1:19" ht="90" x14ac:dyDescent="0.25">
      <c r="A76" s="30" t="s">
        <v>741</v>
      </c>
      <c r="B76" s="30" t="s">
        <v>844</v>
      </c>
      <c r="C76" s="37" t="s">
        <v>740</v>
      </c>
      <c r="D76" s="31" t="s">
        <v>222</v>
      </c>
      <c r="E76" s="31" t="s">
        <v>218</v>
      </c>
      <c r="F76" s="32">
        <v>6</v>
      </c>
      <c r="G76" s="31" t="s">
        <v>223</v>
      </c>
      <c r="H76" s="31" t="s">
        <v>735</v>
      </c>
      <c r="I76" s="32">
        <v>3</v>
      </c>
      <c r="J76" s="31" t="s">
        <v>736</v>
      </c>
      <c r="K76" s="32">
        <v>1</v>
      </c>
      <c r="L76" s="32">
        <v>18</v>
      </c>
      <c r="M76" s="30" t="s">
        <v>739</v>
      </c>
      <c r="N76" s="30" t="s">
        <v>360</v>
      </c>
      <c r="O76" s="33">
        <v>43160</v>
      </c>
      <c r="P76" s="32">
        <f t="shared" si="9"/>
        <v>6</v>
      </c>
      <c r="Q76" s="32">
        <f t="shared" si="10"/>
        <v>3</v>
      </c>
      <c r="R76" s="32">
        <f t="shared" si="11"/>
        <v>1</v>
      </c>
      <c r="S76" s="32">
        <f t="shared" si="12"/>
        <v>18</v>
      </c>
    </row>
    <row r="77" spans="1:19" ht="150" x14ac:dyDescent="0.25">
      <c r="A77" s="30" t="s">
        <v>741</v>
      </c>
      <c r="B77" s="30" t="s">
        <v>844</v>
      </c>
      <c r="C77" s="37" t="s">
        <v>740</v>
      </c>
      <c r="D77" s="31" t="s">
        <v>224</v>
      </c>
      <c r="E77" s="31" t="s">
        <v>225</v>
      </c>
      <c r="F77" s="32">
        <v>7</v>
      </c>
      <c r="G77" s="31" t="s">
        <v>226</v>
      </c>
      <c r="H77" s="31" t="s">
        <v>227</v>
      </c>
      <c r="I77" s="32">
        <v>4</v>
      </c>
      <c r="J77" s="31" t="s">
        <v>228</v>
      </c>
      <c r="K77" s="32">
        <v>1</v>
      </c>
      <c r="L77" s="32">
        <v>28</v>
      </c>
      <c r="P77" s="32">
        <f t="shared" ref="P77:P84" si="13">F77</f>
        <v>7</v>
      </c>
      <c r="Q77" s="32">
        <f t="shared" ref="Q77:Q84" si="14">I77</f>
        <v>4</v>
      </c>
      <c r="R77" s="32">
        <f t="shared" ref="R77:R84" si="15">K77</f>
        <v>1</v>
      </c>
      <c r="S77" s="32">
        <f t="shared" ref="S77:S84" si="16">P77*Q77*R77</f>
        <v>28</v>
      </c>
    </row>
    <row r="78" spans="1:19" ht="135" x14ac:dyDescent="0.25">
      <c r="A78" s="30" t="s">
        <v>741</v>
      </c>
      <c r="B78" s="30" t="s">
        <v>844</v>
      </c>
      <c r="C78" s="37" t="s">
        <v>743</v>
      </c>
      <c r="D78" s="31" t="s">
        <v>229</v>
      </c>
      <c r="E78" s="31" t="s">
        <v>225</v>
      </c>
      <c r="F78" s="32">
        <v>7</v>
      </c>
      <c r="G78" s="31" t="s">
        <v>230</v>
      </c>
      <c r="H78" s="31" t="s">
        <v>231</v>
      </c>
      <c r="I78" s="32">
        <v>2</v>
      </c>
      <c r="J78" s="31" t="s">
        <v>742</v>
      </c>
      <c r="K78" s="32">
        <v>3</v>
      </c>
      <c r="L78" s="32">
        <v>42</v>
      </c>
      <c r="P78" s="32">
        <f t="shared" si="13"/>
        <v>7</v>
      </c>
      <c r="Q78" s="32">
        <f t="shared" si="14"/>
        <v>2</v>
      </c>
      <c r="R78" s="32">
        <f t="shared" si="15"/>
        <v>3</v>
      </c>
      <c r="S78" s="32">
        <f t="shared" si="16"/>
        <v>42</v>
      </c>
    </row>
    <row r="79" spans="1:19" ht="120" x14ac:dyDescent="0.25">
      <c r="A79" s="30" t="s">
        <v>741</v>
      </c>
      <c r="B79" s="30" t="s">
        <v>844</v>
      </c>
      <c r="C79" s="37" t="s">
        <v>743</v>
      </c>
      <c r="D79" s="31" t="s">
        <v>233</v>
      </c>
      <c r="E79" s="31" t="s">
        <v>225</v>
      </c>
      <c r="F79" s="32">
        <v>7</v>
      </c>
      <c r="G79" s="31" t="s">
        <v>234</v>
      </c>
      <c r="H79" s="31" t="s">
        <v>235</v>
      </c>
      <c r="I79" s="32">
        <v>4</v>
      </c>
      <c r="J79" s="31" t="s">
        <v>236</v>
      </c>
      <c r="K79" s="32">
        <v>1</v>
      </c>
      <c r="L79" s="32">
        <v>28</v>
      </c>
      <c r="P79" s="32">
        <f t="shared" si="13"/>
        <v>7</v>
      </c>
      <c r="Q79" s="32">
        <f t="shared" si="14"/>
        <v>4</v>
      </c>
      <c r="R79" s="32">
        <f t="shared" si="15"/>
        <v>1</v>
      </c>
      <c r="S79" s="32">
        <f t="shared" si="16"/>
        <v>28</v>
      </c>
    </row>
    <row r="80" spans="1:19" ht="120" x14ac:dyDescent="0.25">
      <c r="A80" s="30" t="s">
        <v>741</v>
      </c>
      <c r="B80" s="30" t="s">
        <v>844</v>
      </c>
      <c r="C80" s="37" t="s">
        <v>743</v>
      </c>
      <c r="D80" s="31" t="s">
        <v>237</v>
      </c>
      <c r="E80" s="31" t="s">
        <v>205</v>
      </c>
      <c r="F80" s="32">
        <v>7</v>
      </c>
      <c r="G80" s="31" t="s">
        <v>238</v>
      </c>
      <c r="H80" s="31" t="s">
        <v>207</v>
      </c>
      <c r="I80" s="32">
        <v>4</v>
      </c>
      <c r="J80" s="31" t="s">
        <v>208</v>
      </c>
      <c r="K80" s="32">
        <v>1</v>
      </c>
      <c r="L80" s="32">
        <v>28</v>
      </c>
      <c r="P80" s="32">
        <f t="shared" si="13"/>
        <v>7</v>
      </c>
      <c r="Q80" s="32">
        <f t="shared" si="14"/>
        <v>4</v>
      </c>
      <c r="R80" s="32">
        <f t="shared" si="15"/>
        <v>1</v>
      </c>
      <c r="S80" s="32">
        <f t="shared" si="16"/>
        <v>28</v>
      </c>
    </row>
    <row r="81" spans="1:19" ht="60" x14ac:dyDescent="0.25">
      <c r="A81" s="30" t="s">
        <v>741</v>
      </c>
      <c r="B81" s="30" t="s">
        <v>844</v>
      </c>
      <c r="C81" s="37" t="s">
        <v>743</v>
      </c>
      <c r="D81" s="31" t="s">
        <v>275</v>
      </c>
      <c r="E81" s="31" t="s">
        <v>276</v>
      </c>
      <c r="F81" s="32">
        <v>3</v>
      </c>
      <c r="G81" s="31" t="s">
        <v>277</v>
      </c>
      <c r="H81" s="31" t="s">
        <v>278</v>
      </c>
      <c r="I81" s="32">
        <v>3</v>
      </c>
      <c r="J81" s="31" t="s">
        <v>279</v>
      </c>
      <c r="K81" s="32">
        <v>1</v>
      </c>
      <c r="L81" s="32">
        <v>9</v>
      </c>
      <c r="P81" s="32">
        <f t="shared" si="13"/>
        <v>3</v>
      </c>
      <c r="Q81" s="32">
        <f t="shared" si="14"/>
        <v>3</v>
      </c>
      <c r="R81" s="32">
        <f t="shared" si="15"/>
        <v>1</v>
      </c>
      <c r="S81" s="32">
        <f t="shared" si="16"/>
        <v>9</v>
      </c>
    </row>
    <row r="82" spans="1:19" ht="45" x14ac:dyDescent="0.25">
      <c r="A82" s="30" t="s">
        <v>741</v>
      </c>
      <c r="B82" s="30" t="s">
        <v>844</v>
      </c>
      <c r="C82" s="37" t="s">
        <v>743</v>
      </c>
      <c r="D82" s="31" t="s">
        <v>280</v>
      </c>
      <c r="E82" s="31" t="s">
        <v>281</v>
      </c>
      <c r="F82" s="32">
        <v>7</v>
      </c>
      <c r="G82" s="31" t="s">
        <v>282</v>
      </c>
      <c r="H82" s="31" t="s">
        <v>283</v>
      </c>
      <c r="I82" s="32">
        <v>2</v>
      </c>
      <c r="J82" s="31" t="s">
        <v>284</v>
      </c>
      <c r="K82" s="32">
        <v>2</v>
      </c>
      <c r="L82" s="32">
        <v>28</v>
      </c>
      <c r="P82" s="32">
        <f t="shared" si="13"/>
        <v>7</v>
      </c>
      <c r="Q82" s="32">
        <f t="shared" si="14"/>
        <v>2</v>
      </c>
      <c r="R82" s="32">
        <f t="shared" si="15"/>
        <v>2</v>
      </c>
      <c r="S82" s="32">
        <f t="shared" si="16"/>
        <v>28</v>
      </c>
    </row>
    <row r="83" spans="1:19" ht="45" x14ac:dyDescent="0.25">
      <c r="A83" s="30" t="s">
        <v>741</v>
      </c>
      <c r="B83" s="30" t="s">
        <v>844</v>
      </c>
      <c r="C83" s="37" t="s">
        <v>743</v>
      </c>
      <c r="D83" s="31" t="s">
        <v>285</v>
      </c>
      <c r="E83" s="31" t="s">
        <v>276</v>
      </c>
      <c r="F83" s="32">
        <v>3</v>
      </c>
      <c r="G83" s="31" t="s">
        <v>286</v>
      </c>
      <c r="H83" s="31" t="s">
        <v>287</v>
      </c>
      <c r="I83" s="32">
        <v>2</v>
      </c>
      <c r="J83" s="31" t="s">
        <v>284</v>
      </c>
      <c r="K83" s="32">
        <v>2</v>
      </c>
      <c r="L83" s="32">
        <v>12</v>
      </c>
      <c r="P83" s="32">
        <f t="shared" si="13"/>
        <v>3</v>
      </c>
      <c r="Q83" s="32">
        <f t="shared" si="14"/>
        <v>2</v>
      </c>
      <c r="R83" s="32">
        <f t="shared" si="15"/>
        <v>2</v>
      </c>
      <c r="S83" s="32">
        <f t="shared" si="16"/>
        <v>12</v>
      </c>
    </row>
    <row r="84" spans="1:19" ht="45" x14ac:dyDescent="0.25">
      <c r="A84" s="30" t="s">
        <v>741</v>
      </c>
      <c r="B84" s="30" t="s">
        <v>844</v>
      </c>
      <c r="C84" s="37" t="s">
        <v>743</v>
      </c>
      <c r="D84" s="31" t="s">
        <v>288</v>
      </c>
      <c r="E84" s="31" t="s">
        <v>276</v>
      </c>
      <c r="F84" s="32">
        <v>3</v>
      </c>
      <c r="G84" s="31" t="s">
        <v>289</v>
      </c>
      <c r="H84" s="31" t="s">
        <v>287</v>
      </c>
      <c r="I84" s="32">
        <v>2</v>
      </c>
      <c r="J84" s="31" t="s">
        <v>284</v>
      </c>
      <c r="K84" s="32">
        <v>3</v>
      </c>
      <c r="L84" s="32">
        <v>18</v>
      </c>
      <c r="P84" s="32">
        <f t="shared" si="13"/>
        <v>3</v>
      </c>
      <c r="Q84" s="32">
        <f t="shared" si="14"/>
        <v>2</v>
      </c>
      <c r="R84" s="32">
        <f t="shared" si="15"/>
        <v>3</v>
      </c>
      <c r="S84" s="32">
        <f t="shared" si="16"/>
        <v>18</v>
      </c>
    </row>
    <row r="85" spans="1:19" ht="75" x14ac:dyDescent="0.25">
      <c r="A85" s="30" t="s">
        <v>741</v>
      </c>
      <c r="B85" s="30" t="s">
        <v>844</v>
      </c>
      <c r="C85" s="37" t="s">
        <v>743</v>
      </c>
      <c r="D85" s="31" t="s">
        <v>290</v>
      </c>
      <c r="E85" s="31" t="s">
        <v>276</v>
      </c>
      <c r="F85" s="32">
        <v>3</v>
      </c>
      <c r="G85" s="31" t="s">
        <v>291</v>
      </c>
      <c r="H85" s="31" t="s">
        <v>292</v>
      </c>
      <c r="I85" s="32">
        <v>3</v>
      </c>
      <c r="J85" s="31" t="s">
        <v>293</v>
      </c>
      <c r="K85" s="32">
        <v>1</v>
      </c>
      <c r="L85" s="32">
        <v>9</v>
      </c>
      <c r="P85" s="32">
        <f t="shared" ref="P85:P90" si="17">F85</f>
        <v>3</v>
      </c>
      <c r="Q85" s="32">
        <f t="shared" ref="Q85:Q90" si="18">I85</f>
        <v>3</v>
      </c>
      <c r="R85" s="32">
        <f t="shared" ref="R85:R90" si="19">K85</f>
        <v>1</v>
      </c>
      <c r="S85" s="32">
        <f t="shared" ref="S85:S90" si="20">P85*Q85*R85</f>
        <v>9</v>
      </c>
    </row>
    <row r="86" spans="1:19" ht="30" x14ac:dyDescent="0.25">
      <c r="A86" s="30" t="s">
        <v>741</v>
      </c>
      <c r="B86" s="30" t="s">
        <v>844</v>
      </c>
      <c r="C86" s="37" t="s">
        <v>743</v>
      </c>
      <c r="D86" s="31" t="s">
        <v>275</v>
      </c>
      <c r="E86" s="31" t="s">
        <v>276</v>
      </c>
      <c r="F86" s="32">
        <v>3</v>
      </c>
      <c r="G86" s="31" t="s">
        <v>744</v>
      </c>
      <c r="H86" s="31" t="s">
        <v>745</v>
      </c>
      <c r="I86" s="32">
        <v>2</v>
      </c>
      <c r="J86" s="31" t="s">
        <v>746</v>
      </c>
      <c r="K86" s="32">
        <v>3</v>
      </c>
      <c r="L86" s="32">
        <v>18</v>
      </c>
      <c r="P86" s="32">
        <f t="shared" si="17"/>
        <v>3</v>
      </c>
      <c r="Q86" s="32">
        <f t="shared" si="18"/>
        <v>2</v>
      </c>
      <c r="R86" s="32">
        <f t="shared" si="19"/>
        <v>3</v>
      </c>
      <c r="S86" s="32">
        <f t="shared" si="20"/>
        <v>18</v>
      </c>
    </row>
    <row r="87" spans="1:19" ht="30" x14ac:dyDescent="0.25">
      <c r="A87" s="30" t="s">
        <v>741</v>
      </c>
      <c r="B87" s="30" t="s">
        <v>844</v>
      </c>
      <c r="C87" s="37" t="s">
        <v>743</v>
      </c>
      <c r="D87" s="31" t="s">
        <v>280</v>
      </c>
      <c r="E87" s="31" t="s">
        <v>281</v>
      </c>
      <c r="F87" s="32">
        <v>7</v>
      </c>
      <c r="G87" s="31" t="s">
        <v>282</v>
      </c>
      <c r="H87" s="31" t="s">
        <v>747</v>
      </c>
      <c r="I87" s="32">
        <v>2</v>
      </c>
      <c r="J87" s="31" t="s">
        <v>748</v>
      </c>
      <c r="K87" s="32">
        <v>3</v>
      </c>
      <c r="L87" s="32">
        <v>42</v>
      </c>
      <c r="P87" s="32">
        <f t="shared" si="17"/>
        <v>7</v>
      </c>
      <c r="Q87" s="32">
        <f t="shared" si="18"/>
        <v>2</v>
      </c>
      <c r="R87" s="32">
        <f t="shared" si="19"/>
        <v>3</v>
      </c>
      <c r="S87" s="32">
        <f t="shared" si="20"/>
        <v>42</v>
      </c>
    </row>
    <row r="88" spans="1:19" x14ac:dyDescent="0.25">
      <c r="A88" s="30" t="s">
        <v>741</v>
      </c>
      <c r="B88" s="30" t="s">
        <v>844</v>
      </c>
      <c r="C88" s="37" t="s">
        <v>743</v>
      </c>
      <c r="D88" s="31" t="s">
        <v>285</v>
      </c>
      <c r="E88" s="31" t="s">
        <v>276</v>
      </c>
      <c r="F88" s="32">
        <v>3</v>
      </c>
      <c r="G88" s="31" t="s">
        <v>286</v>
      </c>
      <c r="H88" s="31" t="s">
        <v>749</v>
      </c>
      <c r="I88" s="32">
        <v>2</v>
      </c>
      <c r="J88" s="31" t="s">
        <v>749</v>
      </c>
      <c r="K88" s="32">
        <v>2</v>
      </c>
      <c r="L88" s="32">
        <v>12</v>
      </c>
      <c r="P88" s="32">
        <f t="shared" si="17"/>
        <v>3</v>
      </c>
      <c r="Q88" s="32">
        <f t="shared" si="18"/>
        <v>2</v>
      </c>
      <c r="R88" s="32">
        <f t="shared" si="19"/>
        <v>2</v>
      </c>
      <c r="S88" s="32">
        <f t="shared" si="20"/>
        <v>12</v>
      </c>
    </row>
    <row r="89" spans="1:19" ht="30" x14ac:dyDescent="0.25">
      <c r="A89" s="30" t="s">
        <v>741</v>
      </c>
      <c r="B89" s="30" t="s">
        <v>844</v>
      </c>
      <c r="C89" s="37" t="s">
        <v>743</v>
      </c>
      <c r="D89" s="31" t="s">
        <v>288</v>
      </c>
      <c r="E89" s="31" t="s">
        <v>276</v>
      </c>
      <c r="F89" s="32">
        <v>3</v>
      </c>
      <c r="G89" s="31" t="s">
        <v>289</v>
      </c>
      <c r="H89" s="31" t="s">
        <v>750</v>
      </c>
      <c r="I89" s="32">
        <v>2</v>
      </c>
      <c r="J89" s="31" t="s">
        <v>751</v>
      </c>
      <c r="K89" s="32">
        <v>3</v>
      </c>
      <c r="L89" s="32">
        <v>18</v>
      </c>
      <c r="P89" s="32">
        <f t="shared" si="17"/>
        <v>3</v>
      </c>
      <c r="Q89" s="32">
        <f t="shared" si="18"/>
        <v>2</v>
      </c>
      <c r="R89" s="32">
        <f t="shared" si="19"/>
        <v>3</v>
      </c>
      <c r="S89" s="32">
        <f t="shared" si="20"/>
        <v>18</v>
      </c>
    </row>
    <row r="90" spans="1:19" ht="75" x14ac:dyDescent="0.25">
      <c r="A90" s="30" t="s">
        <v>741</v>
      </c>
      <c r="B90" s="30" t="s">
        <v>844</v>
      </c>
      <c r="C90" s="37" t="s">
        <v>743</v>
      </c>
      <c r="D90" s="31" t="s">
        <v>290</v>
      </c>
      <c r="E90" s="31" t="s">
        <v>276</v>
      </c>
      <c r="F90" s="32">
        <v>3</v>
      </c>
      <c r="G90" s="31" t="s">
        <v>752</v>
      </c>
      <c r="H90" s="31" t="s">
        <v>753</v>
      </c>
      <c r="I90" s="32">
        <v>3</v>
      </c>
      <c r="J90" s="31" t="s">
        <v>754</v>
      </c>
      <c r="K90" s="32">
        <v>3</v>
      </c>
      <c r="L90" s="32">
        <v>27</v>
      </c>
      <c r="P90" s="32">
        <f t="shared" si="17"/>
        <v>3</v>
      </c>
      <c r="Q90" s="32">
        <f t="shared" si="18"/>
        <v>3</v>
      </c>
      <c r="R90" s="32">
        <f t="shared" si="19"/>
        <v>3</v>
      </c>
      <c r="S90" s="32">
        <f t="shared" si="20"/>
        <v>27</v>
      </c>
    </row>
    <row r="91" spans="1:19" ht="90" x14ac:dyDescent="0.25">
      <c r="A91" s="30" t="s">
        <v>741</v>
      </c>
      <c r="B91" s="30" t="s">
        <v>844</v>
      </c>
      <c r="C91" s="37" t="s">
        <v>743</v>
      </c>
      <c r="D91" s="31" t="s">
        <v>755</v>
      </c>
      <c r="E91" s="31" t="s">
        <v>756</v>
      </c>
      <c r="F91" s="32">
        <v>5</v>
      </c>
      <c r="G91" s="31" t="s">
        <v>757</v>
      </c>
      <c r="H91" s="31" t="s">
        <v>758</v>
      </c>
      <c r="I91" s="32">
        <v>3</v>
      </c>
      <c r="J91" s="31" t="s">
        <v>759</v>
      </c>
      <c r="K91" s="32">
        <v>2</v>
      </c>
      <c r="L91" s="32">
        <v>30</v>
      </c>
      <c r="M91" s="30" t="s">
        <v>760</v>
      </c>
      <c r="N91" s="30" t="s">
        <v>761</v>
      </c>
      <c r="O91" s="42">
        <v>2019</v>
      </c>
      <c r="P91" s="32">
        <v>5</v>
      </c>
      <c r="Q91" s="32">
        <v>2</v>
      </c>
      <c r="R91" s="32">
        <v>2</v>
      </c>
      <c r="S91" s="32">
        <v>20</v>
      </c>
    </row>
    <row r="92" spans="1:19" ht="60" x14ac:dyDescent="0.25">
      <c r="A92" s="30" t="s">
        <v>741</v>
      </c>
      <c r="B92" s="30" t="s">
        <v>844</v>
      </c>
      <c r="C92" s="37" t="s">
        <v>743</v>
      </c>
      <c r="D92" s="31" t="s">
        <v>762</v>
      </c>
      <c r="E92" s="31" t="s">
        <v>763</v>
      </c>
      <c r="F92" s="32">
        <v>4</v>
      </c>
      <c r="G92" s="31" t="s">
        <v>764</v>
      </c>
      <c r="H92" s="31" t="s">
        <v>765</v>
      </c>
      <c r="I92" s="32">
        <v>3</v>
      </c>
      <c r="K92" s="32">
        <v>3</v>
      </c>
      <c r="L92" s="32">
        <v>36</v>
      </c>
      <c r="M92" s="30" t="s">
        <v>766</v>
      </c>
      <c r="N92" s="30" t="s">
        <v>761</v>
      </c>
      <c r="O92" s="33">
        <v>43435</v>
      </c>
      <c r="P92" s="32">
        <v>4</v>
      </c>
      <c r="Q92" s="32">
        <v>2</v>
      </c>
      <c r="R92" s="32">
        <v>3</v>
      </c>
      <c r="S92" s="32">
        <v>24</v>
      </c>
    </row>
    <row r="93" spans="1:19" ht="75" x14ac:dyDescent="0.25">
      <c r="A93" s="30" t="s">
        <v>741</v>
      </c>
      <c r="B93" s="30" t="s">
        <v>844</v>
      </c>
      <c r="C93" s="37" t="s">
        <v>743</v>
      </c>
      <c r="D93" s="31" t="s">
        <v>767</v>
      </c>
      <c r="E93" s="31" t="s">
        <v>763</v>
      </c>
      <c r="F93" s="32">
        <v>4</v>
      </c>
      <c r="G93" s="31" t="s">
        <v>768</v>
      </c>
      <c r="H93" s="31" t="s">
        <v>769</v>
      </c>
      <c r="I93" s="32">
        <v>2</v>
      </c>
      <c r="J93" s="31" t="s">
        <v>770</v>
      </c>
      <c r="K93" s="32">
        <v>2</v>
      </c>
      <c r="L93" s="32">
        <v>16</v>
      </c>
      <c r="P93" s="32">
        <v>4</v>
      </c>
      <c r="Q93" s="32">
        <v>2</v>
      </c>
      <c r="R93" s="32">
        <v>2</v>
      </c>
      <c r="S93" s="32">
        <v>16</v>
      </c>
    </row>
    <row r="94" spans="1:19" ht="105" x14ac:dyDescent="0.25">
      <c r="A94" s="30" t="s">
        <v>741</v>
      </c>
      <c r="B94" s="30" t="s">
        <v>844</v>
      </c>
      <c r="C94" s="37" t="s">
        <v>743</v>
      </c>
      <c r="D94" s="31" t="s">
        <v>771</v>
      </c>
      <c r="E94" s="31" t="s">
        <v>225</v>
      </c>
      <c r="F94" s="32">
        <v>7</v>
      </c>
      <c r="G94" s="31" t="s">
        <v>230</v>
      </c>
      <c r="H94" s="31" t="s">
        <v>772</v>
      </c>
      <c r="I94" s="32">
        <v>2</v>
      </c>
      <c r="J94" s="31" t="s">
        <v>232</v>
      </c>
      <c r="K94" s="32">
        <v>3</v>
      </c>
      <c r="L94" s="32">
        <v>42</v>
      </c>
      <c r="P94" s="32">
        <v>7</v>
      </c>
      <c r="Q94" s="32">
        <v>2</v>
      </c>
      <c r="R94" s="32">
        <v>3</v>
      </c>
      <c r="S94" s="32">
        <v>42</v>
      </c>
    </row>
    <row r="95" spans="1:19" ht="60" x14ac:dyDescent="0.25">
      <c r="A95" s="30" t="s">
        <v>741</v>
      </c>
      <c r="B95" s="30" t="s">
        <v>844</v>
      </c>
      <c r="C95" s="37" t="s">
        <v>743</v>
      </c>
      <c r="D95" s="31" t="s">
        <v>773</v>
      </c>
      <c r="E95" s="31" t="s">
        <v>774</v>
      </c>
      <c r="F95" s="32">
        <v>8</v>
      </c>
      <c r="G95" s="31" t="s">
        <v>775</v>
      </c>
      <c r="H95" s="31" t="s">
        <v>776</v>
      </c>
      <c r="I95" s="32">
        <v>2</v>
      </c>
      <c r="J95" s="31" t="s">
        <v>777</v>
      </c>
      <c r="K95" s="32">
        <v>3</v>
      </c>
      <c r="L95" s="32">
        <v>48</v>
      </c>
      <c r="P95" s="32">
        <v>8</v>
      </c>
      <c r="Q95" s="32">
        <v>2</v>
      </c>
      <c r="R95" s="32">
        <v>3</v>
      </c>
      <c r="S95" s="32">
        <v>48</v>
      </c>
    </row>
    <row r="96" spans="1:19" ht="45" x14ac:dyDescent="0.25">
      <c r="A96" s="30" t="s">
        <v>741</v>
      </c>
      <c r="B96" s="30" t="s">
        <v>844</v>
      </c>
      <c r="C96" s="37" t="s">
        <v>743</v>
      </c>
      <c r="D96" s="31" t="s">
        <v>778</v>
      </c>
      <c r="E96" s="31" t="s">
        <v>779</v>
      </c>
      <c r="F96" s="32">
        <v>8</v>
      </c>
      <c r="G96" s="31" t="s">
        <v>780</v>
      </c>
      <c r="H96" s="31" t="s">
        <v>781</v>
      </c>
      <c r="I96" s="32">
        <v>2</v>
      </c>
      <c r="J96" s="31" t="s">
        <v>782</v>
      </c>
      <c r="K96" s="32">
        <v>2</v>
      </c>
      <c r="L96" s="32">
        <v>32</v>
      </c>
      <c r="M96" s="30" t="s">
        <v>783</v>
      </c>
      <c r="N96" s="30" t="s">
        <v>761</v>
      </c>
      <c r="O96" s="33">
        <v>43191</v>
      </c>
      <c r="P96" s="32">
        <v>8</v>
      </c>
      <c r="Q96" s="32">
        <v>2</v>
      </c>
      <c r="R96" s="32">
        <v>1</v>
      </c>
      <c r="S96" s="32">
        <v>16</v>
      </c>
    </row>
    <row r="97" spans="1:19" ht="60" x14ac:dyDescent="0.25">
      <c r="A97" s="30" t="s">
        <v>741</v>
      </c>
      <c r="B97" s="30" t="s">
        <v>844</v>
      </c>
      <c r="C97" s="37" t="s">
        <v>743</v>
      </c>
      <c r="D97" s="31" t="s">
        <v>784</v>
      </c>
      <c r="E97" s="31" t="s">
        <v>276</v>
      </c>
      <c r="F97" s="32">
        <v>6</v>
      </c>
      <c r="G97" s="31" t="s">
        <v>785</v>
      </c>
      <c r="H97" s="31" t="s">
        <v>786</v>
      </c>
      <c r="I97" s="32">
        <v>2</v>
      </c>
      <c r="J97" s="31" t="s">
        <v>787</v>
      </c>
      <c r="K97" s="32">
        <v>2</v>
      </c>
      <c r="L97" s="32">
        <v>24</v>
      </c>
      <c r="P97" s="32">
        <v>6</v>
      </c>
      <c r="Q97" s="32">
        <v>2</v>
      </c>
      <c r="R97" s="32">
        <v>2</v>
      </c>
      <c r="S97" s="32">
        <v>24</v>
      </c>
    </row>
    <row r="98" spans="1:19" ht="45" x14ac:dyDescent="0.25">
      <c r="A98" s="30" t="s">
        <v>741</v>
      </c>
      <c r="B98" s="30" t="s">
        <v>844</v>
      </c>
      <c r="C98" s="37" t="s">
        <v>743</v>
      </c>
      <c r="D98" s="31" t="s">
        <v>788</v>
      </c>
      <c r="E98" s="31" t="s">
        <v>276</v>
      </c>
      <c r="F98" s="32">
        <v>6</v>
      </c>
      <c r="G98" s="31" t="s">
        <v>789</v>
      </c>
      <c r="H98" s="31" t="s">
        <v>790</v>
      </c>
      <c r="I98" s="32">
        <v>3</v>
      </c>
      <c r="J98" s="31" t="s">
        <v>791</v>
      </c>
      <c r="K98" s="32">
        <v>1</v>
      </c>
      <c r="L98" s="32">
        <v>18</v>
      </c>
      <c r="P98" s="32">
        <v>6</v>
      </c>
      <c r="Q98" s="32">
        <v>3</v>
      </c>
      <c r="R98" s="32">
        <v>1</v>
      </c>
      <c r="S98" s="32">
        <v>18</v>
      </c>
    </row>
    <row r="99" spans="1:19" ht="90" x14ac:dyDescent="0.25">
      <c r="A99" s="30" t="s">
        <v>741</v>
      </c>
      <c r="B99" s="30" t="s">
        <v>844</v>
      </c>
      <c r="C99" s="37" t="s">
        <v>743</v>
      </c>
      <c r="D99" s="31" t="s">
        <v>792</v>
      </c>
      <c r="E99" s="31" t="s">
        <v>793</v>
      </c>
      <c r="F99" s="32">
        <v>8</v>
      </c>
      <c r="G99" s="31" t="s">
        <v>794</v>
      </c>
      <c r="H99" s="31" t="s">
        <v>795</v>
      </c>
      <c r="I99" s="32">
        <v>2</v>
      </c>
      <c r="J99" s="31" t="s">
        <v>796</v>
      </c>
      <c r="K99" s="32">
        <v>3</v>
      </c>
      <c r="L99" s="32">
        <v>48</v>
      </c>
      <c r="M99" s="30" t="s">
        <v>797</v>
      </c>
      <c r="N99" s="30" t="s">
        <v>798</v>
      </c>
      <c r="O99" s="33" t="s">
        <v>799</v>
      </c>
      <c r="P99" s="32">
        <v>8</v>
      </c>
      <c r="Q99" s="32">
        <v>2</v>
      </c>
      <c r="R99" s="32">
        <v>2</v>
      </c>
      <c r="S99" s="32">
        <v>32</v>
      </c>
    </row>
    <row r="100" spans="1:19" ht="60" x14ac:dyDescent="0.25">
      <c r="A100" s="30" t="s">
        <v>741</v>
      </c>
      <c r="B100" s="30" t="s">
        <v>844</v>
      </c>
      <c r="C100" s="37" t="s">
        <v>743</v>
      </c>
      <c r="D100" s="31" t="s">
        <v>800</v>
      </c>
      <c r="E100" s="31" t="s">
        <v>801</v>
      </c>
      <c r="F100" s="32">
        <v>8</v>
      </c>
      <c r="G100" s="31" t="s">
        <v>802</v>
      </c>
      <c r="H100" s="31" t="s">
        <v>803</v>
      </c>
      <c r="I100" s="32">
        <v>5</v>
      </c>
      <c r="J100" s="31" t="s">
        <v>804</v>
      </c>
      <c r="K100" s="32">
        <v>1</v>
      </c>
      <c r="L100" s="32">
        <v>40</v>
      </c>
      <c r="P100" s="32">
        <v>8</v>
      </c>
      <c r="Q100" s="32">
        <v>5</v>
      </c>
      <c r="R100" s="32">
        <v>1</v>
      </c>
      <c r="S100" s="32">
        <v>40</v>
      </c>
    </row>
    <row r="101" spans="1:19" ht="90" x14ac:dyDescent="0.25">
      <c r="A101" s="30" t="s">
        <v>741</v>
      </c>
      <c r="B101" s="30" t="s">
        <v>844</v>
      </c>
      <c r="C101" s="37" t="s">
        <v>743</v>
      </c>
      <c r="D101" s="31" t="s">
        <v>805</v>
      </c>
      <c r="E101" s="31" t="s">
        <v>806</v>
      </c>
      <c r="F101" s="32">
        <v>7</v>
      </c>
      <c r="G101" s="31" t="s">
        <v>807</v>
      </c>
      <c r="H101" s="31" t="s">
        <v>808</v>
      </c>
      <c r="I101" s="32">
        <v>3</v>
      </c>
      <c r="J101" s="31" t="s">
        <v>809</v>
      </c>
      <c r="K101" s="32">
        <v>2</v>
      </c>
      <c r="L101" s="32">
        <v>42</v>
      </c>
      <c r="P101" s="32">
        <v>7</v>
      </c>
      <c r="Q101" s="32">
        <v>3</v>
      </c>
      <c r="R101" s="32">
        <v>2</v>
      </c>
      <c r="S101" s="32">
        <v>42</v>
      </c>
    </row>
    <row r="102" spans="1:19" ht="45" x14ac:dyDescent="0.25">
      <c r="A102" s="30" t="s">
        <v>741</v>
      </c>
      <c r="B102" s="30" t="s">
        <v>844</v>
      </c>
      <c r="C102" s="37" t="s">
        <v>743</v>
      </c>
      <c r="D102" s="31" t="s">
        <v>810</v>
      </c>
      <c r="E102" s="31" t="s">
        <v>811</v>
      </c>
      <c r="F102" s="32">
        <v>4</v>
      </c>
      <c r="G102" s="31" t="s">
        <v>812</v>
      </c>
      <c r="H102" s="31" t="s">
        <v>813</v>
      </c>
      <c r="I102" s="32">
        <v>3</v>
      </c>
      <c r="J102" s="31" t="s">
        <v>814</v>
      </c>
      <c r="K102" s="32">
        <v>1</v>
      </c>
      <c r="L102" s="32">
        <v>12</v>
      </c>
      <c r="P102" s="32">
        <v>4</v>
      </c>
      <c r="Q102" s="32">
        <v>3</v>
      </c>
      <c r="R102" s="32">
        <v>1</v>
      </c>
      <c r="S102" s="32">
        <v>12</v>
      </c>
    </row>
    <row r="103" spans="1:19" ht="60" x14ac:dyDescent="0.25">
      <c r="A103" s="30" t="s">
        <v>741</v>
      </c>
      <c r="B103" s="30" t="s">
        <v>844</v>
      </c>
      <c r="C103" s="37" t="s">
        <v>743</v>
      </c>
      <c r="D103" s="31" t="s">
        <v>815</v>
      </c>
      <c r="E103" s="31" t="s">
        <v>816</v>
      </c>
      <c r="F103" s="32">
        <v>7</v>
      </c>
      <c r="G103" s="31" t="s">
        <v>817</v>
      </c>
      <c r="H103" s="31" t="s">
        <v>818</v>
      </c>
      <c r="I103" s="32">
        <v>3</v>
      </c>
      <c r="J103" s="31" t="s">
        <v>819</v>
      </c>
      <c r="K103" s="32">
        <v>2</v>
      </c>
      <c r="L103" s="32">
        <v>42</v>
      </c>
      <c r="M103" s="30" t="s">
        <v>820</v>
      </c>
      <c r="N103" s="30" t="s">
        <v>761</v>
      </c>
      <c r="O103" s="33">
        <v>43191</v>
      </c>
      <c r="P103" s="32">
        <v>7</v>
      </c>
      <c r="Q103" s="32">
        <v>3</v>
      </c>
      <c r="R103" s="32">
        <v>1</v>
      </c>
      <c r="S103" s="32">
        <v>21</v>
      </c>
    </row>
    <row r="104" spans="1:19" ht="60" x14ac:dyDescent="0.25">
      <c r="A104" s="30" t="s">
        <v>741</v>
      </c>
      <c r="B104" s="30" t="s">
        <v>844</v>
      </c>
      <c r="C104" s="37" t="s">
        <v>743</v>
      </c>
      <c r="D104" s="31" t="s">
        <v>821</v>
      </c>
      <c r="E104" s="31" t="s">
        <v>822</v>
      </c>
      <c r="F104" s="32">
        <v>2</v>
      </c>
      <c r="G104" s="31" t="s">
        <v>823</v>
      </c>
      <c r="H104" s="31" t="s">
        <v>824</v>
      </c>
      <c r="I104" s="32">
        <v>3</v>
      </c>
      <c r="J104" s="31" t="s">
        <v>825</v>
      </c>
      <c r="K104" s="32">
        <v>3</v>
      </c>
      <c r="L104" s="32">
        <v>18</v>
      </c>
      <c r="M104" s="30" t="s">
        <v>826</v>
      </c>
      <c r="N104" s="30" t="s">
        <v>761</v>
      </c>
      <c r="O104" s="33">
        <v>43191</v>
      </c>
      <c r="P104" s="32">
        <v>2</v>
      </c>
      <c r="Q104" s="32">
        <v>2</v>
      </c>
      <c r="R104" s="32">
        <v>2</v>
      </c>
      <c r="S104" s="32">
        <v>6</v>
      </c>
    </row>
    <row r="105" spans="1:19" ht="75" x14ac:dyDescent="0.25">
      <c r="A105" s="30" t="s">
        <v>741</v>
      </c>
      <c r="B105" s="30" t="s">
        <v>844</v>
      </c>
      <c r="C105" s="37" t="s">
        <v>743</v>
      </c>
      <c r="D105" s="31" t="s">
        <v>827</v>
      </c>
      <c r="E105" s="31" t="s">
        <v>828</v>
      </c>
      <c r="F105" s="32">
        <v>8</v>
      </c>
      <c r="G105" s="31" t="s">
        <v>829</v>
      </c>
      <c r="H105" s="31" t="s">
        <v>830</v>
      </c>
      <c r="I105" s="32">
        <v>2</v>
      </c>
      <c r="J105" s="31" t="s">
        <v>831</v>
      </c>
      <c r="K105" s="32">
        <v>2</v>
      </c>
      <c r="L105" s="32">
        <v>32</v>
      </c>
      <c r="P105" s="32">
        <v>8</v>
      </c>
      <c r="Q105" s="32">
        <v>2</v>
      </c>
      <c r="R105" s="32">
        <v>2</v>
      </c>
      <c r="S105" s="32">
        <v>32</v>
      </c>
    </row>
    <row r="106" spans="1:19" ht="60" x14ac:dyDescent="0.25">
      <c r="A106" s="30" t="s">
        <v>741</v>
      </c>
      <c r="B106" s="30" t="s">
        <v>844</v>
      </c>
      <c r="C106" s="37" t="s">
        <v>843</v>
      </c>
      <c r="D106" s="31" t="s">
        <v>832</v>
      </c>
      <c r="E106" s="31" t="s">
        <v>828</v>
      </c>
      <c r="F106" s="32">
        <v>5</v>
      </c>
      <c r="G106" s="31" t="s">
        <v>833</v>
      </c>
      <c r="H106" s="31" t="s">
        <v>834</v>
      </c>
      <c r="I106" s="32">
        <v>4</v>
      </c>
      <c r="J106" s="31" t="s">
        <v>835</v>
      </c>
      <c r="K106" s="32">
        <v>2</v>
      </c>
      <c r="L106" s="32">
        <v>40</v>
      </c>
      <c r="P106" s="32">
        <f t="shared" ref="P106:P126" si="21">F106</f>
        <v>5</v>
      </c>
      <c r="Q106" s="32">
        <f t="shared" ref="Q106:Q126" si="22">I106</f>
        <v>4</v>
      </c>
      <c r="R106" s="32">
        <f t="shared" ref="R106:R126" si="23">K106</f>
        <v>2</v>
      </c>
      <c r="S106" s="32">
        <f t="shared" ref="S106:S126" si="24">P106*Q106*R106</f>
        <v>40</v>
      </c>
    </row>
    <row r="107" spans="1:19" ht="30" x14ac:dyDescent="0.25">
      <c r="A107" s="30" t="s">
        <v>741</v>
      </c>
      <c r="B107" s="30" t="s">
        <v>844</v>
      </c>
      <c r="C107" s="37" t="s">
        <v>843</v>
      </c>
      <c r="D107" s="31" t="s">
        <v>836</v>
      </c>
      <c r="E107" s="31" t="s">
        <v>828</v>
      </c>
      <c r="F107" s="32">
        <v>5</v>
      </c>
      <c r="G107" s="31" t="s">
        <v>837</v>
      </c>
      <c r="H107" s="31" t="s">
        <v>838</v>
      </c>
      <c r="I107" s="32">
        <v>2</v>
      </c>
      <c r="J107" s="31" t="s">
        <v>777</v>
      </c>
      <c r="K107" s="32">
        <v>3</v>
      </c>
      <c r="L107" s="32">
        <v>30</v>
      </c>
      <c r="P107" s="32">
        <f t="shared" si="21"/>
        <v>5</v>
      </c>
      <c r="Q107" s="32">
        <f t="shared" si="22"/>
        <v>2</v>
      </c>
      <c r="R107" s="32">
        <f t="shared" si="23"/>
        <v>3</v>
      </c>
      <c r="S107" s="32">
        <f t="shared" si="24"/>
        <v>30</v>
      </c>
    </row>
    <row r="108" spans="1:19" ht="90" x14ac:dyDescent="0.25">
      <c r="A108" s="30" t="s">
        <v>741</v>
      </c>
      <c r="B108" s="30" t="s">
        <v>844</v>
      </c>
      <c r="C108" s="37" t="s">
        <v>843</v>
      </c>
      <c r="D108" s="31" t="s">
        <v>839</v>
      </c>
      <c r="E108" s="31" t="s">
        <v>828</v>
      </c>
      <c r="F108" s="32">
        <v>5</v>
      </c>
      <c r="G108" s="31" t="s">
        <v>840</v>
      </c>
      <c r="H108" s="31" t="s">
        <v>841</v>
      </c>
      <c r="I108" s="32">
        <v>2</v>
      </c>
      <c r="J108" s="31" t="s">
        <v>842</v>
      </c>
      <c r="K108" s="32">
        <v>1</v>
      </c>
      <c r="L108" s="32">
        <v>10</v>
      </c>
      <c r="P108" s="32">
        <f t="shared" si="21"/>
        <v>5</v>
      </c>
      <c r="Q108" s="32">
        <f t="shared" si="22"/>
        <v>2</v>
      </c>
      <c r="R108" s="32">
        <f t="shared" si="23"/>
        <v>1</v>
      </c>
      <c r="S108" s="32">
        <f t="shared" si="24"/>
        <v>10</v>
      </c>
    </row>
    <row r="109" spans="1:19" ht="45" x14ac:dyDescent="0.25">
      <c r="A109" s="30" t="s">
        <v>741</v>
      </c>
      <c r="B109" s="30" t="s">
        <v>844</v>
      </c>
      <c r="C109" s="37" t="s">
        <v>887</v>
      </c>
      <c r="D109" s="31" t="s">
        <v>836</v>
      </c>
      <c r="E109" s="31" t="s">
        <v>828</v>
      </c>
      <c r="F109" s="32">
        <v>5</v>
      </c>
      <c r="G109" s="31" t="s">
        <v>837</v>
      </c>
      <c r="H109" s="31" t="s">
        <v>845</v>
      </c>
      <c r="I109" s="32">
        <v>2</v>
      </c>
      <c r="J109" s="31" t="s">
        <v>846</v>
      </c>
      <c r="K109" s="32">
        <v>3</v>
      </c>
      <c r="L109" s="32">
        <v>30</v>
      </c>
      <c r="P109" s="32">
        <v>5</v>
      </c>
      <c r="Q109" s="32">
        <v>2</v>
      </c>
      <c r="R109" s="32">
        <v>3</v>
      </c>
      <c r="S109" s="32">
        <v>30</v>
      </c>
    </row>
    <row r="110" spans="1:19" ht="60" x14ac:dyDescent="0.25">
      <c r="A110" s="30" t="s">
        <v>741</v>
      </c>
      <c r="B110" s="30" t="s">
        <v>844</v>
      </c>
      <c r="C110" s="37" t="s">
        <v>887</v>
      </c>
      <c r="D110" s="31" t="s">
        <v>847</v>
      </c>
      <c r="E110" s="31" t="s">
        <v>828</v>
      </c>
      <c r="F110" s="32">
        <v>7</v>
      </c>
      <c r="G110" s="31" t="s">
        <v>848</v>
      </c>
      <c r="H110" s="31" t="s">
        <v>849</v>
      </c>
      <c r="I110" s="32">
        <v>3</v>
      </c>
      <c r="J110" s="31" t="s">
        <v>850</v>
      </c>
      <c r="K110" s="32">
        <v>1</v>
      </c>
      <c r="L110" s="32">
        <v>21</v>
      </c>
      <c r="P110" s="32">
        <v>7</v>
      </c>
      <c r="Q110" s="32">
        <v>3</v>
      </c>
      <c r="R110" s="32">
        <v>1</v>
      </c>
      <c r="S110" s="32">
        <v>21</v>
      </c>
    </row>
    <row r="111" spans="1:19" ht="90" x14ac:dyDescent="0.25">
      <c r="A111" s="30" t="s">
        <v>741</v>
      </c>
      <c r="B111" s="30" t="s">
        <v>844</v>
      </c>
      <c r="C111" s="37" t="s">
        <v>887</v>
      </c>
      <c r="D111" s="31" t="s">
        <v>851</v>
      </c>
      <c r="E111" s="31" t="s">
        <v>852</v>
      </c>
      <c r="F111" s="32">
        <v>7</v>
      </c>
      <c r="G111" s="31" t="s">
        <v>853</v>
      </c>
      <c r="H111" s="31" t="s">
        <v>854</v>
      </c>
      <c r="I111" s="32">
        <v>3</v>
      </c>
      <c r="J111" s="31" t="s">
        <v>855</v>
      </c>
      <c r="K111" s="32">
        <v>4</v>
      </c>
      <c r="L111" s="32">
        <v>84</v>
      </c>
      <c r="M111" s="30" t="s">
        <v>856</v>
      </c>
      <c r="N111" s="30" t="s">
        <v>857</v>
      </c>
      <c r="O111" s="33" t="s">
        <v>858</v>
      </c>
      <c r="P111" s="32">
        <v>7</v>
      </c>
      <c r="Q111" s="32">
        <v>2</v>
      </c>
      <c r="R111" s="32">
        <v>3</v>
      </c>
      <c r="S111" s="32">
        <v>42</v>
      </c>
    </row>
    <row r="112" spans="1:19" ht="135" x14ac:dyDescent="0.25">
      <c r="A112" s="30" t="s">
        <v>741</v>
      </c>
      <c r="B112" s="30" t="s">
        <v>844</v>
      </c>
      <c r="C112" s="37" t="s">
        <v>887</v>
      </c>
      <c r="D112" s="31" t="s">
        <v>859</v>
      </c>
      <c r="E112" s="31" t="s">
        <v>860</v>
      </c>
      <c r="F112" s="32">
        <v>7</v>
      </c>
      <c r="G112" s="31" t="s">
        <v>861</v>
      </c>
      <c r="H112" s="31" t="s">
        <v>862</v>
      </c>
      <c r="I112" s="32">
        <v>4</v>
      </c>
      <c r="J112" s="31" t="s">
        <v>863</v>
      </c>
      <c r="K112" s="32">
        <v>2</v>
      </c>
      <c r="L112" s="32">
        <v>56</v>
      </c>
      <c r="M112" s="30" t="s">
        <v>864</v>
      </c>
      <c r="N112" s="30" t="s">
        <v>865</v>
      </c>
      <c r="O112" s="33" t="s">
        <v>866</v>
      </c>
      <c r="P112" s="32">
        <v>7</v>
      </c>
      <c r="Q112" s="32">
        <v>4</v>
      </c>
      <c r="R112" s="32">
        <v>1</v>
      </c>
      <c r="S112" s="32">
        <v>28</v>
      </c>
    </row>
    <row r="113" spans="1:19" ht="60" x14ac:dyDescent="0.25">
      <c r="A113" s="30" t="s">
        <v>741</v>
      </c>
      <c r="B113" s="30" t="s">
        <v>844</v>
      </c>
      <c r="C113" s="37" t="s">
        <v>887</v>
      </c>
      <c r="D113" s="31" t="s">
        <v>867</v>
      </c>
      <c r="E113" s="31" t="s">
        <v>868</v>
      </c>
      <c r="F113" s="32">
        <v>7</v>
      </c>
      <c r="G113" s="31" t="s">
        <v>869</v>
      </c>
      <c r="H113" s="31" t="s">
        <v>870</v>
      </c>
      <c r="I113" s="32">
        <v>3</v>
      </c>
      <c r="J113" s="31" t="s">
        <v>871</v>
      </c>
      <c r="K113" s="32">
        <v>1</v>
      </c>
      <c r="L113" s="32">
        <v>21</v>
      </c>
      <c r="M113" s="30" t="s">
        <v>872</v>
      </c>
      <c r="P113" s="32">
        <v>7</v>
      </c>
      <c r="Q113" s="32">
        <v>3</v>
      </c>
      <c r="R113" s="32">
        <v>1</v>
      </c>
      <c r="S113" s="32">
        <v>21</v>
      </c>
    </row>
    <row r="114" spans="1:19" ht="60" x14ac:dyDescent="0.25">
      <c r="A114" s="30" t="s">
        <v>741</v>
      </c>
      <c r="B114" s="30" t="s">
        <v>844</v>
      </c>
      <c r="C114" s="37" t="s">
        <v>887</v>
      </c>
      <c r="D114" s="31" t="s">
        <v>873</v>
      </c>
      <c r="E114" s="31" t="s">
        <v>868</v>
      </c>
      <c r="F114" s="32">
        <v>7</v>
      </c>
      <c r="G114" s="31" t="s">
        <v>869</v>
      </c>
      <c r="H114" s="31" t="s">
        <v>874</v>
      </c>
      <c r="I114" s="32">
        <v>3</v>
      </c>
      <c r="J114" s="31" t="s">
        <v>871</v>
      </c>
      <c r="K114" s="32">
        <v>1</v>
      </c>
      <c r="L114" s="32">
        <v>21</v>
      </c>
      <c r="P114" s="32">
        <v>7</v>
      </c>
      <c r="Q114" s="32">
        <v>3</v>
      </c>
      <c r="R114" s="32">
        <v>1</v>
      </c>
      <c r="S114" s="32">
        <v>21</v>
      </c>
    </row>
    <row r="115" spans="1:19" ht="60" x14ac:dyDescent="0.25">
      <c r="A115" s="30" t="s">
        <v>741</v>
      </c>
      <c r="B115" s="30" t="s">
        <v>844</v>
      </c>
      <c r="C115" s="37" t="s">
        <v>887</v>
      </c>
      <c r="D115" s="31" t="s">
        <v>875</v>
      </c>
      <c r="E115" s="31" t="s">
        <v>868</v>
      </c>
      <c r="F115" s="32">
        <v>7</v>
      </c>
      <c r="G115" s="31" t="s">
        <v>876</v>
      </c>
      <c r="H115" s="31" t="s">
        <v>877</v>
      </c>
      <c r="I115" s="32">
        <v>3</v>
      </c>
      <c r="J115" s="31" t="s">
        <v>871</v>
      </c>
      <c r="K115" s="32">
        <v>1</v>
      </c>
      <c r="L115" s="32">
        <v>21</v>
      </c>
      <c r="P115" s="32">
        <v>7</v>
      </c>
      <c r="Q115" s="32">
        <v>3</v>
      </c>
      <c r="R115" s="32">
        <v>1</v>
      </c>
      <c r="S115" s="32">
        <v>21</v>
      </c>
    </row>
    <row r="116" spans="1:19" ht="90" x14ac:dyDescent="0.25">
      <c r="A116" s="30" t="s">
        <v>741</v>
      </c>
      <c r="B116" s="30" t="s">
        <v>844</v>
      </c>
      <c r="C116" s="37" t="s">
        <v>887</v>
      </c>
      <c r="D116" s="31" t="s">
        <v>878</v>
      </c>
      <c r="E116" s="31" t="s">
        <v>868</v>
      </c>
      <c r="F116" s="32">
        <v>7</v>
      </c>
      <c r="G116" s="31" t="s">
        <v>879</v>
      </c>
      <c r="H116" s="31" t="s">
        <v>880</v>
      </c>
      <c r="I116" s="32">
        <v>2</v>
      </c>
      <c r="J116" s="31" t="s">
        <v>881</v>
      </c>
      <c r="K116" s="32">
        <v>1</v>
      </c>
      <c r="L116" s="32">
        <v>14</v>
      </c>
      <c r="P116" s="32">
        <v>7</v>
      </c>
      <c r="Q116" s="32">
        <v>2</v>
      </c>
      <c r="R116" s="32">
        <v>1</v>
      </c>
      <c r="S116" s="32">
        <v>14</v>
      </c>
    </row>
    <row r="117" spans="1:19" ht="75" x14ac:dyDescent="0.25">
      <c r="A117" s="30" t="s">
        <v>741</v>
      </c>
      <c r="B117" s="30" t="s">
        <v>844</v>
      </c>
      <c r="C117" s="37" t="s">
        <v>887</v>
      </c>
      <c r="D117" s="31" t="s">
        <v>294</v>
      </c>
      <c r="E117" s="31" t="s">
        <v>295</v>
      </c>
      <c r="F117" s="32">
        <v>3</v>
      </c>
      <c r="G117" s="31" t="s">
        <v>296</v>
      </c>
      <c r="H117" s="31" t="s">
        <v>297</v>
      </c>
      <c r="I117" s="32">
        <v>3</v>
      </c>
      <c r="J117" s="31" t="s">
        <v>298</v>
      </c>
      <c r="K117" s="32">
        <v>1</v>
      </c>
      <c r="L117" s="32">
        <v>9</v>
      </c>
      <c r="M117" s="30" t="s">
        <v>299</v>
      </c>
      <c r="N117" s="30" t="s">
        <v>300</v>
      </c>
      <c r="O117" s="33" t="s">
        <v>301</v>
      </c>
      <c r="P117" s="32">
        <v>3</v>
      </c>
      <c r="Q117" s="32">
        <v>2</v>
      </c>
      <c r="R117" s="32">
        <v>1</v>
      </c>
      <c r="S117" s="32">
        <v>6</v>
      </c>
    </row>
    <row r="118" spans="1:19" ht="135" x14ac:dyDescent="0.25">
      <c r="A118" s="30" t="s">
        <v>741</v>
      </c>
      <c r="B118" s="30" t="s">
        <v>844</v>
      </c>
      <c r="C118" s="37" t="s">
        <v>887</v>
      </c>
      <c r="D118" s="31" t="s">
        <v>302</v>
      </c>
      <c r="E118" s="31" t="s">
        <v>303</v>
      </c>
      <c r="F118" s="32">
        <v>4</v>
      </c>
      <c r="G118" s="31" t="s">
        <v>304</v>
      </c>
      <c r="H118" s="31" t="s">
        <v>305</v>
      </c>
      <c r="I118" s="32">
        <v>3</v>
      </c>
      <c r="J118" s="31" t="s">
        <v>306</v>
      </c>
      <c r="K118" s="32">
        <v>1</v>
      </c>
      <c r="L118" s="32">
        <v>12</v>
      </c>
      <c r="P118" s="32">
        <v>4</v>
      </c>
      <c r="Q118" s="32">
        <v>3</v>
      </c>
      <c r="R118" s="32">
        <v>1</v>
      </c>
      <c r="S118" s="32">
        <v>12</v>
      </c>
    </row>
    <row r="119" spans="1:19" ht="90" x14ac:dyDescent="0.25">
      <c r="A119" s="30" t="s">
        <v>741</v>
      </c>
      <c r="B119" s="30" t="s">
        <v>844</v>
      </c>
      <c r="C119" s="37" t="s">
        <v>887</v>
      </c>
      <c r="D119" s="31" t="s">
        <v>307</v>
      </c>
      <c r="E119" s="31" t="s">
        <v>308</v>
      </c>
      <c r="F119" s="32">
        <v>4</v>
      </c>
      <c r="G119" s="31" t="s">
        <v>309</v>
      </c>
      <c r="H119" s="31" t="s">
        <v>310</v>
      </c>
      <c r="I119" s="32">
        <v>3</v>
      </c>
      <c r="J119" s="31" t="s">
        <v>311</v>
      </c>
      <c r="K119" s="32">
        <v>1</v>
      </c>
      <c r="L119" s="32">
        <v>12</v>
      </c>
      <c r="M119" s="30" t="s">
        <v>312</v>
      </c>
      <c r="N119" s="30" t="s">
        <v>313</v>
      </c>
      <c r="O119" s="33" t="s">
        <v>314</v>
      </c>
      <c r="P119" s="32">
        <v>4</v>
      </c>
      <c r="Q119" s="32">
        <v>2</v>
      </c>
      <c r="R119" s="32">
        <v>1</v>
      </c>
      <c r="S119" s="32">
        <v>8</v>
      </c>
    </row>
    <row r="120" spans="1:19" ht="45" x14ac:dyDescent="0.25">
      <c r="A120" s="30" t="s">
        <v>741</v>
      </c>
      <c r="B120" s="30" t="s">
        <v>844</v>
      </c>
      <c r="C120" s="37" t="s">
        <v>887</v>
      </c>
      <c r="D120" s="31" t="s">
        <v>315</v>
      </c>
      <c r="E120" s="31" t="s">
        <v>316</v>
      </c>
      <c r="F120" s="32">
        <v>3</v>
      </c>
      <c r="G120" s="31" t="s">
        <v>317</v>
      </c>
      <c r="H120" s="31" t="s">
        <v>318</v>
      </c>
      <c r="I120" s="32">
        <v>3</v>
      </c>
      <c r="J120" s="31" t="s">
        <v>319</v>
      </c>
      <c r="K120" s="32">
        <v>3</v>
      </c>
      <c r="L120" s="32">
        <v>27</v>
      </c>
      <c r="P120" s="32">
        <v>3</v>
      </c>
      <c r="Q120" s="32">
        <v>3</v>
      </c>
      <c r="R120" s="32">
        <v>3</v>
      </c>
      <c r="S120" s="32">
        <v>27</v>
      </c>
    </row>
    <row r="121" spans="1:19" ht="120" x14ac:dyDescent="0.25">
      <c r="A121" s="30" t="s">
        <v>741</v>
      </c>
      <c r="B121" s="30" t="s">
        <v>844</v>
      </c>
      <c r="C121" s="37" t="s">
        <v>887</v>
      </c>
      <c r="D121" s="31" t="s">
        <v>320</v>
      </c>
      <c r="E121" s="31" t="s">
        <v>321</v>
      </c>
      <c r="F121" s="32">
        <v>7</v>
      </c>
      <c r="G121" s="31" t="s">
        <v>322</v>
      </c>
      <c r="H121" s="31" t="s">
        <v>323</v>
      </c>
      <c r="I121" s="32">
        <v>2</v>
      </c>
      <c r="J121" s="31" t="s">
        <v>324</v>
      </c>
      <c r="K121" s="32">
        <v>2</v>
      </c>
      <c r="L121" s="32">
        <v>28</v>
      </c>
      <c r="P121" s="32">
        <v>7</v>
      </c>
      <c r="Q121" s="32">
        <v>2</v>
      </c>
      <c r="R121" s="32">
        <v>2</v>
      </c>
      <c r="S121" s="32">
        <v>28</v>
      </c>
    </row>
    <row r="122" spans="1:19" ht="135" x14ac:dyDescent="0.25">
      <c r="A122" s="30" t="s">
        <v>741</v>
      </c>
      <c r="B122" s="30" t="s">
        <v>844</v>
      </c>
      <c r="C122" s="37" t="s">
        <v>887</v>
      </c>
      <c r="D122" s="31" t="s">
        <v>325</v>
      </c>
      <c r="E122" s="31" t="s">
        <v>326</v>
      </c>
      <c r="F122" s="32">
        <v>7</v>
      </c>
      <c r="G122" s="31" t="s">
        <v>327</v>
      </c>
      <c r="H122" s="31" t="s">
        <v>328</v>
      </c>
      <c r="I122" s="32">
        <v>1</v>
      </c>
      <c r="J122" s="31" t="s">
        <v>329</v>
      </c>
      <c r="K122" s="32">
        <v>2</v>
      </c>
      <c r="L122" s="32">
        <v>14</v>
      </c>
      <c r="M122" s="30" t="s">
        <v>330</v>
      </c>
      <c r="N122" s="30" t="s">
        <v>331</v>
      </c>
      <c r="O122" s="33" t="s">
        <v>332</v>
      </c>
      <c r="P122" s="32">
        <v>7</v>
      </c>
      <c r="Q122" s="32">
        <v>1</v>
      </c>
      <c r="R122" s="32">
        <v>1</v>
      </c>
      <c r="S122" s="32">
        <v>7</v>
      </c>
    </row>
    <row r="123" spans="1:19" ht="45" x14ac:dyDescent="0.25">
      <c r="A123" s="30" t="s">
        <v>741</v>
      </c>
      <c r="B123" s="30" t="s">
        <v>844</v>
      </c>
      <c r="C123" s="37" t="s">
        <v>887</v>
      </c>
      <c r="D123" s="31" t="s">
        <v>839</v>
      </c>
      <c r="E123" s="31" t="s">
        <v>882</v>
      </c>
      <c r="F123" s="32">
        <v>8</v>
      </c>
      <c r="G123" s="31" t="s">
        <v>883</v>
      </c>
      <c r="H123" s="31" t="s">
        <v>884</v>
      </c>
      <c r="I123" s="32">
        <v>2</v>
      </c>
      <c r="J123" s="31" t="s">
        <v>885</v>
      </c>
      <c r="K123" s="32">
        <v>2</v>
      </c>
      <c r="L123" s="32">
        <v>32</v>
      </c>
      <c r="P123" s="32">
        <v>8</v>
      </c>
      <c r="Q123" s="32">
        <v>2</v>
      </c>
      <c r="R123" s="32">
        <v>2</v>
      </c>
      <c r="S123" s="32">
        <v>32</v>
      </c>
    </row>
    <row r="124" spans="1:19" ht="75" x14ac:dyDescent="0.25">
      <c r="A124" s="30" t="s">
        <v>741</v>
      </c>
      <c r="B124" s="30" t="s">
        <v>844</v>
      </c>
      <c r="C124" s="37" t="s">
        <v>887</v>
      </c>
      <c r="D124" s="31" t="s">
        <v>767</v>
      </c>
      <c r="E124" s="31" t="s">
        <v>763</v>
      </c>
      <c r="F124" s="32">
        <v>4</v>
      </c>
      <c r="G124" s="31" t="s">
        <v>768</v>
      </c>
      <c r="H124" s="31" t="s">
        <v>769</v>
      </c>
      <c r="I124" s="32">
        <v>2</v>
      </c>
      <c r="J124" s="31" t="s">
        <v>770</v>
      </c>
      <c r="K124" s="32">
        <v>2</v>
      </c>
      <c r="L124" s="32">
        <v>16</v>
      </c>
      <c r="M124" s="30" t="s">
        <v>886</v>
      </c>
      <c r="N124" s="30" t="s">
        <v>865</v>
      </c>
      <c r="O124" s="33">
        <v>43221</v>
      </c>
      <c r="P124" s="32">
        <v>4</v>
      </c>
      <c r="Q124" s="32">
        <v>2</v>
      </c>
      <c r="R124" s="32">
        <v>1</v>
      </c>
      <c r="S124" s="32">
        <v>8</v>
      </c>
    </row>
    <row r="125" spans="1:19" ht="105" x14ac:dyDescent="0.25">
      <c r="A125" s="30" t="s">
        <v>741</v>
      </c>
      <c r="B125" s="30" t="s">
        <v>844</v>
      </c>
      <c r="C125" s="37" t="s">
        <v>887</v>
      </c>
      <c r="D125" s="31" t="s">
        <v>771</v>
      </c>
      <c r="E125" s="31" t="s">
        <v>225</v>
      </c>
      <c r="F125" s="32">
        <v>7</v>
      </c>
      <c r="G125" s="31" t="s">
        <v>230</v>
      </c>
      <c r="H125" s="31" t="s">
        <v>772</v>
      </c>
      <c r="I125" s="32">
        <v>2</v>
      </c>
      <c r="J125" s="31" t="s">
        <v>232</v>
      </c>
      <c r="K125" s="32">
        <v>3</v>
      </c>
      <c r="L125" s="32">
        <v>42</v>
      </c>
      <c r="P125" s="32">
        <v>7</v>
      </c>
      <c r="Q125" s="32">
        <v>2</v>
      </c>
      <c r="R125" s="32">
        <v>3</v>
      </c>
      <c r="S125" s="32">
        <v>42</v>
      </c>
    </row>
    <row r="126" spans="1:19" ht="120" x14ac:dyDescent="0.25">
      <c r="A126" s="30" t="s">
        <v>741</v>
      </c>
      <c r="B126" s="30" t="s">
        <v>844</v>
      </c>
      <c r="C126" s="37" t="s">
        <v>888</v>
      </c>
      <c r="D126" s="31" t="s">
        <v>889</v>
      </c>
      <c r="E126" s="31" t="s">
        <v>890</v>
      </c>
      <c r="F126" s="32">
        <v>7</v>
      </c>
      <c r="G126" s="31" t="s">
        <v>891</v>
      </c>
      <c r="H126" s="31" t="s">
        <v>892</v>
      </c>
      <c r="I126" s="32">
        <v>2</v>
      </c>
      <c r="J126" s="31" t="s">
        <v>893</v>
      </c>
      <c r="K126" s="32">
        <v>3</v>
      </c>
      <c r="L126" s="32">
        <v>42</v>
      </c>
      <c r="P126" s="32">
        <f t="shared" si="21"/>
        <v>7</v>
      </c>
      <c r="Q126" s="32">
        <f t="shared" si="22"/>
        <v>2</v>
      </c>
      <c r="R126" s="32">
        <f t="shared" si="23"/>
        <v>3</v>
      </c>
      <c r="S126" s="32">
        <f t="shared" si="24"/>
        <v>42</v>
      </c>
    </row>
    <row r="127" spans="1:19" ht="75" x14ac:dyDescent="0.25">
      <c r="A127" s="30" t="s">
        <v>741</v>
      </c>
      <c r="B127" s="30" t="s">
        <v>844</v>
      </c>
      <c r="C127" s="37" t="s">
        <v>921</v>
      </c>
      <c r="D127" s="31" t="s">
        <v>894</v>
      </c>
      <c r="E127" s="31" t="s">
        <v>895</v>
      </c>
      <c r="F127" s="32">
        <v>7</v>
      </c>
      <c r="G127" s="31" t="s">
        <v>896</v>
      </c>
      <c r="H127" s="31" t="s">
        <v>897</v>
      </c>
      <c r="I127" s="32">
        <v>3</v>
      </c>
      <c r="J127" s="31" t="s">
        <v>898</v>
      </c>
      <c r="K127" s="32">
        <v>2</v>
      </c>
      <c r="L127" s="32">
        <v>42</v>
      </c>
      <c r="P127" s="32">
        <v>7</v>
      </c>
      <c r="Q127" s="32">
        <v>3</v>
      </c>
      <c r="R127" s="32">
        <v>2</v>
      </c>
      <c r="S127" s="32">
        <v>42</v>
      </c>
    </row>
    <row r="128" spans="1:19" ht="45" x14ac:dyDescent="0.25">
      <c r="A128" s="30" t="s">
        <v>741</v>
      </c>
      <c r="B128" s="30" t="s">
        <v>844</v>
      </c>
      <c r="C128" s="37" t="s">
        <v>921</v>
      </c>
      <c r="D128" s="31" t="s">
        <v>899</v>
      </c>
      <c r="E128" s="31" t="s">
        <v>900</v>
      </c>
      <c r="F128" s="32">
        <v>3</v>
      </c>
      <c r="G128" s="31" t="s">
        <v>901</v>
      </c>
      <c r="H128" s="31" t="s">
        <v>902</v>
      </c>
      <c r="I128" s="32">
        <v>2</v>
      </c>
      <c r="J128" s="31" t="s">
        <v>898</v>
      </c>
      <c r="K128" s="32">
        <v>1</v>
      </c>
      <c r="L128" s="32">
        <v>6</v>
      </c>
      <c r="P128" s="32">
        <v>3</v>
      </c>
      <c r="Q128" s="32">
        <v>2</v>
      </c>
      <c r="R128" s="32">
        <v>1</v>
      </c>
      <c r="S128" s="32">
        <v>6</v>
      </c>
    </row>
    <row r="129" spans="1:19" ht="75" x14ac:dyDescent="0.25">
      <c r="A129" s="30" t="s">
        <v>741</v>
      </c>
      <c r="B129" s="30" t="s">
        <v>844</v>
      </c>
      <c r="C129" s="37" t="s">
        <v>921</v>
      </c>
      <c r="D129" s="31" t="s">
        <v>903</v>
      </c>
      <c r="E129" s="31" t="s">
        <v>900</v>
      </c>
      <c r="F129" s="32">
        <v>3</v>
      </c>
      <c r="G129" s="31" t="s">
        <v>904</v>
      </c>
      <c r="H129" s="31" t="s">
        <v>905</v>
      </c>
      <c r="I129" s="32">
        <v>4</v>
      </c>
      <c r="J129" s="31" t="s">
        <v>906</v>
      </c>
      <c r="K129" s="32">
        <v>2</v>
      </c>
      <c r="L129" s="32">
        <v>24</v>
      </c>
      <c r="P129" s="32">
        <v>3</v>
      </c>
      <c r="Q129" s="32">
        <v>4</v>
      </c>
      <c r="R129" s="32">
        <v>2</v>
      </c>
      <c r="S129" s="32">
        <v>24</v>
      </c>
    </row>
    <row r="130" spans="1:19" ht="75" x14ac:dyDescent="0.25">
      <c r="A130" s="30" t="s">
        <v>741</v>
      </c>
      <c r="B130" s="30" t="s">
        <v>844</v>
      </c>
      <c r="C130" s="37" t="s">
        <v>921</v>
      </c>
      <c r="D130" s="31" t="s">
        <v>907</v>
      </c>
      <c r="E130" s="31" t="s">
        <v>316</v>
      </c>
      <c r="F130" s="32">
        <v>3</v>
      </c>
      <c r="G130" s="31" t="s">
        <v>908</v>
      </c>
      <c r="H130" s="31" t="s">
        <v>909</v>
      </c>
      <c r="I130" s="32">
        <v>4</v>
      </c>
      <c r="J130" s="31" t="s">
        <v>910</v>
      </c>
      <c r="K130" s="32">
        <v>2</v>
      </c>
      <c r="L130" s="32">
        <v>24</v>
      </c>
      <c r="P130" s="32">
        <v>3</v>
      </c>
      <c r="Q130" s="32">
        <v>4</v>
      </c>
      <c r="R130" s="32">
        <v>2</v>
      </c>
      <c r="S130" s="32">
        <v>24</v>
      </c>
    </row>
    <row r="131" spans="1:19" ht="60" x14ac:dyDescent="0.25">
      <c r="A131" s="30" t="s">
        <v>741</v>
      </c>
      <c r="B131" s="30" t="s">
        <v>844</v>
      </c>
      <c r="C131" s="37" t="s">
        <v>921</v>
      </c>
      <c r="D131" s="31" t="s">
        <v>911</v>
      </c>
      <c r="E131" s="31" t="s">
        <v>912</v>
      </c>
      <c r="F131" s="32">
        <v>3</v>
      </c>
      <c r="G131" s="31" t="s">
        <v>913</v>
      </c>
      <c r="H131" s="31" t="s">
        <v>914</v>
      </c>
      <c r="I131" s="32">
        <v>1</v>
      </c>
      <c r="J131" s="31" t="s">
        <v>910</v>
      </c>
      <c r="K131" s="32">
        <v>2</v>
      </c>
      <c r="L131" s="32">
        <v>6</v>
      </c>
      <c r="M131" s="30" t="s">
        <v>915</v>
      </c>
      <c r="N131" s="30" t="s">
        <v>916</v>
      </c>
      <c r="O131" s="33">
        <v>43221</v>
      </c>
      <c r="P131" s="32">
        <v>3</v>
      </c>
      <c r="Q131" s="32">
        <v>1</v>
      </c>
      <c r="R131" s="32">
        <v>1</v>
      </c>
      <c r="S131" s="32">
        <v>3</v>
      </c>
    </row>
    <row r="132" spans="1:19" ht="30" x14ac:dyDescent="0.25">
      <c r="A132" s="30" t="s">
        <v>741</v>
      </c>
      <c r="B132" s="30" t="s">
        <v>844</v>
      </c>
      <c r="C132" s="37" t="s">
        <v>921</v>
      </c>
      <c r="D132" s="31" t="s">
        <v>917</v>
      </c>
      <c r="E132" s="31" t="s">
        <v>900</v>
      </c>
      <c r="F132" s="32">
        <v>3</v>
      </c>
      <c r="G132" s="31" t="s">
        <v>918</v>
      </c>
      <c r="H132" s="31" t="s">
        <v>919</v>
      </c>
      <c r="I132" s="32">
        <v>1</v>
      </c>
      <c r="J132" s="31" t="s">
        <v>920</v>
      </c>
      <c r="K132" s="32">
        <v>2</v>
      </c>
      <c r="L132" s="32">
        <v>6</v>
      </c>
      <c r="P132" s="32">
        <v>3</v>
      </c>
      <c r="Q132" s="32">
        <v>1</v>
      </c>
      <c r="R132" s="32">
        <v>2</v>
      </c>
      <c r="S132" s="32">
        <v>6</v>
      </c>
    </row>
    <row r="133" spans="1:19" ht="150" x14ac:dyDescent="0.25">
      <c r="A133" s="30" t="s">
        <v>741</v>
      </c>
      <c r="B133" s="30" t="s">
        <v>945</v>
      </c>
      <c r="C133" s="37" t="s">
        <v>946</v>
      </c>
      <c r="D133" s="31" t="s">
        <v>204</v>
      </c>
      <c r="E133" s="31" t="s">
        <v>205</v>
      </c>
      <c r="F133" s="32">
        <v>7</v>
      </c>
      <c r="G133" s="31" t="s">
        <v>206</v>
      </c>
      <c r="H133" s="31" t="s">
        <v>207</v>
      </c>
      <c r="I133" s="32">
        <v>4</v>
      </c>
      <c r="J133" s="31" t="s">
        <v>208</v>
      </c>
      <c r="K133" s="32">
        <v>1</v>
      </c>
      <c r="L133" s="32">
        <v>28</v>
      </c>
      <c r="P133" s="32">
        <v>7</v>
      </c>
      <c r="Q133" s="32">
        <v>4</v>
      </c>
      <c r="R133" s="32">
        <v>1</v>
      </c>
      <c r="S133" s="32">
        <v>28</v>
      </c>
    </row>
    <row r="134" spans="1:19" ht="90" x14ac:dyDescent="0.25">
      <c r="A134" s="30" t="s">
        <v>741</v>
      </c>
      <c r="B134" s="30" t="s">
        <v>945</v>
      </c>
      <c r="C134" s="37" t="s">
        <v>946</v>
      </c>
      <c r="D134" s="31" t="s">
        <v>209</v>
      </c>
      <c r="E134" s="31" t="s">
        <v>205</v>
      </c>
      <c r="F134" s="32">
        <v>7</v>
      </c>
      <c r="G134" s="31" t="s">
        <v>210</v>
      </c>
      <c r="H134" s="31" t="s">
        <v>211</v>
      </c>
      <c r="I134" s="32">
        <v>2</v>
      </c>
      <c r="J134" s="31" t="s">
        <v>212</v>
      </c>
      <c r="K134" s="32">
        <v>1</v>
      </c>
      <c r="L134" s="32">
        <v>14</v>
      </c>
      <c r="P134" s="32">
        <v>7</v>
      </c>
      <c r="Q134" s="32">
        <v>2</v>
      </c>
      <c r="R134" s="32">
        <v>1</v>
      </c>
      <c r="S134" s="32">
        <v>14</v>
      </c>
    </row>
    <row r="135" spans="1:19" ht="225" x14ac:dyDescent="0.25">
      <c r="A135" s="30" t="s">
        <v>741</v>
      </c>
      <c r="B135" s="30" t="s">
        <v>945</v>
      </c>
      <c r="C135" s="37" t="s">
        <v>946</v>
      </c>
      <c r="D135" s="31" t="s">
        <v>213</v>
      </c>
      <c r="E135" s="31" t="s">
        <v>205</v>
      </c>
      <c r="F135" s="32">
        <v>7</v>
      </c>
      <c r="G135" s="31" t="s">
        <v>214</v>
      </c>
      <c r="H135" s="31" t="s">
        <v>215</v>
      </c>
      <c r="I135" s="32">
        <v>2</v>
      </c>
      <c r="J135" s="31" t="s">
        <v>212</v>
      </c>
      <c r="K135" s="32">
        <v>3</v>
      </c>
      <c r="L135" s="32">
        <v>42</v>
      </c>
      <c r="P135" s="32">
        <v>7</v>
      </c>
      <c r="Q135" s="32">
        <v>2</v>
      </c>
      <c r="R135" s="32">
        <v>3</v>
      </c>
      <c r="S135" s="32">
        <v>42</v>
      </c>
    </row>
    <row r="136" spans="1:19" ht="75" x14ac:dyDescent="0.25">
      <c r="A136" s="30" t="s">
        <v>741</v>
      </c>
      <c r="B136" s="30" t="s">
        <v>945</v>
      </c>
      <c r="C136" s="37" t="s">
        <v>946</v>
      </c>
      <c r="D136" s="31" t="s">
        <v>922</v>
      </c>
      <c r="E136" s="31" t="s">
        <v>218</v>
      </c>
      <c r="F136" s="32">
        <v>6</v>
      </c>
      <c r="G136" s="31" t="s">
        <v>219</v>
      </c>
      <c r="H136" s="31" t="s">
        <v>220</v>
      </c>
      <c r="I136" s="32">
        <v>3</v>
      </c>
      <c r="J136" s="31" t="s">
        <v>221</v>
      </c>
      <c r="K136" s="32">
        <v>1</v>
      </c>
      <c r="L136" s="32">
        <v>18</v>
      </c>
      <c r="P136" s="32">
        <v>6</v>
      </c>
      <c r="Q136" s="32">
        <v>3</v>
      </c>
      <c r="R136" s="32">
        <v>1</v>
      </c>
      <c r="S136" s="32">
        <v>18</v>
      </c>
    </row>
    <row r="137" spans="1:19" ht="75" x14ac:dyDescent="0.25">
      <c r="A137" s="30" t="s">
        <v>741</v>
      </c>
      <c r="B137" s="30" t="s">
        <v>945</v>
      </c>
      <c r="C137" s="37" t="s">
        <v>946</v>
      </c>
      <c r="D137" s="31" t="s">
        <v>222</v>
      </c>
      <c r="E137" s="31" t="s">
        <v>218</v>
      </c>
      <c r="F137" s="32">
        <v>6</v>
      </c>
      <c r="G137" s="31" t="s">
        <v>923</v>
      </c>
      <c r="H137" s="31" t="s">
        <v>924</v>
      </c>
      <c r="I137" s="32">
        <v>3</v>
      </c>
      <c r="J137" s="31" t="s">
        <v>221</v>
      </c>
      <c r="K137" s="32">
        <v>1</v>
      </c>
      <c r="L137" s="32">
        <v>18</v>
      </c>
      <c r="P137" s="32">
        <v>6</v>
      </c>
      <c r="Q137" s="32">
        <v>3</v>
      </c>
      <c r="R137" s="32">
        <v>1</v>
      </c>
      <c r="S137" s="32">
        <v>18</v>
      </c>
    </row>
    <row r="138" spans="1:19" ht="105" x14ac:dyDescent="0.25">
      <c r="A138" s="30" t="s">
        <v>741</v>
      </c>
      <c r="B138" s="30" t="s">
        <v>945</v>
      </c>
      <c r="C138" s="37" t="s">
        <v>946</v>
      </c>
      <c r="D138" s="31" t="s">
        <v>224</v>
      </c>
      <c r="E138" s="31" t="s">
        <v>225</v>
      </c>
      <c r="F138" s="32">
        <v>7</v>
      </c>
      <c r="G138" s="31" t="s">
        <v>925</v>
      </c>
      <c r="H138" s="31" t="s">
        <v>926</v>
      </c>
      <c r="I138" s="32">
        <v>4</v>
      </c>
      <c r="J138" s="31" t="s">
        <v>927</v>
      </c>
      <c r="K138" s="32">
        <v>1</v>
      </c>
      <c r="L138" s="32">
        <v>28</v>
      </c>
      <c r="P138" s="32">
        <v>7</v>
      </c>
      <c r="Q138" s="32">
        <v>4</v>
      </c>
      <c r="R138" s="32">
        <v>1</v>
      </c>
      <c r="S138" s="32">
        <v>28</v>
      </c>
    </row>
    <row r="139" spans="1:19" ht="165" x14ac:dyDescent="0.25">
      <c r="A139" s="30" t="s">
        <v>741</v>
      </c>
      <c r="B139" s="30" t="s">
        <v>945</v>
      </c>
      <c r="C139" s="37" t="s">
        <v>946</v>
      </c>
      <c r="D139" s="31" t="s">
        <v>229</v>
      </c>
      <c r="E139" s="31" t="s">
        <v>225</v>
      </c>
      <c r="F139" s="32">
        <v>7</v>
      </c>
      <c r="G139" s="31" t="s">
        <v>230</v>
      </c>
      <c r="H139" s="31" t="s">
        <v>928</v>
      </c>
      <c r="I139" s="32">
        <v>2</v>
      </c>
      <c r="J139" s="31" t="s">
        <v>232</v>
      </c>
      <c r="K139" s="32">
        <v>3</v>
      </c>
      <c r="L139" s="32">
        <v>42</v>
      </c>
      <c r="P139" s="32">
        <v>7</v>
      </c>
      <c r="Q139" s="32">
        <v>2</v>
      </c>
      <c r="R139" s="32">
        <v>3</v>
      </c>
      <c r="S139" s="32">
        <v>42</v>
      </c>
    </row>
    <row r="140" spans="1:19" ht="120" x14ac:dyDescent="0.25">
      <c r="A140" s="30" t="s">
        <v>741</v>
      </c>
      <c r="B140" s="30" t="s">
        <v>945</v>
      </c>
      <c r="C140" s="37" t="s">
        <v>946</v>
      </c>
      <c r="D140" s="31" t="s">
        <v>233</v>
      </c>
      <c r="E140" s="31" t="s">
        <v>225</v>
      </c>
      <c r="F140" s="32">
        <v>7</v>
      </c>
      <c r="G140" s="31" t="s">
        <v>234</v>
      </c>
      <c r="H140" s="31" t="s">
        <v>929</v>
      </c>
      <c r="I140" s="32">
        <v>4</v>
      </c>
      <c r="J140" s="31" t="s">
        <v>236</v>
      </c>
      <c r="K140" s="32">
        <v>1</v>
      </c>
      <c r="L140" s="32">
        <v>28</v>
      </c>
      <c r="P140" s="32">
        <v>7</v>
      </c>
      <c r="Q140" s="32">
        <v>4</v>
      </c>
      <c r="R140" s="32">
        <v>1</v>
      </c>
      <c r="S140" s="32">
        <v>28</v>
      </c>
    </row>
    <row r="141" spans="1:19" ht="135" x14ac:dyDescent="0.25">
      <c r="A141" s="30" t="s">
        <v>741</v>
      </c>
      <c r="B141" s="30" t="s">
        <v>945</v>
      </c>
      <c r="C141" s="37" t="s">
        <v>946</v>
      </c>
      <c r="D141" s="31" t="s">
        <v>930</v>
      </c>
      <c r="E141" s="31" t="s">
        <v>205</v>
      </c>
      <c r="F141" s="32">
        <v>7</v>
      </c>
      <c r="G141" s="31" t="s">
        <v>931</v>
      </c>
      <c r="H141" s="31" t="s">
        <v>932</v>
      </c>
      <c r="I141" s="32">
        <v>4</v>
      </c>
      <c r="J141" s="31" t="s">
        <v>208</v>
      </c>
      <c r="K141" s="32">
        <v>1</v>
      </c>
      <c r="L141" s="32">
        <v>28</v>
      </c>
      <c r="P141" s="32">
        <v>7</v>
      </c>
      <c r="Q141" s="32">
        <v>4</v>
      </c>
      <c r="R141" s="32">
        <v>1</v>
      </c>
      <c r="S141" s="32">
        <v>28</v>
      </c>
    </row>
    <row r="142" spans="1:19" ht="60" x14ac:dyDescent="0.25">
      <c r="A142" s="30" t="s">
        <v>741</v>
      </c>
      <c r="B142" s="30" t="s">
        <v>945</v>
      </c>
      <c r="C142" s="37" t="s">
        <v>946</v>
      </c>
      <c r="D142" s="31" t="s">
        <v>933</v>
      </c>
      <c r="E142" s="31" t="s">
        <v>276</v>
      </c>
      <c r="F142" s="32">
        <v>3</v>
      </c>
      <c r="G142" s="31" t="s">
        <v>277</v>
      </c>
      <c r="H142" s="31" t="s">
        <v>278</v>
      </c>
      <c r="I142" s="32">
        <v>3</v>
      </c>
      <c r="J142" s="31" t="s">
        <v>934</v>
      </c>
      <c r="K142" s="32">
        <v>1</v>
      </c>
      <c r="L142" s="32">
        <v>9</v>
      </c>
      <c r="P142" s="32">
        <v>3</v>
      </c>
      <c r="Q142" s="32">
        <v>3</v>
      </c>
      <c r="R142" s="32">
        <v>1</v>
      </c>
      <c r="S142" s="32">
        <v>9</v>
      </c>
    </row>
    <row r="143" spans="1:19" ht="45" x14ac:dyDescent="0.25">
      <c r="A143" s="30" t="s">
        <v>741</v>
      </c>
      <c r="B143" s="30" t="s">
        <v>945</v>
      </c>
      <c r="C143" s="37" t="s">
        <v>946</v>
      </c>
      <c r="D143" s="31" t="s">
        <v>935</v>
      </c>
      <c r="E143" s="31" t="s">
        <v>281</v>
      </c>
      <c r="F143" s="32">
        <v>7</v>
      </c>
      <c r="G143" s="31" t="s">
        <v>936</v>
      </c>
      <c r="H143" s="31" t="s">
        <v>283</v>
      </c>
      <c r="I143" s="32">
        <v>2</v>
      </c>
      <c r="J143" s="31" t="s">
        <v>284</v>
      </c>
      <c r="K143" s="32">
        <v>2</v>
      </c>
      <c r="L143" s="32">
        <v>28</v>
      </c>
      <c r="P143" s="32">
        <v>7</v>
      </c>
      <c r="Q143" s="32">
        <v>2</v>
      </c>
      <c r="R143" s="32">
        <v>2</v>
      </c>
      <c r="S143" s="32">
        <v>28</v>
      </c>
    </row>
    <row r="144" spans="1:19" ht="45" x14ac:dyDescent="0.25">
      <c r="A144" s="30" t="s">
        <v>741</v>
      </c>
      <c r="B144" s="30" t="s">
        <v>945</v>
      </c>
      <c r="C144" s="37" t="s">
        <v>946</v>
      </c>
      <c r="D144" s="31" t="s">
        <v>285</v>
      </c>
      <c r="E144" s="31" t="s">
        <v>276</v>
      </c>
      <c r="F144" s="32">
        <v>3</v>
      </c>
      <c r="G144" s="31" t="s">
        <v>286</v>
      </c>
      <c r="H144" s="31" t="s">
        <v>287</v>
      </c>
      <c r="I144" s="32">
        <v>2</v>
      </c>
      <c r="J144" s="31" t="s">
        <v>284</v>
      </c>
      <c r="K144" s="32">
        <v>2</v>
      </c>
      <c r="L144" s="32">
        <v>12</v>
      </c>
      <c r="P144" s="32">
        <v>3</v>
      </c>
      <c r="Q144" s="32">
        <v>2</v>
      </c>
      <c r="R144" s="32">
        <v>2</v>
      </c>
      <c r="S144" s="32">
        <v>12</v>
      </c>
    </row>
    <row r="145" spans="1:19" ht="75" x14ac:dyDescent="0.25">
      <c r="A145" s="30" t="s">
        <v>741</v>
      </c>
      <c r="B145" s="30" t="s">
        <v>945</v>
      </c>
      <c r="C145" s="37" t="s">
        <v>946</v>
      </c>
      <c r="D145" s="31" t="s">
        <v>937</v>
      </c>
      <c r="E145" s="31" t="s">
        <v>938</v>
      </c>
      <c r="F145" s="32">
        <v>6</v>
      </c>
      <c r="G145" s="31" t="s">
        <v>291</v>
      </c>
      <c r="H145" s="31" t="s">
        <v>939</v>
      </c>
      <c r="I145" s="32">
        <v>5</v>
      </c>
      <c r="J145" s="31" t="s">
        <v>940</v>
      </c>
      <c r="K145" s="32">
        <v>1</v>
      </c>
      <c r="L145" s="32">
        <v>30</v>
      </c>
      <c r="P145" s="32">
        <v>6</v>
      </c>
      <c r="Q145" s="32">
        <v>5</v>
      </c>
      <c r="R145" s="32">
        <v>1</v>
      </c>
      <c r="S145" s="32">
        <v>30</v>
      </c>
    </row>
    <row r="146" spans="1:19" ht="60" x14ac:dyDescent="0.25">
      <c r="A146" s="30" t="s">
        <v>741</v>
      </c>
      <c r="B146" s="30" t="s">
        <v>945</v>
      </c>
      <c r="C146" s="37" t="s">
        <v>946</v>
      </c>
      <c r="D146" s="31" t="s">
        <v>941</v>
      </c>
      <c r="E146" s="31" t="s">
        <v>276</v>
      </c>
      <c r="F146" s="32">
        <v>3</v>
      </c>
      <c r="G146" s="31" t="s">
        <v>942</v>
      </c>
      <c r="H146" s="31" t="s">
        <v>943</v>
      </c>
      <c r="I146" s="32">
        <v>2</v>
      </c>
      <c r="J146" s="31" t="s">
        <v>944</v>
      </c>
      <c r="K146" s="32">
        <v>3</v>
      </c>
      <c r="L146" s="32">
        <v>18</v>
      </c>
      <c r="P146" s="32">
        <v>3</v>
      </c>
      <c r="Q146" s="32">
        <v>2</v>
      </c>
      <c r="R146" s="32">
        <v>3</v>
      </c>
      <c r="S146" s="32">
        <v>18</v>
      </c>
    </row>
    <row r="147" spans="1:19" ht="60" x14ac:dyDescent="0.25">
      <c r="A147" s="30" t="s">
        <v>741</v>
      </c>
      <c r="B147" s="30" t="s">
        <v>945</v>
      </c>
      <c r="C147" s="37" t="s">
        <v>965</v>
      </c>
      <c r="D147" s="31" t="s">
        <v>947</v>
      </c>
      <c r="E147" s="31" t="s">
        <v>276</v>
      </c>
      <c r="F147" s="32">
        <v>4</v>
      </c>
      <c r="G147" s="31" t="s">
        <v>948</v>
      </c>
      <c r="H147" s="31" t="s">
        <v>949</v>
      </c>
      <c r="I147" s="32">
        <v>3</v>
      </c>
      <c r="J147" s="31" t="s">
        <v>950</v>
      </c>
      <c r="K147" s="32">
        <v>1</v>
      </c>
      <c r="L147" s="32">
        <v>12</v>
      </c>
      <c r="M147" s="30" t="s">
        <v>951</v>
      </c>
      <c r="N147" s="30" t="s">
        <v>952</v>
      </c>
      <c r="O147" s="33" t="s">
        <v>953</v>
      </c>
      <c r="P147" s="32">
        <v>4</v>
      </c>
      <c r="Q147" s="32">
        <v>2</v>
      </c>
      <c r="R147" s="32">
        <v>1</v>
      </c>
      <c r="S147" s="32">
        <v>8</v>
      </c>
    </row>
    <row r="148" spans="1:19" ht="45" x14ac:dyDescent="0.25">
      <c r="A148" s="30" t="s">
        <v>741</v>
      </c>
      <c r="B148" s="30" t="s">
        <v>945</v>
      </c>
      <c r="C148" s="37" t="s">
        <v>965</v>
      </c>
      <c r="D148" s="31" t="s">
        <v>954</v>
      </c>
      <c r="E148" s="31" t="s">
        <v>896</v>
      </c>
      <c r="F148" s="32">
        <v>7</v>
      </c>
      <c r="G148" s="31" t="s">
        <v>955</v>
      </c>
      <c r="H148" s="31" t="s">
        <v>956</v>
      </c>
      <c r="I148" s="32">
        <v>2</v>
      </c>
      <c r="J148" s="31" t="s">
        <v>957</v>
      </c>
      <c r="K148" s="32">
        <v>2</v>
      </c>
      <c r="L148" s="32">
        <v>28</v>
      </c>
      <c r="M148" s="30" t="s">
        <v>958</v>
      </c>
      <c r="N148" s="30" t="s">
        <v>959</v>
      </c>
      <c r="O148" s="33" t="s">
        <v>953</v>
      </c>
      <c r="P148" s="32">
        <v>7</v>
      </c>
      <c r="Q148" s="32">
        <v>2</v>
      </c>
      <c r="R148" s="32">
        <v>1</v>
      </c>
      <c r="S148" s="32">
        <v>14</v>
      </c>
    </row>
    <row r="149" spans="1:19" ht="45" x14ac:dyDescent="0.25">
      <c r="A149" s="30" t="s">
        <v>741</v>
      </c>
      <c r="B149" s="30" t="s">
        <v>945</v>
      </c>
      <c r="C149" s="37" t="s">
        <v>965</v>
      </c>
      <c r="D149" s="31" t="s">
        <v>960</v>
      </c>
      <c r="E149" s="31" t="s">
        <v>276</v>
      </c>
      <c r="F149" s="32">
        <v>4</v>
      </c>
      <c r="G149" s="31" t="s">
        <v>961</v>
      </c>
      <c r="H149" s="31" t="s">
        <v>962</v>
      </c>
      <c r="I149" s="32">
        <v>2</v>
      </c>
      <c r="J149" s="31" t="s">
        <v>963</v>
      </c>
      <c r="K149" s="32">
        <v>1</v>
      </c>
      <c r="L149" s="32">
        <v>8</v>
      </c>
      <c r="M149" s="30" t="s">
        <v>964</v>
      </c>
      <c r="N149" s="30" t="s">
        <v>959</v>
      </c>
      <c r="O149" s="33">
        <v>43435</v>
      </c>
      <c r="P149" s="32">
        <v>4</v>
      </c>
      <c r="Q149" s="32">
        <v>1</v>
      </c>
      <c r="R149" s="32">
        <v>1</v>
      </c>
      <c r="S149" s="32">
        <v>4</v>
      </c>
    </row>
    <row r="150" spans="1:19" ht="75" x14ac:dyDescent="0.25">
      <c r="A150" s="30" t="s">
        <v>741</v>
      </c>
      <c r="B150" s="30" t="s">
        <v>945</v>
      </c>
      <c r="C150" s="37" t="s">
        <v>985</v>
      </c>
      <c r="D150" s="31" t="s">
        <v>930</v>
      </c>
      <c r="E150" s="31" t="s">
        <v>966</v>
      </c>
      <c r="F150" s="32">
        <v>7</v>
      </c>
      <c r="G150" s="31" t="s">
        <v>967</v>
      </c>
      <c r="H150" s="31" t="s">
        <v>968</v>
      </c>
      <c r="I150" s="32">
        <v>2</v>
      </c>
      <c r="J150" s="31" t="s">
        <v>969</v>
      </c>
      <c r="K150" s="32">
        <v>3</v>
      </c>
      <c r="L150" s="32">
        <v>42</v>
      </c>
      <c r="P150" s="32">
        <v>7</v>
      </c>
      <c r="Q150" s="32">
        <v>2</v>
      </c>
      <c r="R150" s="32">
        <v>3</v>
      </c>
      <c r="S150" s="32">
        <v>42</v>
      </c>
    </row>
    <row r="151" spans="1:19" ht="60" x14ac:dyDescent="0.25">
      <c r="A151" s="30" t="s">
        <v>741</v>
      </c>
      <c r="B151" s="30" t="s">
        <v>945</v>
      </c>
      <c r="C151" s="37" t="s">
        <v>985</v>
      </c>
      <c r="D151" s="31" t="s">
        <v>970</v>
      </c>
      <c r="E151" s="31" t="s">
        <v>971</v>
      </c>
      <c r="F151" s="32">
        <v>8</v>
      </c>
      <c r="G151" s="31" t="s">
        <v>972</v>
      </c>
      <c r="H151" s="31" t="s">
        <v>973</v>
      </c>
      <c r="I151" s="32">
        <v>3</v>
      </c>
      <c r="J151" s="31" t="s">
        <v>974</v>
      </c>
      <c r="K151" s="32">
        <v>2</v>
      </c>
      <c r="L151" s="32">
        <v>48</v>
      </c>
      <c r="P151" s="32">
        <v>8</v>
      </c>
      <c r="Q151" s="32">
        <v>3</v>
      </c>
      <c r="R151" s="32">
        <v>2</v>
      </c>
      <c r="S151" s="32">
        <v>48</v>
      </c>
    </row>
    <row r="152" spans="1:19" ht="30" x14ac:dyDescent="0.25">
      <c r="A152" s="30" t="s">
        <v>741</v>
      </c>
      <c r="B152" s="30" t="s">
        <v>945</v>
      </c>
      <c r="C152" s="37" t="s">
        <v>985</v>
      </c>
      <c r="D152" s="31" t="s">
        <v>975</v>
      </c>
      <c r="E152" s="31" t="s">
        <v>971</v>
      </c>
      <c r="F152" s="32">
        <v>7</v>
      </c>
      <c r="G152" s="31" t="s">
        <v>976</v>
      </c>
      <c r="H152" s="31" t="s">
        <v>460</v>
      </c>
      <c r="I152" s="32">
        <v>3</v>
      </c>
      <c r="K152" s="32">
        <v>2</v>
      </c>
      <c r="L152" s="32">
        <v>42</v>
      </c>
      <c r="P152" s="32">
        <v>7</v>
      </c>
      <c r="Q152" s="32">
        <v>3</v>
      </c>
      <c r="R152" s="32">
        <v>2</v>
      </c>
      <c r="S152" s="32">
        <v>42</v>
      </c>
    </row>
    <row r="153" spans="1:19" ht="150" x14ac:dyDescent="0.25">
      <c r="A153" s="30" t="s">
        <v>741</v>
      </c>
      <c r="B153" s="30" t="s">
        <v>945</v>
      </c>
      <c r="C153" s="37" t="s">
        <v>985</v>
      </c>
      <c r="D153" s="31" t="s">
        <v>977</v>
      </c>
      <c r="E153" s="31" t="s">
        <v>978</v>
      </c>
      <c r="F153" s="32">
        <v>3</v>
      </c>
      <c r="G153" s="31" t="s">
        <v>979</v>
      </c>
      <c r="H153" s="31" t="s">
        <v>980</v>
      </c>
      <c r="I153" s="32">
        <v>3</v>
      </c>
      <c r="J153" s="31" t="s">
        <v>981</v>
      </c>
      <c r="K153" s="32">
        <v>4</v>
      </c>
      <c r="L153" s="32">
        <v>36</v>
      </c>
      <c r="M153" s="30" t="s">
        <v>982</v>
      </c>
      <c r="N153" s="30" t="s">
        <v>983</v>
      </c>
      <c r="O153" s="33" t="s">
        <v>984</v>
      </c>
      <c r="P153" s="32">
        <v>3</v>
      </c>
      <c r="Q153" s="32">
        <v>3</v>
      </c>
      <c r="R153" s="32">
        <v>2</v>
      </c>
      <c r="S153" s="32">
        <v>18</v>
      </c>
    </row>
    <row r="154" spans="1:19" ht="75" x14ac:dyDescent="0.25">
      <c r="A154" s="30" t="s">
        <v>741</v>
      </c>
      <c r="B154" s="30" t="s">
        <v>945</v>
      </c>
      <c r="C154" s="37" t="s">
        <v>921</v>
      </c>
      <c r="D154" s="31" t="s">
        <v>986</v>
      </c>
      <c r="E154" s="31" t="s">
        <v>987</v>
      </c>
      <c r="F154" s="32">
        <v>7</v>
      </c>
      <c r="G154" s="31" t="s">
        <v>988</v>
      </c>
      <c r="H154" s="31" t="s">
        <v>989</v>
      </c>
      <c r="I154" s="32">
        <v>2</v>
      </c>
      <c r="J154" s="31" t="s">
        <v>990</v>
      </c>
      <c r="K154" s="32">
        <v>3</v>
      </c>
      <c r="L154" s="32">
        <v>42</v>
      </c>
      <c r="P154" s="32">
        <v>7</v>
      </c>
      <c r="Q154" s="32">
        <v>2</v>
      </c>
      <c r="R154" s="32">
        <v>3</v>
      </c>
      <c r="S154" s="32">
        <v>42</v>
      </c>
    </row>
    <row r="155" spans="1:19" ht="60" x14ac:dyDescent="0.25">
      <c r="A155" s="30" t="s">
        <v>741</v>
      </c>
      <c r="B155" s="30" t="s">
        <v>945</v>
      </c>
      <c r="C155" s="37" t="s">
        <v>921</v>
      </c>
      <c r="D155" s="31" t="s">
        <v>991</v>
      </c>
      <c r="E155" s="31" t="s">
        <v>987</v>
      </c>
      <c r="F155" s="32">
        <v>7</v>
      </c>
      <c r="G155" s="31" t="s">
        <v>992</v>
      </c>
      <c r="H155" s="31" t="s">
        <v>993</v>
      </c>
      <c r="I155" s="32">
        <v>2</v>
      </c>
      <c r="J155" s="31" t="s">
        <v>994</v>
      </c>
      <c r="K155" s="32">
        <v>1</v>
      </c>
      <c r="L155" s="32">
        <v>14</v>
      </c>
      <c r="P155" s="32">
        <v>7</v>
      </c>
      <c r="Q155" s="32">
        <v>2</v>
      </c>
      <c r="R155" s="32">
        <v>1</v>
      </c>
      <c r="S155" s="32">
        <v>14</v>
      </c>
    </row>
    <row r="156" spans="1:19" ht="60" x14ac:dyDescent="0.25">
      <c r="A156" s="30" t="s">
        <v>741</v>
      </c>
      <c r="B156" s="30" t="s">
        <v>945</v>
      </c>
      <c r="C156" s="37" t="s">
        <v>921</v>
      </c>
      <c r="D156" s="31" t="s">
        <v>995</v>
      </c>
      <c r="E156" s="31" t="s">
        <v>987</v>
      </c>
      <c r="F156" s="32">
        <v>7</v>
      </c>
      <c r="G156" s="31" t="s">
        <v>996</v>
      </c>
      <c r="H156" s="31" t="s">
        <v>997</v>
      </c>
      <c r="I156" s="32">
        <v>2</v>
      </c>
      <c r="J156" s="31" t="s">
        <v>998</v>
      </c>
      <c r="K156" s="32">
        <v>1</v>
      </c>
      <c r="L156" s="32">
        <v>14</v>
      </c>
      <c r="P156" s="32">
        <v>7</v>
      </c>
      <c r="Q156" s="32">
        <v>2</v>
      </c>
      <c r="R156" s="32">
        <v>1</v>
      </c>
      <c r="S156" s="32">
        <v>14</v>
      </c>
    </row>
    <row r="157" spans="1:19" ht="30" x14ac:dyDescent="0.25">
      <c r="A157" s="30" t="s">
        <v>741</v>
      </c>
      <c r="B157" s="30" t="s">
        <v>945</v>
      </c>
      <c r="C157" s="37" t="s">
        <v>921</v>
      </c>
      <c r="D157" s="31" t="s">
        <v>999</v>
      </c>
      <c r="E157" s="31" t="s">
        <v>1000</v>
      </c>
      <c r="F157" s="32">
        <v>4</v>
      </c>
      <c r="G157" s="31" t="s">
        <v>996</v>
      </c>
      <c r="H157" s="31" t="s">
        <v>1001</v>
      </c>
      <c r="I157" s="32">
        <v>3</v>
      </c>
      <c r="J157" s="31" t="s">
        <v>1002</v>
      </c>
      <c r="K157" s="32">
        <v>2</v>
      </c>
      <c r="L157" s="32">
        <v>24</v>
      </c>
      <c r="P157" s="32">
        <v>4</v>
      </c>
      <c r="Q157" s="32">
        <v>3</v>
      </c>
      <c r="R157" s="32">
        <v>2</v>
      </c>
      <c r="S157" s="32">
        <v>24</v>
      </c>
    </row>
    <row r="158" spans="1:19" ht="45" x14ac:dyDescent="0.25">
      <c r="A158" s="30" t="s">
        <v>741</v>
      </c>
      <c r="B158" s="30" t="s">
        <v>945</v>
      </c>
      <c r="C158" s="37" t="s">
        <v>921</v>
      </c>
      <c r="D158" s="31" t="s">
        <v>1003</v>
      </c>
      <c r="E158" s="31" t="s">
        <v>1004</v>
      </c>
      <c r="F158" s="32">
        <v>4</v>
      </c>
      <c r="G158" s="31" t="s">
        <v>996</v>
      </c>
      <c r="H158" s="31" t="s">
        <v>1005</v>
      </c>
      <c r="I158" s="32">
        <v>3</v>
      </c>
      <c r="J158" s="31" t="s">
        <v>1002</v>
      </c>
      <c r="K158" s="32">
        <v>2</v>
      </c>
      <c r="L158" s="32">
        <v>24</v>
      </c>
      <c r="P158" s="32">
        <v>4</v>
      </c>
      <c r="Q158" s="32">
        <v>3</v>
      </c>
      <c r="R158" s="32">
        <v>2</v>
      </c>
      <c r="S158" s="32">
        <v>24</v>
      </c>
    </row>
    <row r="159" spans="1:19" ht="75" x14ac:dyDescent="0.25">
      <c r="A159" s="30" t="s">
        <v>462</v>
      </c>
      <c r="C159" s="37" t="s">
        <v>1006</v>
      </c>
      <c r="D159" s="31" t="s">
        <v>894</v>
      </c>
      <c r="E159" s="31" t="s">
        <v>895</v>
      </c>
      <c r="F159" s="32">
        <v>7</v>
      </c>
      <c r="G159" s="31" t="s">
        <v>896</v>
      </c>
      <c r="H159" s="31" t="s">
        <v>897</v>
      </c>
      <c r="I159" s="32">
        <v>3</v>
      </c>
      <c r="J159" s="31" t="s">
        <v>898</v>
      </c>
      <c r="K159" s="32">
        <v>2</v>
      </c>
      <c r="L159" s="32">
        <v>42</v>
      </c>
      <c r="P159" s="32">
        <v>7</v>
      </c>
      <c r="Q159" s="32">
        <v>3</v>
      </c>
      <c r="R159" s="32">
        <v>2</v>
      </c>
      <c r="S159" s="32">
        <v>42</v>
      </c>
    </row>
    <row r="160" spans="1:19" ht="45" x14ac:dyDescent="0.25">
      <c r="A160" s="30" t="s">
        <v>462</v>
      </c>
      <c r="C160" s="37" t="s">
        <v>1006</v>
      </c>
      <c r="D160" s="31" t="s">
        <v>899</v>
      </c>
      <c r="E160" s="31" t="s">
        <v>900</v>
      </c>
      <c r="F160" s="32">
        <v>3</v>
      </c>
      <c r="G160" s="31" t="s">
        <v>901</v>
      </c>
      <c r="H160" s="31" t="s">
        <v>902</v>
      </c>
      <c r="I160" s="32">
        <v>2</v>
      </c>
      <c r="J160" s="31" t="s">
        <v>898</v>
      </c>
      <c r="K160" s="32">
        <v>1</v>
      </c>
      <c r="L160" s="32">
        <v>6</v>
      </c>
      <c r="P160" s="32">
        <v>3</v>
      </c>
      <c r="Q160" s="32">
        <v>2</v>
      </c>
      <c r="R160" s="32">
        <v>1</v>
      </c>
      <c r="S160" s="32">
        <v>6</v>
      </c>
    </row>
    <row r="161" spans="1:19" ht="75" x14ac:dyDescent="0.25">
      <c r="A161" s="30" t="s">
        <v>462</v>
      </c>
      <c r="C161" s="37" t="s">
        <v>1006</v>
      </c>
      <c r="D161" s="31" t="s">
        <v>903</v>
      </c>
      <c r="E161" s="31" t="s">
        <v>900</v>
      </c>
      <c r="F161" s="32">
        <v>3</v>
      </c>
      <c r="G161" s="31" t="s">
        <v>904</v>
      </c>
      <c r="H161" s="31" t="s">
        <v>905</v>
      </c>
      <c r="I161" s="32">
        <v>4</v>
      </c>
      <c r="J161" s="31" t="s">
        <v>906</v>
      </c>
      <c r="K161" s="32">
        <v>2</v>
      </c>
      <c r="L161" s="32">
        <v>24</v>
      </c>
      <c r="P161" s="32">
        <v>3</v>
      </c>
      <c r="Q161" s="32">
        <v>4</v>
      </c>
      <c r="R161" s="32">
        <v>2</v>
      </c>
      <c r="S161" s="32">
        <v>24</v>
      </c>
    </row>
    <row r="162" spans="1:19" ht="75" x14ac:dyDescent="0.25">
      <c r="A162" s="30" t="s">
        <v>462</v>
      </c>
      <c r="C162" s="37" t="s">
        <v>1006</v>
      </c>
      <c r="D162" s="31" t="s">
        <v>907</v>
      </c>
      <c r="E162" s="31" t="s">
        <v>316</v>
      </c>
      <c r="F162" s="32">
        <v>3</v>
      </c>
      <c r="G162" s="31" t="s">
        <v>908</v>
      </c>
      <c r="H162" s="31" t="s">
        <v>909</v>
      </c>
      <c r="I162" s="32">
        <v>4</v>
      </c>
      <c r="J162" s="31" t="s">
        <v>910</v>
      </c>
      <c r="K162" s="32">
        <v>2</v>
      </c>
      <c r="L162" s="32">
        <v>24</v>
      </c>
      <c r="P162" s="32">
        <v>3</v>
      </c>
      <c r="Q162" s="32">
        <v>4</v>
      </c>
      <c r="R162" s="32">
        <v>2</v>
      </c>
      <c r="S162" s="32">
        <v>24</v>
      </c>
    </row>
    <row r="163" spans="1:19" ht="60" x14ac:dyDescent="0.25">
      <c r="A163" s="30" t="s">
        <v>462</v>
      </c>
      <c r="C163" s="37" t="s">
        <v>1006</v>
      </c>
      <c r="D163" s="31" t="s">
        <v>911</v>
      </c>
      <c r="E163" s="31" t="s">
        <v>912</v>
      </c>
      <c r="F163" s="32">
        <v>3</v>
      </c>
      <c r="G163" s="31" t="s">
        <v>913</v>
      </c>
      <c r="H163" s="31" t="s">
        <v>914</v>
      </c>
      <c r="I163" s="32">
        <v>1</v>
      </c>
      <c r="J163" s="31" t="s">
        <v>910</v>
      </c>
      <c r="K163" s="32">
        <v>2</v>
      </c>
      <c r="L163" s="32">
        <v>6</v>
      </c>
      <c r="P163" s="32">
        <v>3</v>
      </c>
      <c r="Q163" s="32">
        <v>1</v>
      </c>
      <c r="R163" s="32">
        <v>2</v>
      </c>
      <c r="S163" s="32">
        <v>6</v>
      </c>
    </row>
    <row r="164" spans="1:19" ht="90" x14ac:dyDescent="0.25">
      <c r="A164" s="30" t="s">
        <v>462</v>
      </c>
      <c r="B164" s="30" t="s">
        <v>1010</v>
      </c>
      <c r="C164" s="37" t="s">
        <v>368</v>
      </c>
      <c r="D164" s="37" t="s">
        <v>970</v>
      </c>
      <c r="E164" s="31" t="s">
        <v>1007</v>
      </c>
      <c r="F164" s="32">
        <v>9</v>
      </c>
      <c r="G164" s="31" t="s">
        <v>1008</v>
      </c>
      <c r="H164" s="31" t="s">
        <v>1296</v>
      </c>
      <c r="I164" s="32">
        <v>2</v>
      </c>
      <c r="J164" s="31" t="s">
        <v>1009</v>
      </c>
      <c r="K164" s="32">
        <v>2</v>
      </c>
      <c r="L164" s="32">
        <v>36</v>
      </c>
      <c r="P164" s="32">
        <v>9</v>
      </c>
      <c r="Q164" s="32">
        <v>2</v>
      </c>
      <c r="R164" s="32">
        <v>2</v>
      </c>
      <c r="S164" s="32">
        <v>36</v>
      </c>
    </row>
    <row r="165" spans="1:19" ht="150" x14ac:dyDescent="0.25">
      <c r="A165" s="30" t="s">
        <v>741</v>
      </c>
      <c r="B165" s="30" t="s">
        <v>1010</v>
      </c>
      <c r="C165" s="37" t="s">
        <v>1028</v>
      </c>
      <c r="D165" s="31" t="s">
        <v>204</v>
      </c>
      <c r="E165" s="31" t="s">
        <v>205</v>
      </c>
      <c r="F165" s="32">
        <v>7</v>
      </c>
      <c r="G165" s="31" t="s">
        <v>206</v>
      </c>
      <c r="H165" s="31" t="s">
        <v>207</v>
      </c>
      <c r="I165" s="32">
        <v>4</v>
      </c>
      <c r="J165" s="31" t="s">
        <v>208</v>
      </c>
      <c r="K165" s="32">
        <v>1</v>
      </c>
      <c r="L165" s="32">
        <v>28</v>
      </c>
      <c r="P165" s="32">
        <v>7</v>
      </c>
      <c r="Q165" s="32">
        <v>4</v>
      </c>
      <c r="R165" s="32">
        <v>1</v>
      </c>
      <c r="S165" s="32">
        <v>28</v>
      </c>
    </row>
    <row r="166" spans="1:19" ht="90" x14ac:dyDescent="0.25">
      <c r="A166" s="30" t="s">
        <v>741</v>
      </c>
      <c r="B166" s="30" t="s">
        <v>1010</v>
      </c>
      <c r="C166" s="37" t="s">
        <v>1028</v>
      </c>
      <c r="D166" s="31" t="s">
        <v>209</v>
      </c>
      <c r="E166" s="31" t="s">
        <v>205</v>
      </c>
      <c r="F166" s="32">
        <v>7</v>
      </c>
      <c r="G166" s="31" t="s">
        <v>210</v>
      </c>
      <c r="H166" s="31" t="s">
        <v>211</v>
      </c>
      <c r="I166" s="32">
        <v>2</v>
      </c>
      <c r="J166" s="31" t="s">
        <v>212</v>
      </c>
      <c r="K166" s="32">
        <v>1</v>
      </c>
      <c r="L166" s="32">
        <v>14</v>
      </c>
      <c r="P166" s="32">
        <v>7</v>
      </c>
      <c r="Q166" s="32">
        <v>2</v>
      </c>
      <c r="R166" s="32">
        <v>1</v>
      </c>
      <c r="S166" s="32">
        <v>14</v>
      </c>
    </row>
    <row r="167" spans="1:19" ht="225" x14ac:dyDescent="0.25">
      <c r="A167" s="30" t="s">
        <v>741</v>
      </c>
      <c r="B167" s="30" t="s">
        <v>1010</v>
      </c>
      <c r="C167" s="37" t="s">
        <v>1028</v>
      </c>
      <c r="D167" s="31" t="s">
        <v>213</v>
      </c>
      <c r="E167" s="31" t="s">
        <v>205</v>
      </c>
      <c r="F167" s="32">
        <v>7</v>
      </c>
      <c r="G167" s="31" t="s">
        <v>214</v>
      </c>
      <c r="H167" s="31" t="s">
        <v>215</v>
      </c>
      <c r="I167" s="32">
        <v>2</v>
      </c>
      <c r="J167" s="31" t="s">
        <v>212</v>
      </c>
      <c r="K167" s="32">
        <v>3</v>
      </c>
      <c r="L167" s="32">
        <v>42</v>
      </c>
      <c r="P167" s="32">
        <v>7</v>
      </c>
      <c r="Q167" s="32">
        <v>2</v>
      </c>
      <c r="R167" s="32">
        <v>3</v>
      </c>
      <c r="S167" s="32">
        <v>42</v>
      </c>
    </row>
    <row r="168" spans="1:19" ht="75" x14ac:dyDescent="0.25">
      <c r="A168" s="30" t="s">
        <v>741</v>
      </c>
      <c r="B168" s="30" t="s">
        <v>1010</v>
      </c>
      <c r="C168" s="37" t="s">
        <v>1028</v>
      </c>
      <c r="D168" s="31" t="s">
        <v>922</v>
      </c>
      <c r="E168" s="31" t="s">
        <v>218</v>
      </c>
      <c r="F168" s="32">
        <v>6</v>
      </c>
      <c r="G168" s="31" t="s">
        <v>219</v>
      </c>
      <c r="H168" s="31" t="s">
        <v>220</v>
      </c>
      <c r="I168" s="32">
        <v>3</v>
      </c>
      <c r="J168" s="31" t="s">
        <v>221</v>
      </c>
      <c r="K168" s="32">
        <v>1</v>
      </c>
      <c r="L168" s="32">
        <v>18</v>
      </c>
      <c r="P168" s="32">
        <v>6</v>
      </c>
      <c r="Q168" s="32">
        <v>3</v>
      </c>
      <c r="R168" s="32">
        <v>1</v>
      </c>
      <c r="S168" s="32">
        <v>18</v>
      </c>
    </row>
    <row r="169" spans="1:19" ht="75" x14ac:dyDescent="0.25">
      <c r="A169" s="30" t="s">
        <v>741</v>
      </c>
      <c r="B169" s="30" t="s">
        <v>1010</v>
      </c>
      <c r="C169" s="37" t="s">
        <v>1028</v>
      </c>
      <c r="D169" s="31" t="s">
        <v>222</v>
      </c>
      <c r="E169" s="31" t="s">
        <v>218</v>
      </c>
      <c r="F169" s="32">
        <v>6</v>
      </c>
      <c r="G169" s="31" t="s">
        <v>923</v>
      </c>
      <c r="H169" s="31" t="s">
        <v>924</v>
      </c>
      <c r="I169" s="32">
        <v>3</v>
      </c>
      <c r="J169" s="31" t="s">
        <v>221</v>
      </c>
      <c r="K169" s="32">
        <v>1</v>
      </c>
      <c r="L169" s="32">
        <v>18</v>
      </c>
      <c r="P169" s="32">
        <v>6</v>
      </c>
      <c r="Q169" s="32">
        <v>3</v>
      </c>
      <c r="R169" s="32">
        <v>1</v>
      </c>
      <c r="S169" s="32">
        <v>18</v>
      </c>
    </row>
    <row r="170" spans="1:19" ht="90" x14ac:dyDescent="0.25">
      <c r="A170" s="30" t="s">
        <v>741</v>
      </c>
      <c r="B170" s="30" t="s">
        <v>1010</v>
      </c>
      <c r="C170" s="37" t="s">
        <v>1028</v>
      </c>
      <c r="D170" s="31" t="s">
        <v>224</v>
      </c>
      <c r="E170" s="31" t="s">
        <v>225</v>
      </c>
      <c r="F170" s="32">
        <v>7</v>
      </c>
      <c r="G170" s="31" t="s">
        <v>1011</v>
      </c>
      <c r="H170" s="31" t="s">
        <v>926</v>
      </c>
      <c r="I170" s="32">
        <v>4</v>
      </c>
      <c r="J170" s="31" t="s">
        <v>927</v>
      </c>
      <c r="K170" s="32">
        <v>1</v>
      </c>
      <c r="L170" s="32">
        <v>28</v>
      </c>
      <c r="P170" s="32">
        <v>7</v>
      </c>
      <c r="Q170" s="32">
        <v>4</v>
      </c>
      <c r="R170" s="32">
        <v>1</v>
      </c>
      <c r="S170" s="32">
        <v>28</v>
      </c>
    </row>
    <row r="171" spans="1:19" ht="165" x14ac:dyDescent="0.25">
      <c r="A171" s="30" t="s">
        <v>741</v>
      </c>
      <c r="B171" s="30" t="s">
        <v>1010</v>
      </c>
      <c r="C171" s="37" t="s">
        <v>1028</v>
      </c>
      <c r="D171" s="31" t="s">
        <v>229</v>
      </c>
      <c r="E171" s="31" t="s">
        <v>225</v>
      </c>
      <c r="F171" s="32">
        <v>7</v>
      </c>
      <c r="G171" s="31" t="s">
        <v>230</v>
      </c>
      <c r="H171" s="31" t="s">
        <v>1012</v>
      </c>
      <c r="I171" s="32">
        <v>2</v>
      </c>
      <c r="J171" s="31" t="s">
        <v>232</v>
      </c>
      <c r="K171" s="32">
        <v>3</v>
      </c>
      <c r="L171" s="32">
        <v>42</v>
      </c>
      <c r="P171" s="32">
        <v>7</v>
      </c>
      <c r="Q171" s="32">
        <v>2</v>
      </c>
      <c r="R171" s="32">
        <v>3</v>
      </c>
      <c r="S171" s="32">
        <v>42</v>
      </c>
    </row>
    <row r="172" spans="1:19" ht="120" x14ac:dyDescent="0.25">
      <c r="A172" s="30" t="s">
        <v>741</v>
      </c>
      <c r="B172" s="30" t="s">
        <v>1010</v>
      </c>
      <c r="C172" s="37" t="s">
        <v>1028</v>
      </c>
      <c r="D172" s="31" t="s">
        <v>233</v>
      </c>
      <c r="E172" s="31" t="s">
        <v>225</v>
      </c>
      <c r="F172" s="32">
        <v>7</v>
      </c>
      <c r="G172" s="31" t="s">
        <v>234</v>
      </c>
      <c r="H172" s="31" t="s">
        <v>929</v>
      </c>
      <c r="I172" s="32">
        <v>4</v>
      </c>
      <c r="J172" s="31" t="s">
        <v>236</v>
      </c>
      <c r="K172" s="32">
        <v>1</v>
      </c>
      <c r="L172" s="32">
        <v>28</v>
      </c>
      <c r="P172" s="32">
        <v>7</v>
      </c>
      <c r="Q172" s="32">
        <v>4</v>
      </c>
      <c r="R172" s="32">
        <v>1</v>
      </c>
      <c r="S172" s="32">
        <v>28</v>
      </c>
    </row>
    <row r="173" spans="1:19" ht="135" x14ac:dyDescent="0.25">
      <c r="A173" s="30" t="s">
        <v>741</v>
      </c>
      <c r="B173" s="30" t="s">
        <v>1010</v>
      </c>
      <c r="C173" s="37" t="s">
        <v>1028</v>
      </c>
      <c r="D173" s="31" t="s">
        <v>930</v>
      </c>
      <c r="E173" s="31" t="s">
        <v>205</v>
      </c>
      <c r="F173" s="32">
        <v>7</v>
      </c>
      <c r="G173" s="31" t="s">
        <v>931</v>
      </c>
      <c r="H173" s="31" t="s">
        <v>932</v>
      </c>
      <c r="I173" s="32">
        <v>4</v>
      </c>
      <c r="J173" s="31" t="s">
        <v>208</v>
      </c>
      <c r="K173" s="32">
        <v>1</v>
      </c>
      <c r="L173" s="32">
        <v>28</v>
      </c>
      <c r="P173" s="32">
        <v>7</v>
      </c>
      <c r="Q173" s="32">
        <v>4</v>
      </c>
      <c r="R173" s="32">
        <v>1</v>
      </c>
      <c r="S173" s="32">
        <v>28</v>
      </c>
    </row>
    <row r="174" spans="1:19" ht="60" x14ac:dyDescent="0.25">
      <c r="A174" s="30" t="s">
        <v>741</v>
      </c>
      <c r="B174" s="30" t="s">
        <v>1010</v>
      </c>
      <c r="C174" s="37" t="s">
        <v>1028</v>
      </c>
      <c r="D174" s="31" t="s">
        <v>933</v>
      </c>
      <c r="E174" s="31" t="s">
        <v>276</v>
      </c>
      <c r="F174" s="32">
        <v>3</v>
      </c>
      <c r="G174" s="31" t="s">
        <v>277</v>
      </c>
      <c r="H174" s="31" t="s">
        <v>278</v>
      </c>
      <c r="I174" s="32">
        <v>3</v>
      </c>
      <c r="J174" s="31" t="s">
        <v>934</v>
      </c>
      <c r="K174" s="32">
        <v>1</v>
      </c>
      <c r="L174" s="32">
        <v>9</v>
      </c>
      <c r="P174" s="32">
        <v>3</v>
      </c>
      <c r="Q174" s="32">
        <v>3</v>
      </c>
      <c r="R174" s="32">
        <v>1</v>
      </c>
      <c r="S174" s="32">
        <v>9</v>
      </c>
    </row>
    <row r="175" spans="1:19" ht="45" x14ac:dyDescent="0.25">
      <c r="A175" s="30" t="s">
        <v>741</v>
      </c>
      <c r="B175" s="30" t="s">
        <v>1010</v>
      </c>
      <c r="C175" s="37" t="s">
        <v>1028</v>
      </c>
      <c r="D175" s="31" t="s">
        <v>935</v>
      </c>
      <c r="E175" s="31" t="s">
        <v>281</v>
      </c>
      <c r="F175" s="32">
        <v>7</v>
      </c>
      <c r="G175" s="31" t="s">
        <v>936</v>
      </c>
      <c r="H175" s="31" t="s">
        <v>283</v>
      </c>
      <c r="I175" s="32">
        <v>2</v>
      </c>
      <c r="J175" s="31" t="s">
        <v>284</v>
      </c>
      <c r="K175" s="32">
        <v>2</v>
      </c>
      <c r="L175" s="32">
        <v>28</v>
      </c>
      <c r="P175" s="32">
        <v>7</v>
      </c>
      <c r="Q175" s="32">
        <v>2</v>
      </c>
      <c r="R175" s="32">
        <v>2</v>
      </c>
      <c r="S175" s="32">
        <v>28</v>
      </c>
    </row>
    <row r="176" spans="1:19" ht="45" x14ac:dyDescent="0.25">
      <c r="A176" s="30" t="s">
        <v>741</v>
      </c>
      <c r="B176" s="30" t="s">
        <v>1010</v>
      </c>
      <c r="C176" s="37" t="s">
        <v>1028</v>
      </c>
      <c r="D176" s="31" t="s">
        <v>285</v>
      </c>
      <c r="E176" s="31" t="s">
        <v>276</v>
      </c>
      <c r="F176" s="32">
        <v>3</v>
      </c>
      <c r="G176" s="31" t="s">
        <v>286</v>
      </c>
      <c r="H176" s="31" t="s">
        <v>287</v>
      </c>
      <c r="I176" s="32">
        <v>2</v>
      </c>
      <c r="J176" s="31" t="s">
        <v>284</v>
      </c>
      <c r="K176" s="32">
        <v>2</v>
      </c>
      <c r="L176" s="32">
        <v>12</v>
      </c>
      <c r="P176" s="32">
        <v>3</v>
      </c>
      <c r="Q176" s="32">
        <v>2</v>
      </c>
      <c r="R176" s="32">
        <v>2</v>
      </c>
      <c r="S176" s="32">
        <v>12</v>
      </c>
    </row>
    <row r="177" spans="1:19" ht="60" x14ac:dyDescent="0.25">
      <c r="A177" s="30" t="s">
        <v>741</v>
      </c>
      <c r="B177" s="30" t="s">
        <v>1010</v>
      </c>
      <c r="C177" s="37" t="s">
        <v>1028</v>
      </c>
      <c r="D177" s="31" t="s">
        <v>937</v>
      </c>
      <c r="E177" s="31" t="s">
        <v>938</v>
      </c>
      <c r="F177" s="32">
        <v>6</v>
      </c>
      <c r="G177" s="31" t="s">
        <v>1013</v>
      </c>
      <c r="H177" s="31" t="s">
        <v>1014</v>
      </c>
      <c r="I177" s="32">
        <v>5</v>
      </c>
      <c r="J177" s="31" t="s">
        <v>940</v>
      </c>
      <c r="K177" s="32">
        <v>1</v>
      </c>
      <c r="L177" s="32">
        <v>30</v>
      </c>
      <c r="P177" s="32">
        <v>6</v>
      </c>
      <c r="Q177" s="32">
        <v>5</v>
      </c>
      <c r="R177" s="32">
        <v>1</v>
      </c>
      <c r="S177" s="32">
        <v>30</v>
      </c>
    </row>
    <row r="178" spans="1:19" ht="60" x14ac:dyDescent="0.25">
      <c r="A178" s="30" t="s">
        <v>741</v>
      </c>
      <c r="B178" s="30" t="s">
        <v>1010</v>
      </c>
      <c r="C178" s="37" t="s">
        <v>1028</v>
      </c>
      <c r="D178" s="31" t="s">
        <v>941</v>
      </c>
      <c r="E178" s="31" t="s">
        <v>276</v>
      </c>
      <c r="F178" s="32">
        <v>3</v>
      </c>
      <c r="G178" s="31" t="s">
        <v>942</v>
      </c>
      <c r="H178" s="31" t="s">
        <v>1015</v>
      </c>
      <c r="I178" s="32">
        <v>2</v>
      </c>
      <c r="J178" s="31" t="s">
        <v>1016</v>
      </c>
      <c r="K178" s="32">
        <v>3</v>
      </c>
      <c r="L178" s="32">
        <v>18</v>
      </c>
      <c r="P178" s="32">
        <v>3</v>
      </c>
      <c r="Q178" s="32">
        <v>2</v>
      </c>
      <c r="R178" s="32">
        <v>3</v>
      </c>
      <c r="S178" s="32">
        <v>18</v>
      </c>
    </row>
    <row r="179" spans="1:19" ht="75" x14ac:dyDescent="0.25">
      <c r="A179" s="30" t="s">
        <v>741</v>
      </c>
      <c r="B179" s="30" t="s">
        <v>1010</v>
      </c>
      <c r="C179" s="37" t="s">
        <v>1028</v>
      </c>
      <c r="D179" s="31" t="s">
        <v>1017</v>
      </c>
      <c r="E179" s="31" t="s">
        <v>1018</v>
      </c>
      <c r="F179" s="32">
        <v>9</v>
      </c>
      <c r="G179" s="31" t="s">
        <v>1019</v>
      </c>
      <c r="H179" s="31" t="s">
        <v>1020</v>
      </c>
      <c r="I179" s="32">
        <v>5</v>
      </c>
      <c r="J179" s="31" t="s">
        <v>1021</v>
      </c>
      <c r="K179" s="32">
        <v>1</v>
      </c>
      <c r="L179" s="32">
        <v>45</v>
      </c>
      <c r="M179" s="30" t="s">
        <v>1022</v>
      </c>
      <c r="N179" s="30" t="s">
        <v>1023</v>
      </c>
      <c r="O179" s="33">
        <v>43164</v>
      </c>
      <c r="P179" s="32">
        <v>9</v>
      </c>
      <c r="Q179" s="32">
        <v>3</v>
      </c>
      <c r="R179" s="32">
        <v>1</v>
      </c>
      <c r="S179" s="32">
        <v>27</v>
      </c>
    </row>
    <row r="180" spans="1:19" ht="75" x14ac:dyDescent="0.25">
      <c r="A180" s="30" t="s">
        <v>741</v>
      </c>
      <c r="B180" s="30" t="s">
        <v>1010</v>
      </c>
      <c r="C180" s="37" t="s">
        <v>1028</v>
      </c>
      <c r="D180" s="31" t="s">
        <v>1024</v>
      </c>
      <c r="E180" s="31" t="s">
        <v>1018</v>
      </c>
      <c r="F180" s="32">
        <v>9</v>
      </c>
      <c r="G180" s="31" t="s">
        <v>1019</v>
      </c>
      <c r="H180" s="31" t="s">
        <v>1020</v>
      </c>
      <c r="I180" s="32">
        <v>5</v>
      </c>
      <c r="J180" s="31" t="s">
        <v>1021</v>
      </c>
      <c r="K180" s="32">
        <v>1</v>
      </c>
      <c r="L180" s="32">
        <v>45</v>
      </c>
      <c r="M180" s="30" t="s">
        <v>1022</v>
      </c>
      <c r="N180" s="30" t="s">
        <v>1023</v>
      </c>
      <c r="O180" s="33">
        <v>43164</v>
      </c>
      <c r="P180" s="32">
        <v>9</v>
      </c>
      <c r="Q180" s="32">
        <v>3</v>
      </c>
      <c r="R180" s="32">
        <v>1</v>
      </c>
      <c r="S180" s="32">
        <v>27</v>
      </c>
    </row>
    <row r="181" spans="1:19" ht="60" x14ac:dyDescent="0.25">
      <c r="A181" s="30" t="s">
        <v>741</v>
      </c>
      <c r="B181" s="30" t="s">
        <v>1010</v>
      </c>
      <c r="C181" s="37" t="s">
        <v>1028</v>
      </c>
      <c r="D181" s="31" t="s">
        <v>1025</v>
      </c>
      <c r="E181" s="31" t="s">
        <v>1018</v>
      </c>
      <c r="F181" s="32">
        <v>8</v>
      </c>
      <c r="G181" s="31" t="s">
        <v>1019</v>
      </c>
      <c r="H181" s="31" t="s">
        <v>1026</v>
      </c>
      <c r="I181" s="32">
        <v>2</v>
      </c>
      <c r="J181" s="31" t="s">
        <v>1027</v>
      </c>
      <c r="K181" s="32">
        <v>1</v>
      </c>
      <c r="L181" s="32">
        <v>16</v>
      </c>
      <c r="P181" s="32">
        <v>8</v>
      </c>
      <c r="Q181" s="32">
        <v>2</v>
      </c>
      <c r="R181" s="32">
        <v>1</v>
      </c>
      <c r="S181" s="32">
        <v>16</v>
      </c>
    </row>
    <row r="182" spans="1:19" ht="60" x14ac:dyDescent="0.25">
      <c r="A182" s="30" t="s">
        <v>741</v>
      </c>
      <c r="B182" s="30" t="s">
        <v>1010</v>
      </c>
      <c r="C182" s="37" t="s">
        <v>1047</v>
      </c>
      <c r="D182" s="31" t="s">
        <v>1029</v>
      </c>
      <c r="E182" s="31" t="s">
        <v>276</v>
      </c>
      <c r="F182" s="32">
        <v>4</v>
      </c>
      <c r="G182" s="31" t="s">
        <v>948</v>
      </c>
      <c r="H182" s="31" t="s">
        <v>1030</v>
      </c>
      <c r="I182" s="32">
        <v>3</v>
      </c>
      <c r="J182" s="31" t="s">
        <v>1031</v>
      </c>
      <c r="K182" s="32">
        <v>1</v>
      </c>
      <c r="L182" s="32">
        <v>12</v>
      </c>
      <c r="P182" s="32">
        <v>4</v>
      </c>
      <c r="Q182" s="32">
        <v>3</v>
      </c>
      <c r="R182" s="32">
        <v>1</v>
      </c>
      <c r="S182" s="32">
        <v>12</v>
      </c>
    </row>
    <row r="183" spans="1:19" ht="45" x14ac:dyDescent="0.25">
      <c r="A183" s="30" t="s">
        <v>741</v>
      </c>
      <c r="B183" s="30" t="s">
        <v>1010</v>
      </c>
      <c r="C183" s="37" t="s">
        <v>1047</v>
      </c>
      <c r="D183" s="31" t="s">
        <v>954</v>
      </c>
      <c r="E183" s="31" t="s">
        <v>896</v>
      </c>
      <c r="F183" s="32">
        <v>9</v>
      </c>
      <c r="G183" s="31" t="s">
        <v>955</v>
      </c>
      <c r="H183" s="31" t="s">
        <v>956</v>
      </c>
      <c r="I183" s="32">
        <v>2</v>
      </c>
      <c r="J183" s="31" t="s">
        <v>1032</v>
      </c>
      <c r="K183" s="32">
        <v>2</v>
      </c>
      <c r="L183" s="32">
        <v>36</v>
      </c>
      <c r="P183" s="32">
        <v>9</v>
      </c>
      <c r="Q183" s="32">
        <v>2</v>
      </c>
      <c r="R183" s="32">
        <v>2</v>
      </c>
      <c r="S183" s="32">
        <v>36</v>
      </c>
    </row>
    <row r="184" spans="1:19" ht="60" x14ac:dyDescent="0.25">
      <c r="A184" s="30" t="s">
        <v>741</v>
      </c>
      <c r="B184" s="30" t="s">
        <v>1010</v>
      </c>
      <c r="C184" s="37" t="s">
        <v>1047</v>
      </c>
      <c r="D184" s="31" t="s">
        <v>1033</v>
      </c>
      <c r="E184" s="31" t="s">
        <v>1034</v>
      </c>
      <c r="F184" s="32">
        <v>9</v>
      </c>
      <c r="G184" s="31" t="s">
        <v>1035</v>
      </c>
      <c r="H184" s="31" t="s">
        <v>1036</v>
      </c>
      <c r="I184" s="32">
        <v>1</v>
      </c>
      <c r="J184" s="31" t="s">
        <v>1037</v>
      </c>
      <c r="K184" s="32">
        <v>1</v>
      </c>
      <c r="L184" s="32">
        <v>9</v>
      </c>
      <c r="P184" s="32">
        <v>9</v>
      </c>
      <c r="Q184" s="32">
        <v>1</v>
      </c>
      <c r="R184" s="32">
        <v>1</v>
      </c>
      <c r="S184" s="32">
        <v>9</v>
      </c>
    </row>
    <row r="185" spans="1:19" ht="30" x14ac:dyDescent="0.25">
      <c r="A185" s="30" t="s">
        <v>741</v>
      </c>
      <c r="B185" s="30" t="s">
        <v>1010</v>
      </c>
      <c r="C185" s="37" t="s">
        <v>1047</v>
      </c>
      <c r="D185" s="31" t="s">
        <v>1038</v>
      </c>
      <c r="E185" s="31" t="s">
        <v>1039</v>
      </c>
      <c r="F185" s="32">
        <v>8</v>
      </c>
      <c r="G185" s="31" t="s">
        <v>1040</v>
      </c>
      <c r="H185" s="31" t="s">
        <v>1041</v>
      </c>
      <c r="I185" s="32">
        <v>1</v>
      </c>
      <c r="J185" s="31" t="s">
        <v>1042</v>
      </c>
      <c r="K185" s="32">
        <v>4</v>
      </c>
      <c r="L185" s="32">
        <v>32</v>
      </c>
      <c r="P185" s="32">
        <v>8</v>
      </c>
      <c r="Q185" s="32">
        <v>1</v>
      </c>
      <c r="R185" s="32">
        <v>4</v>
      </c>
      <c r="S185" s="32">
        <v>32</v>
      </c>
    </row>
    <row r="186" spans="1:19" ht="30" x14ac:dyDescent="0.25">
      <c r="A186" s="30" t="s">
        <v>741</v>
      </c>
      <c r="B186" s="30" t="s">
        <v>1010</v>
      </c>
      <c r="C186" s="37" t="s">
        <v>1047</v>
      </c>
      <c r="D186" s="31" t="s">
        <v>1043</v>
      </c>
      <c r="E186" s="31" t="s">
        <v>896</v>
      </c>
      <c r="F186" s="32">
        <v>9</v>
      </c>
      <c r="G186" s="31" t="s">
        <v>1044</v>
      </c>
      <c r="H186" s="31" t="s">
        <v>1045</v>
      </c>
      <c r="I186" s="32">
        <v>1</v>
      </c>
      <c r="J186" s="31" t="s">
        <v>1046</v>
      </c>
      <c r="K186" s="32">
        <v>1</v>
      </c>
      <c r="L186" s="32">
        <v>9</v>
      </c>
      <c r="P186" s="32">
        <v>9</v>
      </c>
      <c r="Q186" s="32">
        <v>1</v>
      </c>
      <c r="R186" s="32">
        <v>1</v>
      </c>
      <c r="S186" s="32">
        <v>9</v>
      </c>
    </row>
    <row r="187" spans="1:19" ht="75" x14ac:dyDescent="0.25">
      <c r="A187" s="30" t="s">
        <v>741</v>
      </c>
      <c r="B187" s="30" t="s">
        <v>1010</v>
      </c>
      <c r="C187" s="37" t="s">
        <v>1010</v>
      </c>
      <c r="D187" s="31" t="s">
        <v>930</v>
      </c>
      <c r="E187" s="31" t="s">
        <v>966</v>
      </c>
      <c r="F187" s="32">
        <v>7</v>
      </c>
      <c r="G187" s="31" t="s">
        <v>967</v>
      </c>
      <c r="H187" s="31" t="s">
        <v>968</v>
      </c>
      <c r="I187" s="32">
        <v>2</v>
      </c>
      <c r="J187" s="31" t="s">
        <v>969</v>
      </c>
      <c r="K187" s="32">
        <v>3</v>
      </c>
      <c r="L187" s="32">
        <v>42</v>
      </c>
      <c r="P187" s="32">
        <v>7</v>
      </c>
      <c r="Q187" s="32">
        <v>2</v>
      </c>
      <c r="R187" s="32">
        <v>3</v>
      </c>
      <c r="S187" s="32">
        <v>42</v>
      </c>
    </row>
    <row r="188" spans="1:19" ht="60" x14ac:dyDescent="0.25">
      <c r="A188" s="30" t="s">
        <v>741</v>
      </c>
      <c r="B188" s="30" t="s">
        <v>1010</v>
      </c>
      <c r="C188" s="37" t="s">
        <v>1010</v>
      </c>
      <c r="D188" s="31" t="s">
        <v>970</v>
      </c>
      <c r="E188" s="31" t="s">
        <v>971</v>
      </c>
      <c r="F188" s="32">
        <v>9</v>
      </c>
      <c r="G188" s="31" t="s">
        <v>972</v>
      </c>
      <c r="H188" s="31" t="s">
        <v>1048</v>
      </c>
      <c r="I188" s="32">
        <v>2</v>
      </c>
      <c r="J188" s="31" t="s">
        <v>1049</v>
      </c>
      <c r="K188" s="32">
        <v>2</v>
      </c>
      <c r="L188" s="32">
        <v>36</v>
      </c>
      <c r="P188" s="32">
        <v>9</v>
      </c>
      <c r="Q188" s="32">
        <v>2</v>
      </c>
      <c r="R188" s="32">
        <v>2</v>
      </c>
      <c r="S188" s="32">
        <v>36</v>
      </c>
    </row>
    <row r="189" spans="1:19" ht="30" x14ac:dyDescent="0.25">
      <c r="A189" s="30" t="s">
        <v>741</v>
      </c>
      <c r="B189" s="30" t="s">
        <v>1010</v>
      </c>
      <c r="C189" s="37" t="s">
        <v>1010</v>
      </c>
      <c r="D189" s="31" t="s">
        <v>975</v>
      </c>
      <c r="E189" s="31" t="s">
        <v>971</v>
      </c>
      <c r="F189" s="32">
        <v>7</v>
      </c>
      <c r="G189" s="31" t="s">
        <v>976</v>
      </c>
      <c r="H189" s="31" t="s">
        <v>460</v>
      </c>
      <c r="I189" s="32">
        <v>3</v>
      </c>
      <c r="J189" s="31" t="s">
        <v>1050</v>
      </c>
      <c r="K189" s="32">
        <v>2</v>
      </c>
      <c r="L189" s="32">
        <v>42</v>
      </c>
      <c r="P189" s="32">
        <v>7</v>
      </c>
      <c r="Q189" s="32">
        <v>3</v>
      </c>
      <c r="R189" s="32">
        <v>2</v>
      </c>
      <c r="S189" s="32">
        <v>42</v>
      </c>
    </row>
    <row r="190" spans="1:19" ht="75" x14ac:dyDescent="0.25">
      <c r="A190" s="30" t="s">
        <v>741</v>
      </c>
      <c r="B190" s="30" t="s">
        <v>1010</v>
      </c>
      <c r="C190" s="37" t="s">
        <v>1010</v>
      </c>
      <c r="D190" s="31" t="s">
        <v>1051</v>
      </c>
      <c r="E190" s="31" t="s">
        <v>1052</v>
      </c>
      <c r="F190" s="32">
        <v>6</v>
      </c>
      <c r="G190" s="31" t="s">
        <v>1053</v>
      </c>
      <c r="H190" s="31" t="s">
        <v>1054</v>
      </c>
      <c r="I190" s="32">
        <v>2</v>
      </c>
      <c r="J190" s="31" t="s">
        <v>1055</v>
      </c>
      <c r="K190" s="32">
        <v>3</v>
      </c>
      <c r="L190" s="32">
        <v>36</v>
      </c>
      <c r="P190" s="32">
        <v>6</v>
      </c>
      <c r="Q190" s="32">
        <v>2</v>
      </c>
      <c r="R190" s="32">
        <v>3</v>
      </c>
      <c r="S190" s="32">
        <v>36</v>
      </c>
    </row>
    <row r="191" spans="1:19" ht="75" x14ac:dyDescent="0.25">
      <c r="A191" s="30" t="s">
        <v>741</v>
      </c>
      <c r="B191" s="30" t="s">
        <v>1010</v>
      </c>
      <c r="C191" s="37" t="s">
        <v>1010</v>
      </c>
      <c r="D191" s="31" t="s">
        <v>1056</v>
      </c>
      <c r="E191" s="31" t="s">
        <v>1057</v>
      </c>
      <c r="F191" s="32">
        <v>9</v>
      </c>
      <c r="G191" s="31" t="s">
        <v>1058</v>
      </c>
      <c r="H191" s="31" t="s">
        <v>1054</v>
      </c>
      <c r="I191" s="32">
        <v>2</v>
      </c>
      <c r="J191" s="31" t="s">
        <v>1059</v>
      </c>
      <c r="K191" s="32">
        <v>2</v>
      </c>
      <c r="L191" s="32">
        <v>36</v>
      </c>
      <c r="P191" s="32">
        <v>9</v>
      </c>
      <c r="Q191" s="32">
        <v>2</v>
      </c>
      <c r="R191" s="32">
        <v>2</v>
      </c>
      <c r="S191" s="32">
        <v>36</v>
      </c>
    </row>
    <row r="192" spans="1:19" ht="75" x14ac:dyDescent="0.25">
      <c r="A192" s="30" t="s">
        <v>741</v>
      </c>
      <c r="B192" s="30" t="s">
        <v>1010</v>
      </c>
      <c r="C192" s="37" t="s">
        <v>1010</v>
      </c>
      <c r="D192" s="31" t="s">
        <v>1060</v>
      </c>
      <c r="E192" s="31" t="s">
        <v>1061</v>
      </c>
      <c r="F192" s="32">
        <v>10</v>
      </c>
      <c r="G192" s="31" t="s">
        <v>1062</v>
      </c>
      <c r="H192" s="31" t="s">
        <v>1063</v>
      </c>
      <c r="I192" s="32">
        <v>1</v>
      </c>
      <c r="J192" s="31" t="s">
        <v>1064</v>
      </c>
      <c r="K192" s="32">
        <v>1</v>
      </c>
      <c r="L192" s="32">
        <v>10</v>
      </c>
      <c r="P192" s="32">
        <v>10</v>
      </c>
      <c r="Q192" s="32">
        <v>1</v>
      </c>
      <c r="R192" s="32">
        <v>1</v>
      </c>
      <c r="S192" s="32">
        <v>10</v>
      </c>
    </row>
    <row r="193" spans="1:19" ht="75" x14ac:dyDescent="0.25">
      <c r="A193" s="30" t="s">
        <v>741</v>
      </c>
      <c r="B193" s="30" t="s">
        <v>1010</v>
      </c>
      <c r="C193" s="37" t="s">
        <v>1010</v>
      </c>
      <c r="D193" s="31" t="s">
        <v>1065</v>
      </c>
      <c r="E193" s="31" t="s">
        <v>1066</v>
      </c>
      <c r="F193" s="32">
        <v>10</v>
      </c>
      <c r="G193" s="31" t="s">
        <v>1067</v>
      </c>
      <c r="H193" s="31" t="s">
        <v>1068</v>
      </c>
      <c r="I193" s="32">
        <v>1</v>
      </c>
      <c r="J193" s="31" t="s">
        <v>1064</v>
      </c>
      <c r="K193" s="32">
        <v>1</v>
      </c>
      <c r="L193" s="32">
        <v>10</v>
      </c>
      <c r="P193" s="32">
        <v>10</v>
      </c>
      <c r="Q193" s="32">
        <v>1</v>
      </c>
      <c r="R193" s="32">
        <v>1</v>
      </c>
      <c r="S193" s="32">
        <v>10</v>
      </c>
    </row>
    <row r="194" spans="1:19" ht="75" x14ac:dyDescent="0.25">
      <c r="A194" s="30" t="s">
        <v>741</v>
      </c>
      <c r="B194" s="30" t="s">
        <v>1010</v>
      </c>
      <c r="C194" s="37" t="s">
        <v>1010</v>
      </c>
      <c r="D194" s="31" t="s">
        <v>1069</v>
      </c>
      <c r="E194" s="31" t="s">
        <v>1066</v>
      </c>
      <c r="F194" s="32">
        <v>10</v>
      </c>
      <c r="G194" s="31" t="s">
        <v>1067</v>
      </c>
      <c r="H194" s="31" t="s">
        <v>1068</v>
      </c>
      <c r="I194" s="32">
        <v>1</v>
      </c>
      <c r="J194" s="31" t="s">
        <v>1064</v>
      </c>
      <c r="K194" s="32">
        <v>1</v>
      </c>
      <c r="L194" s="32">
        <v>10</v>
      </c>
      <c r="P194" s="32">
        <v>10</v>
      </c>
      <c r="Q194" s="32">
        <v>1</v>
      </c>
      <c r="R194" s="32">
        <v>1</v>
      </c>
      <c r="S194" s="32">
        <v>10</v>
      </c>
    </row>
    <row r="195" spans="1:19" ht="60" x14ac:dyDescent="0.25">
      <c r="A195" s="30" t="s">
        <v>741</v>
      </c>
      <c r="B195" s="30" t="s">
        <v>1010</v>
      </c>
      <c r="C195" s="37" t="s">
        <v>1010</v>
      </c>
      <c r="D195" s="31" t="s">
        <v>1070</v>
      </c>
      <c r="E195" s="31" t="s">
        <v>1071</v>
      </c>
      <c r="F195" s="32">
        <v>8</v>
      </c>
      <c r="G195" s="31" t="s">
        <v>1067</v>
      </c>
      <c r="H195" s="31" t="s">
        <v>1068</v>
      </c>
      <c r="I195" s="32">
        <v>1</v>
      </c>
      <c r="J195" s="31" t="s">
        <v>1072</v>
      </c>
      <c r="K195" s="32">
        <v>4</v>
      </c>
      <c r="L195" s="32">
        <v>32</v>
      </c>
      <c r="P195" s="32">
        <v>8</v>
      </c>
      <c r="Q195" s="32">
        <v>1</v>
      </c>
      <c r="R195" s="32">
        <v>4</v>
      </c>
      <c r="S195" s="32">
        <v>32</v>
      </c>
    </row>
    <row r="196" spans="1:19" ht="75" x14ac:dyDescent="0.25">
      <c r="A196" s="30" t="s">
        <v>741</v>
      </c>
      <c r="B196" s="30" t="s">
        <v>1010</v>
      </c>
      <c r="C196" s="37" t="s">
        <v>1010</v>
      </c>
      <c r="D196" s="31" t="s">
        <v>1073</v>
      </c>
      <c r="E196" s="31" t="s">
        <v>1066</v>
      </c>
      <c r="F196" s="32">
        <v>10</v>
      </c>
      <c r="G196" s="31" t="s">
        <v>1067</v>
      </c>
      <c r="H196" s="31" t="s">
        <v>1068</v>
      </c>
      <c r="I196" s="32">
        <v>1</v>
      </c>
      <c r="J196" s="31" t="s">
        <v>1064</v>
      </c>
      <c r="K196" s="32">
        <v>1</v>
      </c>
      <c r="L196" s="32">
        <v>10</v>
      </c>
      <c r="P196" s="32">
        <v>10</v>
      </c>
      <c r="Q196" s="32">
        <v>1</v>
      </c>
      <c r="R196" s="32">
        <v>1</v>
      </c>
      <c r="S196" s="32">
        <v>10</v>
      </c>
    </row>
    <row r="197" spans="1:19" ht="75" x14ac:dyDescent="0.25">
      <c r="A197" s="30" t="s">
        <v>741</v>
      </c>
      <c r="B197" s="30" t="s">
        <v>1010</v>
      </c>
      <c r="C197" s="37" t="s">
        <v>1010</v>
      </c>
      <c r="D197" s="31" t="s">
        <v>1074</v>
      </c>
      <c r="E197" s="31" t="s">
        <v>1066</v>
      </c>
      <c r="F197" s="32">
        <v>10</v>
      </c>
      <c r="G197" s="31" t="s">
        <v>1067</v>
      </c>
      <c r="H197" s="31" t="s">
        <v>1068</v>
      </c>
      <c r="I197" s="32">
        <v>3</v>
      </c>
      <c r="J197" s="31" t="s">
        <v>1075</v>
      </c>
      <c r="K197" s="32">
        <v>1</v>
      </c>
      <c r="L197" s="32">
        <v>30</v>
      </c>
      <c r="P197" s="32">
        <v>10</v>
      </c>
      <c r="Q197" s="32">
        <v>3</v>
      </c>
      <c r="R197" s="32">
        <v>1</v>
      </c>
      <c r="S197" s="32">
        <v>30</v>
      </c>
    </row>
    <row r="198" spans="1:19" ht="45" x14ac:dyDescent="0.25">
      <c r="A198" s="30" t="s">
        <v>741</v>
      </c>
      <c r="B198" s="30" t="s">
        <v>1010</v>
      </c>
      <c r="C198" s="37" t="s">
        <v>1010</v>
      </c>
      <c r="D198" s="31" t="s">
        <v>1076</v>
      </c>
      <c r="E198" s="31" t="s">
        <v>1077</v>
      </c>
      <c r="F198" s="32">
        <v>5</v>
      </c>
      <c r="G198" s="31" t="s">
        <v>1078</v>
      </c>
      <c r="H198" s="31" t="s">
        <v>1079</v>
      </c>
      <c r="I198" s="32">
        <v>4</v>
      </c>
      <c r="J198" s="31" t="s">
        <v>1055</v>
      </c>
      <c r="K198" s="32">
        <v>3</v>
      </c>
      <c r="L198" s="32">
        <v>60</v>
      </c>
      <c r="M198" s="30" t="s">
        <v>1080</v>
      </c>
      <c r="N198" s="30" t="s">
        <v>1023</v>
      </c>
      <c r="O198" s="33">
        <v>43194</v>
      </c>
      <c r="P198" s="32">
        <v>5</v>
      </c>
      <c r="Q198" s="32">
        <v>3</v>
      </c>
      <c r="R198" s="32">
        <v>3</v>
      </c>
      <c r="S198" s="32">
        <v>45</v>
      </c>
    </row>
    <row r="199" spans="1:19" ht="75" x14ac:dyDescent="0.25">
      <c r="A199" s="30" t="s">
        <v>741</v>
      </c>
      <c r="B199" s="30" t="s">
        <v>1010</v>
      </c>
      <c r="C199" s="37" t="s">
        <v>1010</v>
      </c>
      <c r="D199" s="31" t="s">
        <v>1081</v>
      </c>
      <c r="E199" s="31" t="s">
        <v>1066</v>
      </c>
      <c r="F199" s="32">
        <v>10</v>
      </c>
      <c r="G199" s="31" t="s">
        <v>1067</v>
      </c>
      <c r="H199" s="31" t="s">
        <v>1082</v>
      </c>
      <c r="I199" s="32">
        <v>4</v>
      </c>
      <c r="J199" s="31" t="s">
        <v>1075</v>
      </c>
      <c r="K199" s="32">
        <v>1</v>
      </c>
      <c r="L199" s="32">
        <v>40</v>
      </c>
      <c r="M199" s="30" t="s">
        <v>1083</v>
      </c>
      <c r="P199" s="32">
        <v>10</v>
      </c>
      <c r="Q199" s="32">
        <v>4</v>
      </c>
      <c r="R199" s="32">
        <v>1</v>
      </c>
      <c r="S199" s="32">
        <v>40</v>
      </c>
    </row>
    <row r="200" spans="1:19" ht="60" x14ac:dyDescent="0.25">
      <c r="A200" s="30" t="s">
        <v>741</v>
      </c>
      <c r="B200" s="30" t="s">
        <v>1010</v>
      </c>
      <c r="C200" s="37" t="s">
        <v>1010</v>
      </c>
      <c r="D200" s="31" t="s">
        <v>1084</v>
      </c>
      <c r="E200" s="31" t="s">
        <v>1085</v>
      </c>
      <c r="F200" s="32">
        <v>10</v>
      </c>
      <c r="G200" s="31" t="s">
        <v>1067</v>
      </c>
      <c r="H200" s="31" t="s">
        <v>1086</v>
      </c>
      <c r="I200" s="32">
        <v>1</v>
      </c>
      <c r="J200" s="31" t="s">
        <v>1072</v>
      </c>
      <c r="K200" s="32">
        <v>4</v>
      </c>
      <c r="L200" s="32">
        <v>40</v>
      </c>
      <c r="M200" s="30" t="s">
        <v>1083</v>
      </c>
      <c r="P200" s="32">
        <v>10</v>
      </c>
      <c r="Q200" s="32">
        <v>1</v>
      </c>
      <c r="R200" s="32">
        <v>4</v>
      </c>
      <c r="S200" s="32">
        <v>40</v>
      </c>
    </row>
    <row r="201" spans="1:19" ht="60" x14ac:dyDescent="0.25">
      <c r="A201" s="30" t="s">
        <v>741</v>
      </c>
      <c r="B201" s="30" t="s">
        <v>1010</v>
      </c>
      <c r="C201" s="37" t="s">
        <v>1010</v>
      </c>
      <c r="D201" s="31" t="s">
        <v>1087</v>
      </c>
      <c r="E201" s="31" t="s">
        <v>1088</v>
      </c>
      <c r="F201" s="32">
        <v>7</v>
      </c>
      <c r="G201" s="31" t="s">
        <v>1067</v>
      </c>
      <c r="H201" s="31" t="s">
        <v>1089</v>
      </c>
      <c r="I201" s="32">
        <v>1</v>
      </c>
      <c r="J201" s="31" t="s">
        <v>1072</v>
      </c>
      <c r="K201" s="32">
        <v>4</v>
      </c>
      <c r="L201" s="32">
        <v>28</v>
      </c>
      <c r="P201" s="32">
        <v>7</v>
      </c>
      <c r="Q201" s="32">
        <v>1</v>
      </c>
      <c r="R201" s="32">
        <v>4</v>
      </c>
      <c r="S201" s="32">
        <v>28</v>
      </c>
    </row>
    <row r="202" spans="1:19" ht="60" x14ac:dyDescent="0.25">
      <c r="A202" s="30" t="s">
        <v>741</v>
      </c>
      <c r="B202" s="30" t="s">
        <v>1010</v>
      </c>
      <c r="C202" s="37" t="s">
        <v>1010</v>
      </c>
      <c r="D202" s="31" t="s">
        <v>1090</v>
      </c>
      <c r="E202" s="31" t="s">
        <v>1091</v>
      </c>
      <c r="F202" s="32">
        <v>10</v>
      </c>
      <c r="G202" s="31" t="s">
        <v>1092</v>
      </c>
      <c r="H202" s="31" t="s">
        <v>1086</v>
      </c>
      <c r="I202" s="32">
        <v>1</v>
      </c>
      <c r="J202" s="31" t="s">
        <v>1064</v>
      </c>
      <c r="K202" s="32">
        <v>1</v>
      </c>
      <c r="L202" s="32">
        <v>10</v>
      </c>
      <c r="P202" s="32">
        <v>10</v>
      </c>
      <c r="Q202" s="32">
        <v>1</v>
      </c>
      <c r="R202" s="32">
        <v>1</v>
      </c>
      <c r="S202" s="32">
        <v>10</v>
      </c>
    </row>
    <row r="203" spans="1:19" ht="90" x14ac:dyDescent="0.25">
      <c r="A203" s="30" t="s">
        <v>741</v>
      </c>
      <c r="B203" s="30" t="s">
        <v>1010</v>
      </c>
      <c r="C203" s="37" t="s">
        <v>1010</v>
      </c>
      <c r="D203" s="31" t="s">
        <v>1093</v>
      </c>
      <c r="E203" s="31" t="s">
        <v>1091</v>
      </c>
      <c r="F203" s="32">
        <v>10</v>
      </c>
      <c r="G203" s="31" t="s">
        <v>1094</v>
      </c>
      <c r="H203" s="31" t="s">
        <v>1095</v>
      </c>
      <c r="I203" s="32">
        <v>1</v>
      </c>
      <c r="J203" s="31" t="s">
        <v>1096</v>
      </c>
      <c r="K203" s="32">
        <v>1</v>
      </c>
      <c r="L203" s="32">
        <v>10</v>
      </c>
      <c r="P203" s="32">
        <v>10</v>
      </c>
      <c r="Q203" s="32">
        <v>1</v>
      </c>
      <c r="R203" s="32">
        <v>1</v>
      </c>
      <c r="S203" s="32">
        <v>10</v>
      </c>
    </row>
    <row r="204" spans="1:19" ht="60" x14ac:dyDescent="0.25">
      <c r="A204" s="30" t="s">
        <v>741</v>
      </c>
      <c r="B204" s="30" t="s">
        <v>1010</v>
      </c>
      <c r="C204" s="37" t="s">
        <v>1010</v>
      </c>
      <c r="D204" s="31" t="s">
        <v>1097</v>
      </c>
      <c r="E204" s="31" t="s">
        <v>1098</v>
      </c>
      <c r="F204" s="32">
        <v>7</v>
      </c>
      <c r="G204" s="31" t="s">
        <v>1099</v>
      </c>
      <c r="H204" s="31" t="s">
        <v>1100</v>
      </c>
      <c r="I204" s="32">
        <v>1</v>
      </c>
      <c r="J204" s="31" t="s">
        <v>1101</v>
      </c>
      <c r="K204" s="32">
        <v>4</v>
      </c>
      <c r="L204" s="32">
        <v>28</v>
      </c>
      <c r="P204" s="32">
        <v>7</v>
      </c>
      <c r="Q204" s="32">
        <v>1</v>
      </c>
      <c r="R204" s="32">
        <v>4</v>
      </c>
      <c r="S204" s="32">
        <v>28</v>
      </c>
    </row>
    <row r="205" spans="1:19" ht="45" x14ac:dyDescent="0.25">
      <c r="A205" s="30" t="s">
        <v>741</v>
      </c>
      <c r="B205" s="30" t="s">
        <v>1010</v>
      </c>
      <c r="C205" s="37" t="s">
        <v>1010</v>
      </c>
      <c r="D205" s="31" t="s">
        <v>1102</v>
      </c>
      <c r="E205" s="31" t="s">
        <v>1103</v>
      </c>
      <c r="F205" s="32">
        <v>10</v>
      </c>
      <c r="G205" s="31" t="s">
        <v>1104</v>
      </c>
      <c r="H205" s="31" t="s">
        <v>1105</v>
      </c>
      <c r="I205" s="32">
        <v>2</v>
      </c>
      <c r="J205" s="31" t="s">
        <v>1106</v>
      </c>
      <c r="K205" s="32">
        <v>1</v>
      </c>
      <c r="L205" s="32">
        <v>20</v>
      </c>
      <c r="P205" s="32">
        <v>10</v>
      </c>
      <c r="Q205" s="32">
        <v>2</v>
      </c>
      <c r="R205" s="32">
        <v>1</v>
      </c>
      <c r="S205" s="32">
        <v>20</v>
      </c>
    </row>
    <row r="206" spans="1:19" ht="45" x14ac:dyDescent="0.25">
      <c r="A206" s="30" t="s">
        <v>741</v>
      </c>
      <c r="B206" s="30" t="s">
        <v>1010</v>
      </c>
      <c r="C206" s="37" t="s">
        <v>1010</v>
      </c>
      <c r="D206" s="31" t="s">
        <v>1107</v>
      </c>
      <c r="E206" s="31" t="s">
        <v>1103</v>
      </c>
      <c r="F206" s="32">
        <v>10</v>
      </c>
      <c r="G206" s="31" t="s">
        <v>1104</v>
      </c>
      <c r="H206" s="31" t="s">
        <v>1108</v>
      </c>
      <c r="I206" s="32">
        <v>2</v>
      </c>
      <c r="J206" s="31" t="s">
        <v>1109</v>
      </c>
      <c r="K206" s="32">
        <v>1</v>
      </c>
      <c r="L206" s="32">
        <v>20</v>
      </c>
      <c r="P206" s="32">
        <v>10</v>
      </c>
      <c r="Q206" s="32">
        <v>2</v>
      </c>
      <c r="R206" s="32">
        <v>1</v>
      </c>
      <c r="S206" s="32">
        <v>20</v>
      </c>
    </row>
    <row r="207" spans="1:19" ht="45" x14ac:dyDescent="0.25">
      <c r="A207" s="30" t="s">
        <v>741</v>
      </c>
      <c r="B207" s="30" t="s">
        <v>1010</v>
      </c>
      <c r="C207" s="37" t="s">
        <v>1010</v>
      </c>
      <c r="D207" s="31" t="s">
        <v>1110</v>
      </c>
      <c r="E207" s="31" t="s">
        <v>1103</v>
      </c>
      <c r="F207" s="32">
        <v>10</v>
      </c>
      <c r="G207" s="31" t="s">
        <v>1104</v>
      </c>
      <c r="H207" s="31" t="s">
        <v>1111</v>
      </c>
      <c r="I207" s="32">
        <v>1</v>
      </c>
      <c r="J207" s="31" t="s">
        <v>1112</v>
      </c>
      <c r="K207" s="32">
        <v>1</v>
      </c>
      <c r="L207" s="32">
        <v>10</v>
      </c>
      <c r="P207" s="32">
        <v>10</v>
      </c>
      <c r="Q207" s="32">
        <v>1</v>
      </c>
      <c r="R207" s="32">
        <v>1</v>
      </c>
      <c r="S207" s="32">
        <v>10</v>
      </c>
    </row>
    <row r="208" spans="1:19" ht="45" x14ac:dyDescent="0.25">
      <c r="A208" s="30" t="s">
        <v>741</v>
      </c>
      <c r="B208" s="30" t="s">
        <v>1010</v>
      </c>
      <c r="C208" s="37" t="s">
        <v>1010</v>
      </c>
      <c r="D208" s="31" t="s">
        <v>1113</v>
      </c>
      <c r="E208" s="31" t="s">
        <v>1071</v>
      </c>
      <c r="F208" s="32">
        <v>8</v>
      </c>
      <c r="G208" s="31" t="s">
        <v>1104</v>
      </c>
      <c r="H208" s="31" t="s">
        <v>1111</v>
      </c>
      <c r="I208" s="32">
        <v>1</v>
      </c>
      <c r="J208" s="31" t="s">
        <v>1112</v>
      </c>
      <c r="K208" s="32">
        <v>1</v>
      </c>
      <c r="L208" s="32">
        <v>8</v>
      </c>
      <c r="P208" s="32">
        <v>8</v>
      </c>
      <c r="Q208" s="32">
        <v>1</v>
      </c>
      <c r="R208" s="32">
        <v>1</v>
      </c>
      <c r="S208" s="32">
        <v>8</v>
      </c>
    </row>
    <row r="209" spans="1:19" ht="45" x14ac:dyDescent="0.25">
      <c r="A209" s="30" t="s">
        <v>741</v>
      </c>
      <c r="B209" s="30" t="s">
        <v>1010</v>
      </c>
      <c r="C209" s="37" t="s">
        <v>1010</v>
      </c>
      <c r="D209" s="31" t="s">
        <v>1114</v>
      </c>
      <c r="E209" s="31" t="s">
        <v>1103</v>
      </c>
      <c r="F209" s="32">
        <v>10</v>
      </c>
      <c r="G209" s="31" t="s">
        <v>1115</v>
      </c>
      <c r="H209" s="31" t="s">
        <v>1116</v>
      </c>
      <c r="I209" s="32">
        <v>1</v>
      </c>
      <c r="J209" s="31" t="s">
        <v>1112</v>
      </c>
      <c r="K209" s="32">
        <v>1</v>
      </c>
      <c r="L209" s="32">
        <v>10</v>
      </c>
      <c r="P209" s="32">
        <v>10</v>
      </c>
      <c r="Q209" s="32">
        <v>1</v>
      </c>
      <c r="R209" s="32">
        <v>1</v>
      </c>
      <c r="S209" s="32">
        <v>10</v>
      </c>
    </row>
    <row r="210" spans="1:19" ht="150" x14ac:dyDescent="0.25">
      <c r="A210" s="30" t="s">
        <v>741</v>
      </c>
      <c r="B210" s="30" t="s">
        <v>1010</v>
      </c>
      <c r="C210" s="37" t="s">
        <v>1010</v>
      </c>
      <c r="D210" s="31" t="s">
        <v>977</v>
      </c>
      <c r="E210" s="31" t="s">
        <v>978</v>
      </c>
      <c r="F210" s="32">
        <v>3</v>
      </c>
      <c r="G210" s="31" t="s">
        <v>979</v>
      </c>
      <c r="H210" s="31" t="s">
        <v>980</v>
      </c>
      <c r="I210" s="32">
        <v>3</v>
      </c>
      <c r="J210" s="31" t="s">
        <v>981</v>
      </c>
      <c r="K210" s="32">
        <v>4</v>
      </c>
      <c r="L210" s="32">
        <v>36</v>
      </c>
      <c r="P210" s="32">
        <v>3</v>
      </c>
      <c r="Q210" s="32">
        <v>3</v>
      </c>
      <c r="R210" s="32">
        <v>4</v>
      </c>
      <c r="S210" s="32">
        <v>36</v>
      </c>
    </row>
    <row r="211" spans="1:19" ht="60" x14ac:dyDescent="0.25">
      <c r="A211" s="30" t="s">
        <v>741</v>
      </c>
      <c r="B211" s="30" t="s">
        <v>1010</v>
      </c>
      <c r="C211" s="37" t="s">
        <v>419</v>
      </c>
      <c r="D211" s="31" t="s">
        <v>986</v>
      </c>
      <c r="E211" s="31" t="s">
        <v>987</v>
      </c>
      <c r="F211" s="32">
        <v>7</v>
      </c>
      <c r="G211" s="31" t="s">
        <v>1117</v>
      </c>
      <c r="H211" s="31" t="s">
        <v>1118</v>
      </c>
      <c r="I211" s="32">
        <v>2</v>
      </c>
      <c r="J211" s="31" t="s">
        <v>1119</v>
      </c>
      <c r="K211" s="32">
        <v>3</v>
      </c>
      <c r="L211" s="32">
        <v>42</v>
      </c>
      <c r="P211" s="32">
        <v>7</v>
      </c>
      <c r="Q211" s="32">
        <v>2</v>
      </c>
      <c r="R211" s="32">
        <v>3</v>
      </c>
      <c r="S211" s="32">
        <v>42</v>
      </c>
    </row>
    <row r="212" spans="1:19" ht="60" x14ac:dyDescent="0.25">
      <c r="A212" s="30" t="s">
        <v>741</v>
      </c>
      <c r="B212" s="30" t="s">
        <v>1010</v>
      </c>
      <c r="C212" s="37" t="s">
        <v>419</v>
      </c>
      <c r="D212" s="31" t="s">
        <v>991</v>
      </c>
      <c r="E212" s="31" t="s">
        <v>987</v>
      </c>
      <c r="F212" s="32">
        <v>7</v>
      </c>
      <c r="G212" s="31" t="s">
        <v>992</v>
      </c>
      <c r="H212" s="31" t="s">
        <v>993</v>
      </c>
      <c r="I212" s="32">
        <v>2</v>
      </c>
      <c r="J212" s="31" t="s">
        <v>994</v>
      </c>
      <c r="K212" s="32">
        <v>1</v>
      </c>
      <c r="L212" s="32">
        <v>14</v>
      </c>
      <c r="P212" s="32">
        <v>7</v>
      </c>
      <c r="Q212" s="32">
        <v>2</v>
      </c>
      <c r="R212" s="32">
        <v>1</v>
      </c>
      <c r="S212" s="32">
        <v>14</v>
      </c>
    </row>
    <row r="213" spans="1:19" ht="60" x14ac:dyDescent="0.25">
      <c r="A213" s="30" t="s">
        <v>741</v>
      </c>
      <c r="B213" s="30" t="s">
        <v>1010</v>
      </c>
      <c r="C213" s="37" t="s">
        <v>419</v>
      </c>
      <c r="D213" s="31" t="s">
        <v>995</v>
      </c>
      <c r="E213" s="31" t="s">
        <v>987</v>
      </c>
      <c r="F213" s="32">
        <v>7</v>
      </c>
      <c r="G213" s="31" t="s">
        <v>996</v>
      </c>
      <c r="H213" s="31" t="s">
        <v>997</v>
      </c>
      <c r="I213" s="32">
        <v>2</v>
      </c>
      <c r="J213" s="31" t="s">
        <v>998</v>
      </c>
      <c r="K213" s="32">
        <v>1</v>
      </c>
      <c r="L213" s="32">
        <v>14</v>
      </c>
      <c r="P213" s="32">
        <v>7</v>
      </c>
      <c r="Q213" s="32">
        <v>2</v>
      </c>
      <c r="R213" s="32">
        <v>1</v>
      </c>
      <c r="S213" s="32">
        <v>14</v>
      </c>
    </row>
    <row r="214" spans="1:19" ht="30" x14ac:dyDescent="0.25">
      <c r="A214" s="30" t="s">
        <v>741</v>
      </c>
      <c r="B214" s="30" t="s">
        <v>1010</v>
      </c>
      <c r="C214" s="37" t="s">
        <v>419</v>
      </c>
      <c r="D214" s="31" t="s">
        <v>999</v>
      </c>
      <c r="E214" s="31" t="s">
        <v>1000</v>
      </c>
      <c r="F214" s="32">
        <v>4</v>
      </c>
      <c r="G214" s="31" t="s">
        <v>996</v>
      </c>
      <c r="H214" s="31" t="s">
        <v>1001</v>
      </c>
      <c r="I214" s="32">
        <v>3</v>
      </c>
      <c r="J214" s="31" t="s">
        <v>1002</v>
      </c>
      <c r="K214" s="32">
        <v>2</v>
      </c>
      <c r="L214" s="32">
        <v>24</v>
      </c>
      <c r="P214" s="32">
        <v>4</v>
      </c>
      <c r="Q214" s="32">
        <v>3</v>
      </c>
      <c r="R214" s="32">
        <v>2</v>
      </c>
      <c r="S214" s="32">
        <v>24</v>
      </c>
    </row>
    <row r="215" spans="1:19" ht="45" x14ac:dyDescent="0.25">
      <c r="A215" s="30" t="s">
        <v>741</v>
      </c>
      <c r="B215" s="30" t="s">
        <v>1010</v>
      </c>
      <c r="C215" s="37" t="s">
        <v>419</v>
      </c>
      <c r="D215" s="31" t="s">
        <v>1003</v>
      </c>
      <c r="E215" s="31" t="s">
        <v>1004</v>
      </c>
      <c r="F215" s="32">
        <v>4</v>
      </c>
      <c r="G215" s="31" t="s">
        <v>996</v>
      </c>
      <c r="H215" s="31" t="s">
        <v>1005</v>
      </c>
      <c r="I215" s="32">
        <v>3</v>
      </c>
      <c r="J215" s="31" t="s">
        <v>1002</v>
      </c>
      <c r="K215" s="32">
        <v>2</v>
      </c>
      <c r="L215" s="32">
        <v>24</v>
      </c>
      <c r="P215" s="32">
        <v>4</v>
      </c>
      <c r="Q215" s="32">
        <v>3</v>
      </c>
      <c r="R215" s="32">
        <v>2</v>
      </c>
      <c r="S215" s="32">
        <v>24</v>
      </c>
    </row>
    <row r="216" spans="1:19" ht="45" x14ac:dyDescent="0.25">
      <c r="A216" s="30" t="s">
        <v>462</v>
      </c>
      <c r="B216" s="30" t="s">
        <v>1010</v>
      </c>
      <c r="C216" s="37" t="s">
        <v>1006</v>
      </c>
      <c r="D216" s="31" t="s">
        <v>294</v>
      </c>
      <c r="E216" s="31" t="s">
        <v>295</v>
      </c>
      <c r="F216" s="32">
        <v>3</v>
      </c>
      <c r="G216" s="31" t="s">
        <v>296</v>
      </c>
      <c r="H216" s="31" t="s">
        <v>297</v>
      </c>
      <c r="I216" s="32">
        <v>3</v>
      </c>
      <c r="J216" s="31" t="s">
        <v>298</v>
      </c>
      <c r="K216" s="32">
        <v>1</v>
      </c>
      <c r="L216" s="32">
        <v>9</v>
      </c>
      <c r="P216" s="32">
        <f t="shared" ref="P216:P217" si="25">F216</f>
        <v>3</v>
      </c>
      <c r="Q216" s="32">
        <f t="shared" ref="Q216:Q217" si="26">I216</f>
        <v>3</v>
      </c>
      <c r="R216" s="32">
        <f t="shared" ref="R216:R217" si="27">K216</f>
        <v>1</v>
      </c>
      <c r="S216" s="32">
        <f t="shared" ref="S216:S217" si="28">P216*Q216*R216</f>
        <v>9</v>
      </c>
    </row>
    <row r="217" spans="1:19" ht="120" x14ac:dyDescent="0.25">
      <c r="A217" s="30" t="s">
        <v>462</v>
      </c>
      <c r="B217" s="30" t="s">
        <v>1010</v>
      </c>
      <c r="C217" s="37" t="s">
        <v>1006</v>
      </c>
      <c r="D217" s="31" t="s">
        <v>302</v>
      </c>
      <c r="E217" s="31" t="s">
        <v>295</v>
      </c>
      <c r="F217" s="32">
        <v>4</v>
      </c>
      <c r="G217" s="31" t="s">
        <v>1120</v>
      </c>
      <c r="H217" s="31" t="s">
        <v>1121</v>
      </c>
      <c r="I217" s="32">
        <v>3</v>
      </c>
      <c r="J217" s="31" t="s">
        <v>1122</v>
      </c>
      <c r="K217" s="32">
        <v>1</v>
      </c>
      <c r="L217" s="32">
        <v>12</v>
      </c>
      <c r="P217" s="32">
        <f t="shared" si="25"/>
        <v>4</v>
      </c>
      <c r="Q217" s="32">
        <f t="shared" si="26"/>
        <v>3</v>
      </c>
      <c r="R217" s="32">
        <f t="shared" si="27"/>
        <v>1</v>
      </c>
      <c r="S217" s="32">
        <f t="shared" si="28"/>
        <v>12</v>
      </c>
    </row>
    <row r="218" spans="1:19" ht="90" x14ac:dyDescent="0.25">
      <c r="A218" s="30" t="s">
        <v>462</v>
      </c>
      <c r="B218" s="30" t="s">
        <v>1010</v>
      </c>
      <c r="C218" s="37" t="s">
        <v>1006</v>
      </c>
      <c r="D218" s="31" t="s">
        <v>307</v>
      </c>
      <c r="E218" s="31" t="s">
        <v>308</v>
      </c>
      <c r="F218" s="32">
        <v>4</v>
      </c>
      <c r="G218" s="31" t="s">
        <v>309</v>
      </c>
      <c r="H218" s="31" t="s">
        <v>1123</v>
      </c>
      <c r="I218" s="32">
        <v>3</v>
      </c>
      <c r="J218" s="31" t="s">
        <v>311</v>
      </c>
      <c r="K218" s="32">
        <v>1</v>
      </c>
      <c r="L218" s="32">
        <v>12</v>
      </c>
      <c r="P218" s="32">
        <f t="shared" ref="P218:P266" si="29">F218</f>
        <v>4</v>
      </c>
      <c r="Q218" s="32">
        <f t="shared" ref="Q218:Q259" si="30">I218</f>
        <v>3</v>
      </c>
      <c r="R218" s="32">
        <f t="shared" ref="R218:R259" si="31">K218</f>
        <v>1</v>
      </c>
      <c r="S218" s="32">
        <f t="shared" ref="S218:S266" si="32">P218*Q218*R218</f>
        <v>12</v>
      </c>
    </row>
    <row r="219" spans="1:19" ht="45" x14ac:dyDescent="0.25">
      <c r="A219" s="30" t="s">
        <v>462</v>
      </c>
      <c r="B219" s="30" t="s">
        <v>1010</v>
      </c>
      <c r="C219" s="37" t="s">
        <v>1006</v>
      </c>
      <c r="D219" s="31" t="s">
        <v>315</v>
      </c>
      <c r="E219" s="31" t="s">
        <v>316</v>
      </c>
      <c r="F219" s="32">
        <v>3</v>
      </c>
      <c r="G219" s="31" t="s">
        <v>317</v>
      </c>
      <c r="H219" s="31" t="s">
        <v>318</v>
      </c>
      <c r="I219" s="32">
        <v>3</v>
      </c>
      <c r="J219" s="31" t="s">
        <v>319</v>
      </c>
      <c r="K219" s="32">
        <v>3</v>
      </c>
      <c r="L219" s="32">
        <v>27</v>
      </c>
      <c r="P219" s="32">
        <f t="shared" si="29"/>
        <v>3</v>
      </c>
      <c r="Q219" s="32">
        <f t="shared" si="30"/>
        <v>3</v>
      </c>
      <c r="R219" s="32">
        <f t="shared" si="31"/>
        <v>3</v>
      </c>
      <c r="S219" s="32">
        <f t="shared" si="32"/>
        <v>27</v>
      </c>
    </row>
    <row r="220" spans="1:19" ht="120" x14ac:dyDescent="0.25">
      <c r="A220" s="30" t="s">
        <v>462</v>
      </c>
      <c r="B220" s="30" t="s">
        <v>1010</v>
      </c>
      <c r="C220" s="37" t="s">
        <v>1006</v>
      </c>
      <c r="D220" s="31" t="s">
        <v>320</v>
      </c>
      <c r="E220" s="31" t="s">
        <v>321</v>
      </c>
      <c r="F220" s="32">
        <v>7</v>
      </c>
      <c r="G220" s="31" t="s">
        <v>322</v>
      </c>
      <c r="H220" s="31" t="s">
        <v>323</v>
      </c>
      <c r="I220" s="32">
        <v>2</v>
      </c>
      <c r="J220" s="31" t="s">
        <v>324</v>
      </c>
      <c r="K220" s="32">
        <v>2</v>
      </c>
      <c r="L220" s="32">
        <v>28</v>
      </c>
      <c r="P220" s="32">
        <f t="shared" si="29"/>
        <v>7</v>
      </c>
      <c r="Q220" s="32">
        <f t="shared" si="30"/>
        <v>2</v>
      </c>
      <c r="R220" s="32">
        <f t="shared" si="31"/>
        <v>2</v>
      </c>
      <c r="S220" s="32">
        <f t="shared" si="32"/>
        <v>28</v>
      </c>
    </row>
    <row r="221" spans="1:19" ht="135" x14ac:dyDescent="0.25">
      <c r="A221" s="30" t="s">
        <v>462</v>
      </c>
      <c r="B221" s="30" t="s">
        <v>1010</v>
      </c>
      <c r="C221" s="37" t="s">
        <v>1006</v>
      </c>
      <c r="D221" s="31" t="s">
        <v>325</v>
      </c>
      <c r="E221" s="31" t="s">
        <v>326</v>
      </c>
      <c r="F221" s="32">
        <v>7</v>
      </c>
      <c r="G221" s="31" t="s">
        <v>327</v>
      </c>
      <c r="H221" s="31" t="s">
        <v>328</v>
      </c>
      <c r="I221" s="32">
        <v>1</v>
      </c>
      <c r="J221" s="31" t="s">
        <v>329</v>
      </c>
      <c r="K221" s="32">
        <v>2</v>
      </c>
      <c r="L221" s="32">
        <v>14</v>
      </c>
      <c r="P221" s="32">
        <f t="shared" si="29"/>
        <v>7</v>
      </c>
      <c r="Q221" s="32">
        <f t="shared" si="30"/>
        <v>1</v>
      </c>
      <c r="R221" s="32">
        <f t="shared" si="31"/>
        <v>2</v>
      </c>
      <c r="S221" s="32">
        <f t="shared" si="32"/>
        <v>14</v>
      </c>
    </row>
    <row r="222" spans="1:19" ht="75" x14ac:dyDescent="0.25">
      <c r="A222" s="30" t="s">
        <v>462</v>
      </c>
      <c r="B222" s="30" t="s">
        <v>1010</v>
      </c>
      <c r="C222" s="37" t="s">
        <v>1006</v>
      </c>
      <c r="D222" s="31" t="s">
        <v>894</v>
      </c>
      <c r="E222" s="31" t="s">
        <v>895</v>
      </c>
      <c r="F222" s="32">
        <v>7</v>
      </c>
      <c r="G222" s="31" t="s">
        <v>896</v>
      </c>
      <c r="H222" s="31" t="s">
        <v>897</v>
      </c>
      <c r="I222" s="32">
        <v>3</v>
      </c>
      <c r="J222" s="31" t="s">
        <v>898</v>
      </c>
      <c r="K222" s="32">
        <v>2</v>
      </c>
      <c r="L222" s="32">
        <v>42</v>
      </c>
      <c r="P222" s="32">
        <f t="shared" si="29"/>
        <v>7</v>
      </c>
      <c r="Q222" s="32">
        <f t="shared" si="30"/>
        <v>3</v>
      </c>
      <c r="R222" s="32">
        <f t="shared" si="31"/>
        <v>2</v>
      </c>
      <c r="S222" s="32">
        <f t="shared" si="32"/>
        <v>42</v>
      </c>
    </row>
    <row r="223" spans="1:19" ht="45" x14ac:dyDescent="0.25">
      <c r="A223" s="30" t="s">
        <v>462</v>
      </c>
      <c r="B223" s="30" t="s">
        <v>1010</v>
      </c>
      <c r="C223" s="37" t="s">
        <v>1006</v>
      </c>
      <c r="D223" s="31" t="s">
        <v>899</v>
      </c>
      <c r="E223" s="31" t="s">
        <v>900</v>
      </c>
      <c r="F223" s="32">
        <v>3</v>
      </c>
      <c r="G223" s="31" t="s">
        <v>901</v>
      </c>
      <c r="H223" s="31" t="s">
        <v>902</v>
      </c>
      <c r="I223" s="32">
        <v>2</v>
      </c>
      <c r="J223" s="31" t="s">
        <v>898</v>
      </c>
      <c r="K223" s="32">
        <v>1</v>
      </c>
      <c r="L223" s="32">
        <v>6</v>
      </c>
      <c r="P223" s="32">
        <f t="shared" si="29"/>
        <v>3</v>
      </c>
      <c r="Q223" s="32">
        <f t="shared" si="30"/>
        <v>2</v>
      </c>
      <c r="R223" s="32">
        <f t="shared" si="31"/>
        <v>1</v>
      </c>
      <c r="S223" s="32">
        <f t="shared" si="32"/>
        <v>6</v>
      </c>
    </row>
    <row r="224" spans="1:19" ht="75" x14ac:dyDescent="0.25">
      <c r="A224" s="30" t="s">
        <v>462</v>
      </c>
      <c r="B224" s="30" t="s">
        <v>1010</v>
      </c>
      <c r="C224" s="37" t="s">
        <v>1006</v>
      </c>
      <c r="D224" s="31" t="s">
        <v>903</v>
      </c>
      <c r="E224" s="31" t="s">
        <v>900</v>
      </c>
      <c r="F224" s="32">
        <v>3</v>
      </c>
      <c r="G224" s="31" t="s">
        <v>904</v>
      </c>
      <c r="H224" s="31" t="s">
        <v>905</v>
      </c>
      <c r="I224" s="32">
        <v>4</v>
      </c>
      <c r="J224" s="31" t="s">
        <v>906</v>
      </c>
      <c r="K224" s="32">
        <v>2</v>
      </c>
      <c r="L224" s="32">
        <v>24</v>
      </c>
      <c r="P224" s="32">
        <f t="shared" si="29"/>
        <v>3</v>
      </c>
      <c r="Q224" s="32">
        <f t="shared" si="30"/>
        <v>4</v>
      </c>
      <c r="R224" s="32">
        <f t="shared" si="31"/>
        <v>2</v>
      </c>
      <c r="S224" s="32">
        <f t="shared" si="32"/>
        <v>24</v>
      </c>
    </row>
    <row r="225" spans="1:20" ht="75" x14ac:dyDescent="0.25">
      <c r="A225" s="30" t="s">
        <v>462</v>
      </c>
      <c r="B225" s="30" t="s">
        <v>1010</v>
      </c>
      <c r="C225" s="37" t="s">
        <v>1006</v>
      </c>
      <c r="D225" s="31" t="s">
        <v>907</v>
      </c>
      <c r="E225" s="31" t="s">
        <v>316</v>
      </c>
      <c r="F225" s="32">
        <v>3</v>
      </c>
      <c r="G225" s="31" t="s">
        <v>908</v>
      </c>
      <c r="H225" s="31" t="s">
        <v>909</v>
      </c>
      <c r="I225" s="32">
        <v>4</v>
      </c>
      <c r="J225" s="31" t="s">
        <v>910</v>
      </c>
      <c r="K225" s="32">
        <v>2</v>
      </c>
      <c r="L225" s="32">
        <v>24</v>
      </c>
      <c r="P225" s="32">
        <f t="shared" si="29"/>
        <v>3</v>
      </c>
      <c r="Q225" s="32">
        <f t="shared" si="30"/>
        <v>4</v>
      </c>
      <c r="R225" s="32">
        <f t="shared" si="31"/>
        <v>2</v>
      </c>
      <c r="S225" s="32">
        <f t="shared" si="32"/>
        <v>24</v>
      </c>
    </row>
    <row r="226" spans="1:20" ht="60" x14ac:dyDescent="0.25">
      <c r="A226" s="30" t="s">
        <v>462</v>
      </c>
      <c r="B226" s="30" t="s">
        <v>1010</v>
      </c>
      <c r="C226" s="37" t="s">
        <v>1006</v>
      </c>
      <c r="D226" s="31" t="s">
        <v>911</v>
      </c>
      <c r="E226" s="31" t="s">
        <v>912</v>
      </c>
      <c r="F226" s="32">
        <v>3</v>
      </c>
      <c r="G226" s="31" t="s">
        <v>913</v>
      </c>
      <c r="H226" s="31" t="s">
        <v>914</v>
      </c>
      <c r="I226" s="32">
        <v>1</v>
      </c>
      <c r="J226" s="31" t="s">
        <v>910</v>
      </c>
      <c r="K226" s="32">
        <v>2</v>
      </c>
      <c r="L226" s="32">
        <v>6</v>
      </c>
      <c r="P226" s="32">
        <f t="shared" si="29"/>
        <v>3</v>
      </c>
      <c r="Q226" s="32">
        <f t="shared" si="30"/>
        <v>1</v>
      </c>
      <c r="R226" s="32">
        <f t="shared" si="31"/>
        <v>2</v>
      </c>
      <c r="S226" s="32">
        <f t="shared" si="32"/>
        <v>6</v>
      </c>
    </row>
    <row r="227" spans="1:20" ht="30" x14ac:dyDescent="0.25">
      <c r="A227" s="30" t="s">
        <v>462</v>
      </c>
      <c r="B227" s="30" t="s">
        <v>1010</v>
      </c>
      <c r="C227" s="37" t="s">
        <v>1006</v>
      </c>
      <c r="D227" s="31" t="s">
        <v>917</v>
      </c>
      <c r="E227" s="31" t="s">
        <v>900</v>
      </c>
      <c r="F227" s="32">
        <v>3</v>
      </c>
      <c r="G227" s="31" t="s">
        <v>918</v>
      </c>
      <c r="H227" s="31" t="s">
        <v>919</v>
      </c>
      <c r="I227" s="32">
        <v>1</v>
      </c>
      <c r="J227" s="31" t="s">
        <v>920</v>
      </c>
      <c r="K227" s="32">
        <v>2</v>
      </c>
      <c r="L227" s="32">
        <v>6</v>
      </c>
      <c r="P227" s="32">
        <f t="shared" si="29"/>
        <v>3</v>
      </c>
      <c r="Q227" s="32">
        <f t="shared" si="30"/>
        <v>1</v>
      </c>
      <c r="R227" s="32">
        <f t="shared" si="31"/>
        <v>2</v>
      </c>
      <c r="S227" s="32">
        <f t="shared" si="32"/>
        <v>6</v>
      </c>
    </row>
    <row r="228" spans="1:20" ht="75" x14ac:dyDescent="0.25">
      <c r="A228" s="30" t="s">
        <v>1124</v>
      </c>
      <c r="C228" s="37" t="s">
        <v>1125</v>
      </c>
      <c r="D228" s="31" t="s">
        <v>1126</v>
      </c>
      <c r="E228" s="31" t="s">
        <v>1127</v>
      </c>
      <c r="F228" s="44">
        <v>7</v>
      </c>
      <c r="G228" s="31" t="s">
        <v>1128</v>
      </c>
      <c r="H228" s="31" t="s">
        <v>1129</v>
      </c>
      <c r="I228" s="44">
        <v>2</v>
      </c>
      <c r="J228" s="31" t="s">
        <v>1130</v>
      </c>
      <c r="K228" s="44">
        <v>2</v>
      </c>
      <c r="L228" s="44">
        <f t="shared" ref="L228:L291" si="33">F228*I228*K228</f>
        <v>28</v>
      </c>
      <c r="P228" s="44">
        <f t="shared" si="29"/>
        <v>7</v>
      </c>
      <c r="Q228" s="44">
        <f t="shared" si="30"/>
        <v>2</v>
      </c>
      <c r="R228" s="44">
        <f t="shared" si="31"/>
        <v>2</v>
      </c>
      <c r="S228" s="44">
        <f t="shared" si="32"/>
        <v>28</v>
      </c>
      <c r="T228" s="30"/>
    </row>
    <row r="229" spans="1:20" ht="90" x14ac:dyDescent="0.25">
      <c r="A229" s="30" t="s">
        <v>1124</v>
      </c>
      <c r="C229" s="37" t="s">
        <v>1125</v>
      </c>
      <c r="D229" s="31" t="s">
        <v>1132</v>
      </c>
      <c r="E229" s="31" t="s">
        <v>1131</v>
      </c>
      <c r="F229" s="44">
        <v>6</v>
      </c>
      <c r="G229" s="31" t="s">
        <v>1133</v>
      </c>
      <c r="H229" s="31" t="s">
        <v>1134</v>
      </c>
      <c r="I229" s="44">
        <v>3</v>
      </c>
      <c r="J229" s="31" t="s">
        <v>1135</v>
      </c>
      <c r="K229" s="44">
        <v>2</v>
      </c>
      <c r="L229" s="44">
        <f t="shared" si="33"/>
        <v>36</v>
      </c>
      <c r="P229" s="44">
        <f t="shared" si="29"/>
        <v>6</v>
      </c>
      <c r="Q229" s="44">
        <f t="shared" si="30"/>
        <v>3</v>
      </c>
      <c r="R229" s="44">
        <f t="shared" si="31"/>
        <v>2</v>
      </c>
      <c r="S229" s="44">
        <f t="shared" si="32"/>
        <v>36</v>
      </c>
      <c r="T229" s="30"/>
    </row>
    <row r="230" spans="1:20" ht="105" x14ac:dyDescent="0.25">
      <c r="A230" s="30" t="s">
        <v>1124</v>
      </c>
      <c r="C230" s="37" t="s">
        <v>1125</v>
      </c>
      <c r="D230" s="31" t="s">
        <v>1136</v>
      </c>
      <c r="E230" s="31" t="s">
        <v>1137</v>
      </c>
      <c r="F230" s="44">
        <v>8</v>
      </c>
      <c r="G230" s="31" t="s">
        <v>1138</v>
      </c>
      <c r="H230" s="31" t="s">
        <v>1139</v>
      </c>
      <c r="I230" s="44">
        <v>3</v>
      </c>
      <c r="J230" s="31" t="s">
        <v>1140</v>
      </c>
      <c r="K230" s="44">
        <v>3</v>
      </c>
      <c r="L230" s="44">
        <f t="shared" si="33"/>
        <v>72</v>
      </c>
      <c r="P230" s="44">
        <f t="shared" si="29"/>
        <v>8</v>
      </c>
      <c r="Q230" s="44">
        <f t="shared" si="30"/>
        <v>3</v>
      </c>
      <c r="R230" s="44">
        <f t="shared" si="31"/>
        <v>3</v>
      </c>
      <c r="S230" s="44">
        <f t="shared" si="32"/>
        <v>72</v>
      </c>
      <c r="T230" s="30"/>
    </row>
    <row r="231" spans="1:20" ht="75" x14ac:dyDescent="0.25">
      <c r="A231" s="30" t="s">
        <v>1124</v>
      </c>
      <c r="C231" s="37" t="s">
        <v>1125</v>
      </c>
      <c r="D231" s="31" t="s">
        <v>1145</v>
      </c>
      <c r="E231" s="31" t="s">
        <v>1146</v>
      </c>
      <c r="F231" s="44">
        <v>8</v>
      </c>
      <c r="G231" s="31" t="s">
        <v>1147</v>
      </c>
      <c r="H231" s="31" t="s">
        <v>1148</v>
      </c>
      <c r="I231" s="44">
        <v>2</v>
      </c>
      <c r="J231" s="31" t="s">
        <v>1149</v>
      </c>
      <c r="K231" s="44">
        <v>3</v>
      </c>
      <c r="L231" s="44">
        <f t="shared" si="33"/>
        <v>48</v>
      </c>
      <c r="P231" s="44">
        <f t="shared" si="29"/>
        <v>8</v>
      </c>
      <c r="Q231" s="44">
        <f t="shared" si="30"/>
        <v>2</v>
      </c>
      <c r="R231" s="44">
        <f t="shared" si="31"/>
        <v>3</v>
      </c>
      <c r="S231" s="44">
        <f t="shared" si="32"/>
        <v>48</v>
      </c>
      <c r="T231" s="30"/>
    </row>
    <row r="232" spans="1:20" ht="60" x14ac:dyDescent="0.25">
      <c r="A232" s="30" t="s">
        <v>1124</v>
      </c>
      <c r="C232" s="37" t="s">
        <v>1125</v>
      </c>
      <c r="D232" s="31" t="s">
        <v>1150</v>
      </c>
      <c r="E232" s="31" t="s">
        <v>1151</v>
      </c>
      <c r="F232" s="44">
        <v>8</v>
      </c>
      <c r="G232" s="31" t="s">
        <v>1152</v>
      </c>
      <c r="H232" s="31" t="s">
        <v>1153</v>
      </c>
      <c r="I232" s="44">
        <v>4</v>
      </c>
      <c r="J232" s="31" t="s">
        <v>1154</v>
      </c>
      <c r="K232" s="44">
        <v>3</v>
      </c>
      <c r="L232" s="44">
        <f t="shared" si="33"/>
        <v>96</v>
      </c>
      <c r="P232" s="44">
        <f t="shared" si="29"/>
        <v>8</v>
      </c>
      <c r="Q232" s="44">
        <f t="shared" si="30"/>
        <v>4</v>
      </c>
      <c r="R232" s="44">
        <f t="shared" si="31"/>
        <v>3</v>
      </c>
      <c r="S232" s="44">
        <f t="shared" si="32"/>
        <v>96</v>
      </c>
      <c r="T232" s="30"/>
    </row>
    <row r="233" spans="1:20" ht="75" x14ac:dyDescent="0.25">
      <c r="A233" s="30" t="s">
        <v>1124</v>
      </c>
      <c r="C233" s="37" t="s">
        <v>1125</v>
      </c>
      <c r="D233" s="31" t="s">
        <v>1155</v>
      </c>
      <c r="E233" s="31" t="s">
        <v>1156</v>
      </c>
      <c r="F233" s="44">
        <v>8</v>
      </c>
      <c r="G233" s="31" t="s">
        <v>1128</v>
      </c>
      <c r="H233" s="31" t="s">
        <v>1157</v>
      </c>
      <c r="I233" s="44">
        <v>3</v>
      </c>
      <c r="J233" s="31" t="s">
        <v>1158</v>
      </c>
      <c r="K233" s="44">
        <v>2</v>
      </c>
      <c r="L233" s="44">
        <f t="shared" si="33"/>
        <v>48</v>
      </c>
      <c r="P233" s="44">
        <f t="shared" si="29"/>
        <v>8</v>
      </c>
      <c r="Q233" s="44">
        <f t="shared" si="30"/>
        <v>3</v>
      </c>
      <c r="R233" s="44">
        <f t="shared" si="31"/>
        <v>2</v>
      </c>
      <c r="S233" s="44">
        <f t="shared" si="32"/>
        <v>48</v>
      </c>
      <c r="T233" s="30"/>
    </row>
    <row r="234" spans="1:20" ht="75" x14ac:dyDescent="0.25">
      <c r="A234" s="30" t="s">
        <v>1124</v>
      </c>
      <c r="C234" s="37" t="s">
        <v>1125</v>
      </c>
      <c r="D234" s="31" t="s">
        <v>1159</v>
      </c>
      <c r="E234" s="31" t="s">
        <v>1160</v>
      </c>
      <c r="F234" s="44">
        <v>8</v>
      </c>
      <c r="G234" s="31" t="s">
        <v>1161</v>
      </c>
      <c r="H234" s="31" t="s">
        <v>1162</v>
      </c>
      <c r="I234" s="44">
        <v>3</v>
      </c>
      <c r="J234" s="31" t="s">
        <v>1135</v>
      </c>
      <c r="K234" s="44">
        <v>4</v>
      </c>
      <c r="L234" s="44">
        <f t="shared" si="33"/>
        <v>96</v>
      </c>
      <c r="P234" s="44">
        <f t="shared" si="29"/>
        <v>8</v>
      </c>
      <c r="Q234" s="44">
        <f t="shared" si="30"/>
        <v>3</v>
      </c>
      <c r="R234" s="44">
        <f t="shared" si="31"/>
        <v>4</v>
      </c>
      <c r="S234" s="44">
        <f t="shared" si="32"/>
        <v>96</v>
      </c>
      <c r="T234" s="30"/>
    </row>
    <row r="235" spans="1:20" ht="90" x14ac:dyDescent="0.25">
      <c r="A235" s="30" t="s">
        <v>1124</v>
      </c>
      <c r="C235" s="37" t="s">
        <v>1125</v>
      </c>
      <c r="D235" s="31" t="s">
        <v>1163</v>
      </c>
      <c r="E235" s="31" t="s">
        <v>1164</v>
      </c>
      <c r="F235" s="44">
        <v>8</v>
      </c>
      <c r="G235" s="31" t="s">
        <v>1165</v>
      </c>
      <c r="H235" s="31" t="s">
        <v>1157</v>
      </c>
      <c r="I235" s="44">
        <v>3</v>
      </c>
      <c r="J235" s="31" t="s">
        <v>1158</v>
      </c>
      <c r="K235" s="44">
        <v>4</v>
      </c>
      <c r="L235" s="44">
        <f t="shared" si="33"/>
        <v>96</v>
      </c>
      <c r="P235" s="44">
        <f t="shared" si="29"/>
        <v>8</v>
      </c>
      <c r="Q235" s="44">
        <f t="shared" si="30"/>
        <v>3</v>
      </c>
      <c r="R235" s="44">
        <f t="shared" si="31"/>
        <v>4</v>
      </c>
      <c r="S235" s="44">
        <f t="shared" si="32"/>
        <v>96</v>
      </c>
      <c r="T235" s="30"/>
    </row>
    <row r="236" spans="1:20" ht="90" x14ac:dyDescent="0.25">
      <c r="A236" s="30" t="s">
        <v>1124</v>
      </c>
      <c r="C236" s="37" t="s">
        <v>1125</v>
      </c>
      <c r="D236" s="31" t="s">
        <v>1166</v>
      </c>
      <c r="E236" s="31" t="s">
        <v>1160</v>
      </c>
      <c r="F236" s="44">
        <v>8</v>
      </c>
      <c r="G236" s="31" t="s">
        <v>1167</v>
      </c>
      <c r="H236" s="31" t="s">
        <v>1157</v>
      </c>
      <c r="I236" s="44">
        <v>3</v>
      </c>
      <c r="J236" s="31" t="s">
        <v>1158</v>
      </c>
      <c r="K236" s="44">
        <v>4</v>
      </c>
      <c r="L236" s="44">
        <f t="shared" si="33"/>
        <v>96</v>
      </c>
      <c r="P236" s="44">
        <f t="shared" si="29"/>
        <v>8</v>
      </c>
      <c r="Q236" s="44">
        <f t="shared" si="30"/>
        <v>3</v>
      </c>
      <c r="R236" s="44">
        <f t="shared" si="31"/>
        <v>4</v>
      </c>
      <c r="S236" s="44">
        <f t="shared" si="32"/>
        <v>96</v>
      </c>
      <c r="T236" s="30"/>
    </row>
    <row r="237" spans="1:20" ht="120" x14ac:dyDescent="0.25">
      <c r="A237" s="30" t="s">
        <v>1124</v>
      </c>
      <c r="C237" s="37" t="s">
        <v>1125</v>
      </c>
      <c r="D237" s="31" t="s">
        <v>1168</v>
      </c>
      <c r="E237" s="31" t="s">
        <v>1169</v>
      </c>
      <c r="F237" s="44">
        <v>8</v>
      </c>
      <c r="G237" s="31" t="s">
        <v>1170</v>
      </c>
      <c r="H237" s="31" t="s">
        <v>1171</v>
      </c>
      <c r="I237" s="44">
        <v>3</v>
      </c>
      <c r="J237" s="31" t="s">
        <v>1158</v>
      </c>
      <c r="K237" s="44">
        <v>4</v>
      </c>
      <c r="L237" s="44">
        <f t="shared" si="33"/>
        <v>96</v>
      </c>
      <c r="P237" s="44">
        <f t="shared" si="29"/>
        <v>8</v>
      </c>
      <c r="Q237" s="44">
        <f t="shared" si="30"/>
        <v>3</v>
      </c>
      <c r="R237" s="44">
        <f t="shared" si="31"/>
        <v>4</v>
      </c>
      <c r="S237" s="44">
        <f t="shared" si="32"/>
        <v>96</v>
      </c>
      <c r="T237" s="30"/>
    </row>
    <row r="238" spans="1:20" ht="90" x14ac:dyDescent="0.25">
      <c r="A238" s="30" t="s">
        <v>1124</v>
      </c>
      <c r="C238" s="37" t="s">
        <v>1125</v>
      </c>
      <c r="D238" s="31" t="s">
        <v>1172</v>
      </c>
      <c r="E238" s="31" t="s">
        <v>1173</v>
      </c>
      <c r="F238" s="44">
        <v>8</v>
      </c>
      <c r="G238" s="31" t="s">
        <v>1174</v>
      </c>
      <c r="H238" s="31" t="s">
        <v>1175</v>
      </c>
      <c r="I238" s="44">
        <v>3</v>
      </c>
      <c r="J238" s="31" t="s">
        <v>1176</v>
      </c>
      <c r="K238" s="44">
        <v>4</v>
      </c>
      <c r="L238" s="44">
        <f t="shared" si="33"/>
        <v>96</v>
      </c>
      <c r="P238" s="44">
        <f t="shared" si="29"/>
        <v>8</v>
      </c>
      <c r="Q238" s="44">
        <f t="shared" si="30"/>
        <v>3</v>
      </c>
      <c r="R238" s="44">
        <f t="shared" si="31"/>
        <v>4</v>
      </c>
      <c r="S238" s="44">
        <f t="shared" si="32"/>
        <v>96</v>
      </c>
      <c r="T238" s="30"/>
    </row>
    <row r="239" spans="1:20" ht="135" x14ac:dyDescent="0.25">
      <c r="A239" s="30" t="s">
        <v>1124</v>
      </c>
      <c r="C239" s="37" t="s">
        <v>1177</v>
      </c>
      <c r="D239" s="31" t="s">
        <v>1178</v>
      </c>
      <c r="E239" s="31" t="s">
        <v>1179</v>
      </c>
      <c r="F239" s="44">
        <v>8</v>
      </c>
      <c r="G239" s="31" t="s">
        <v>1180</v>
      </c>
      <c r="H239" s="31" t="s">
        <v>1181</v>
      </c>
      <c r="I239" s="44">
        <v>4</v>
      </c>
      <c r="J239" s="31" t="s">
        <v>1140</v>
      </c>
      <c r="K239" s="44">
        <v>3</v>
      </c>
      <c r="L239" s="44">
        <f t="shared" si="33"/>
        <v>96</v>
      </c>
      <c r="P239" s="44">
        <f t="shared" si="29"/>
        <v>8</v>
      </c>
      <c r="Q239" s="44">
        <f t="shared" si="30"/>
        <v>4</v>
      </c>
      <c r="R239" s="44">
        <f t="shared" si="31"/>
        <v>3</v>
      </c>
      <c r="S239" s="44">
        <f t="shared" si="32"/>
        <v>96</v>
      </c>
      <c r="T239" s="30"/>
    </row>
    <row r="240" spans="1:20" ht="120" x14ac:dyDescent="0.25">
      <c r="A240" s="30" t="s">
        <v>1124</v>
      </c>
      <c r="C240" s="37" t="s">
        <v>1177</v>
      </c>
      <c r="D240" s="31" t="s">
        <v>1182</v>
      </c>
      <c r="E240" s="31" t="s">
        <v>1183</v>
      </c>
      <c r="F240" s="44">
        <v>8</v>
      </c>
      <c r="G240" s="31" t="s">
        <v>1184</v>
      </c>
      <c r="H240" s="31" t="s">
        <v>1185</v>
      </c>
      <c r="I240" s="44">
        <v>3</v>
      </c>
      <c r="J240" s="31" t="s">
        <v>1135</v>
      </c>
      <c r="K240" s="44">
        <v>2</v>
      </c>
      <c r="L240" s="44">
        <f t="shared" si="33"/>
        <v>48</v>
      </c>
      <c r="P240" s="44">
        <f t="shared" si="29"/>
        <v>8</v>
      </c>
      <c r="Q240" s="44">
        <f t="shared" si="30"/>
        <v>3</v>
      </c>
      <c r="R240" s="44">
        <f t="shared" si="31"/>
        <v>2</v>
      </c>
      <c r="S240" s="44">
        <f t="shared" si="32"/>
        <v>48</v>
      </c>
      <c r="T240" s="30"/>
    </row>
    <row r="241" spans="1:20" ht="90" x14ac:dyDescent="0.25">
      <c r="A241" s="30" t="s">
        <v>1124</v>
      </c>
      <c r="C241" s="37" t="s">
        <v>1177</v>
      </c>
      <c r="D241" s="31" t="s">
        <v>1186</v>
      </c>
      <c r="E241" s="31" t="s">
        <v>1183</v>
      </c>
      <c r="F241" s="44">
        <v>8</v>
      </c>
      <c r="G241" s="31" t="s">
        <v>1187</v>
      </c>
      <c r="H241" s="31" t="s">
        <v>1188</v>
      </c>
      <c r="I241" s="44">
        <v>3</v>
      </c>
      <c r="J241" s="31" t="s">
        <v>1135</v>
      </c>
      <c r="K241" s="44">
        <v>2</v>
      </c>
      <c r="L241" s="32">
        <f>F241*I241*K241</f>
        <v>48</v>
      </c>
      <c r="P241" s="32">
        <f>F241</f>
        <v>8</v>
      </c>
      <c r="Q241" s="32">
        <f>I241</f>
        <v>3</v>
      </c>
      <c r="R241" s="32">
        <f>K241</f>
        <v>2</v>
      </c>
      <c r="S241" s="32">
        <f>P241*Q241*R241</f>
        <v>48</v>
      </c>
      <c r="T241" s="30"/>
    </row>
    <row r="242" spans="1:20" ht="75" x14ac:dyDescent="0.25">
      <c r="A242" s="30" t="s">
        <v>1124</v>
      </c>
      <c r="C242" s="37" t="s">
        <v>1177</v>
      </c>
      <c r="D242" s="31" t="s">
        <v>1189</v>
      </c>
      <c r="E242" s="31" t="s">
        <v>1190</v>
      </c>
      <c r="F242" s="44">
        <v>8</v>
      </c>
      <c r="G242" s="31" t="s">
        <v>1191</v>
      </c>
      <c r="H242" s="31" t="s">
        <v>1192</v>
      </c>
      <c r="I242" s="44">
        <v>4</v>
      </c>
      <c r="J242" s="31" t="s">
        <v>1141</v>
      </c>
      <c r="K242" s="44">
        <v>3</v>
      </c>
      <c r="L242" s="44">
        <f t="shared" si="33"/>
        <v>96</v>
      </c>
      <c r="P242" s="44">
        <f t="shared" si="29"/>
        <v>8</v>
      </c>
      <c r="Q242" s="44">
        <f t="shared" si="30"/>
        <v>4</v>
      </c>
      <c r="R242" s="44">
        <f t="shared" si="31"/>
        <v>3</v>
      </c>
      <c r="S242" s="44">
        <f t="shared" si="32"/>
        <v>96</v>
      </c>
      <c r="T242" s="30"/>
    </row>
    <row r="243" spans="1:20" ht="75" x14ac:dyDescent="0.25">
      <c r="A243" s="30" t="s">
        <v>1124</v>
      </c>
      <c r="C243" s="37" t="s">
        <v>1177</v>
      </c>
      <c r="D243" s="31" t="s">
        <v>1193</v>
      </c>
      <c r="E243" s="31" t="s">
        <v>1194</v>
      </c>
      <c r="F243" s="44">
        <v>8</v>
      </c>
      <c r="G243" s="31" t="s">
        <v>1195</v>
      </c>
      <c r="H243" s="31" t="s">
        <v>1196</v>
      </c>
      <c r="I243" s="44">
        <v>3</v>
      </c>
      <c r="J243" s="31" t="s">
        <v>1197</v>
      </c>
      <c r="K243" s="44">
        <v>3</v>
      </c>
      <c r="L243" s="32">
        <f>F243*I243*K243</f>
        <v>72</v>
      </c>
      <c r="P243" s="32">
        <f>F243</f>
        <v>8</v>
      </c>
      <c r="Q243" s="32">
        <f>I243</f>
        <v>3</v>
      </c>
      <c r="R243" s="32">
        <f>K243</f>
        <v>3</v>
      </c>
      <c r="S243" s="32">
        <f>P243*Q243*R243</f>
        <v>72</v>
      </c>
      <c r="T243" s="30"/>
    </row>
    <row r="244" spans="1:20" ht="120" x14ac:dyDescent="0.25">
      <c r="A244" s="30" t="s">
        <v>1124</v>
      </c>
      <c r="C244" s="37" t="s">
        <v>1177</v>
      </c>
      <c r="D244" s="31" t="s">
        <v>1198</v>
      </c>
      <c r="E244" s="31" t="s">
        <v>1194</v>
      </c>
      <c r="F244" s="44">
        <v>8</v>
      </c>
      <c r="G244" s="31" t="s">
        <v>1199</v>
      </c>
      <c r="H244" s="31" t="s">
        <v>1200</v>
      </c>
      <c r="I244" s="44">
        <v>3</v>
      </c>
      <c r="J244" s="31" t="s">
        <v>1201</v>
      </c>
      <c r="K244" s="44">
        <v>3</v>
      </c>
      <c r="L244" s="32">
        <f>F244*I244*K244</f>
        <v>72</v>
      </c>
      <c r="P244" s="32">
        <f>F244</f>
        <v>8</v>
      </c>
      <c r="Q244" s="32">
        <f>I244</f>
        <v>3</v>
      </c>
      <c r="R244" s="32">
        <f>K244</f>
        <v>3</v>
      </c>
      <c r="S244" s="32">
        <f>P244*Q244*R244</f>
        <v>72</v>
      </c>
      <c r="T244" s="30"/>
    </row>
    <row r="245" spans="1:20" ht="90" x14ac:dyDescent="0.25">
      <c r="A245" s="30" t="s">
        <v>1124</v>
      </c>
      <c r="C245" s="37" t="s">
        <v>1177</v>
      </c>
      <c r="D245" s="31" t="s">
        <v>1202</v>
      </c>
      <c r="E245" s="31" t="s">
        <v>1142</v>
      </c>
      <c r="F245" s="44">
        <v>8</v>
      </c>
      <c r="G245" s="31" t="s">
        <v>1203</v>
      </c>
      <c r="H245" s="31" t="s">
        <v>1204</v>
      </c>
      <c r="I245" s="44">
        <v>3</v>
      </c>
      <c r="J245" s="31" t="s">
        <v>1143</v>
      </c>
      <c r="K245" s="44">
        <v>3</v>
      </c>
      <c r="L245" s="32">
        <f t="shared" si="33"/>
        <v>72</v>
      </c>
      <c r="P245" s="32">
        <f t="shared" si="29"/>
        <v>8</v>
      </c>
      <c r="Q245" s="32">
        <f t="shared" si="30"/>
        <v>3</v>
      </c>
      <c r="R245" s="32">
        <f t="shared" si="31"/>
        <v>3</v>
      </c>
      <c r="S245" s="32">
        <f t="shared" si="32"/>
        <v>72</v>
      </c>
      <c r="T245" s="30"/>
    </row>
    <row r="246" spans="1:20" ht="120" x14ac:dyDescent="0.25">
      <c r="A246" s="30" t="s">
        <v>1124</v>
      </c>
      <c r="C246" s="37" t="s">
        <v>1177</v>
      </c>
      <c r="D246" s="31" t="s">
        <v>1198</v>
      </c>
      <c r="E246" s="31" t="s">
        <v>1194</v>
      </c>
      <c r="F246" s="44">
        <v>8</v>
      </c>
      <c r="G246" s="31" t="s">
        <v>1199</v>
      </c>
      <c r="H246" s="31" t="s">
        <v>1200</v>
      </c>
      <c r="I246" s="44">
        <v>3</v>
      </c>
      <c r="J246" s="31" t="s">
        <v>1201</v>
      </c>
      <c r="K246" s="44">
        <v>3</v>
      </c>
      <c r="L246" s="44">
        <f>F246*I246*K246</f>
        <v>72</v>
      </c>
      <c r="P246" s="44">
        <f>F246</f>
        <v>8</v>
      </c>
      <c r="Q246" s="44">
        <f>I246</f>
        <v>3</v>
      </c>
      <c r="R246" s="44">
        <f>K246</f>
        <v>3</v>
      </c>
      <c r="S246" s="44">
        <f>P246*Q246*R246</f>
        <v>72</v>
      </c>
      <c r="T246" s="30"/>
    </row>
    <row r="247" spans="1:20" ht="90" x14ac:dyDescent="0.25">
      <c r="A247" s="30" t="s">
        <v>1124</v>
      </c>
      <c r="C247" s="37" t="s">
        <v>1205</v>
      </c>
      <c r="D247" s="31" t="s">
        <v>1206</v>
      </c>
      <c r="E247" s="31" t="s">
        <v>1207</v>
      </c>
      <c r="F247" s="44">
        <v>7</v>
      </c>
      <c r="G247" s="31" t="s">
        <v>1208</v>
      </c>
      <c r="H247" s="31" t="s">
        <v>1209</v>
      </c>
      <c r="I247" s="44">
        <v>2</v>
      </c>
      <c r="J247" s="31" t="s">
        <v>1210</v>
      </c>
      <c r="K247" s="44">
        <v>2</v>
      </c>
      <c r="L247" s="44">
        <f t="shared" si="33"/>
        <v>28</v>
      </c>
      <c r="P247" s="44">
        <f t="shared" si="29"/>
        <v>7</v>
      </c>
      <c r="Q247" s="44">
        <f t="shared" si="30"/>
        <v>2</v>
      </c>
      <c r="R247" s="44">
        <f t="shared" si="31"/>
        <v>2</v>
      </c>
      <c r="S247" s="44">
        <f t="shared" si="32"/>
        <v>28</v>
      </c>
      <c r="T247" s="30"/>
    </row>
    <row r="248" spans="1:20" ht="90" x14ac:dyDescent="0.25">
      <c r="A248" s="30" t="s">
        <v>1124</v>
      </c>
      <c r="C248" s="37" t="s">
        <v>1205</v>
      </c>
      <c r="D248" s="31" t="s">
        <v>1211</v>
      </c>
      <c r="E248" s="31" t="s">
        <v>1212</v>
      </c>
      <c r="F248" s="44">
        <v>8</v>
      </c>
      <c r="G248" s="31" t="s">
        <v>1208</v>
      </c>
      <c r="H248" s="31" t="s">
        <v>1209</v>
      </c>
      <c r="I248" s="44">
        <v>3</v>
      </c>
      <c r="J248" s="31" t="s">
        <v>1210</v>
      </c>
      <c r="K248" s="44">
        <v>3</v>
      </c>
      <c r="L248" s="44">
        <f t="shared" si="33"/>
        <v>72</v>
      </c>
      <c r="P248" s="44">
        <f t="shared" si="29"/>
        <v>8</v>
      </c>
      <c r="Q248" s="44">
        <f t="shared" si="30"/>
        <v>3</v>
      </c>
      <c r="R248" s="44">
        <f t="shared" si="31"/>
        <v>3</v>
      </c>
      <c r="S248" s="44">
        <f t="shared" si="32"/>
        <v>72</v>
      </c>
      <c r="T248" s="30"/>
    </row>
    <row r="249" spans="1:20" ht="45" x14ac:dyDescent="0.25">
      <c r="A249" s="30" t="s">
        <v>1124</v>
      </c>
      <c r="C249" s="37" t="s">
        <v>1205</v>
      </c>
      <c r="D249" s="31" t="s">
        <v>1213</v>
      </c>
      <c r="E249" s="31" t="s">
        <v>1214</v>
      </c>
      <c r="F249" s="44">
        <v>8</v>
      </c>
      <c r="G249" s="31" t="s">
        <v>1215</v>
      </c>
      <c r="H249" s="31" t="s">
        <v>1216</v>
      </c>
      <c r="I249" s="44">
        <v>3</v>
      </c>
      <c r="J249" s="31" t="s">
        <v>1217</v>
      </c>
      <c r="K249" s="44">
        <v>2</v>
      </c>
      <c r="L249" s="44">
        <f t="shared" si="33"/>
        <v>48</v>
      </c>
      <c r="P249" s="44">
        <f t="shared" si="29"/>
        <v>8</v>
      </c>
      <c r="Q249" s="44">
        <f t="shared" si="30"/>
        <v>3</v>
      </c>
      <c r="R249" s="44">
        <f t="shared" si="31"/>
        <v>2</v>
      </c>
      <c r="S249" s="44">
        <f t="shared" si="32"/>
        <v>48</v>
      </c>
      <c r="T249" s="30"/>
    </row>
    <row r="250" spans="1:20" ht="165" x14ac:dyDescent="0.25">
      <c r="A250" s="30" t="s">
        <v>1124</v>
      </c>
      <c r="C250" s="37" t="s">
        <v>1205</v>
      </c>
      <c r="D250" s="31" t="s">
        <v>1218</v>
      </c>
      <c r="E250" s="31" t="s">
        <v>1219</v>
      </c>
      <c r="F250" s="44">
        <v>7</v>
      </c>
      <c r="G250" s="31" t="s">
        <v>1220</v>
      </c>
      <c r="H250" s="31" t="s">
        <v>1221</v>
      </c>
      <c r="I250" s="44">
        <v>2</v>
      </c>
      <c r="J250" s="31" t="s">
        <v>1222</v>
      </c>
      <c r="K250" s="44">
        <v>1</v>
      </c>
      <c r="L250" s="44">
        <f t="shared" si="33"/>
        <v>14</v>
      </c>
      <c r="P250" s="44">
        <f t="shared" si="29"/>
        <v>7</v>
      </c>
      <c r="Q250" s="44">
        <f t="shared" si="30"/>
        <v>2</v>
      </c>
      <c r="R250" s="44">
        <f t="shared" si="31"/>
        <v>1</v>
      </c>
      <c r="S250" s="44">
        <f t="shared" si="32"/>
        <v>14</v>
      </c>
      <c r="T250" s="30"/>
    </row>
    <row r="251" spans="1:20" ht="120" x14ac:dyDescent="0.25">
      <c r="A251" s="30" t="s">
        <v>1124</v>
      </c>
      <c r="C251" s="37" t="s">
        <v>1205</v>
      </c>
      <c r="D251" s="31" t="s">
        <v>1223</v>
      </c>
      <c r="E251" s="31" t="s">
        <v>1224</v>
      </c>
      <c r="F251" s="44">
        <v>7</v>
      </c>
      <c r="G251" s="31" t="s">
        <v>1225</v>
      </c>
      <c r="H251" s="31" t="s">
        <v>1226</v>
      </c>
      <c r="I251" s="44">
        <v>2</v>
      </c>
      <c r="J251" s="31" t="s">
        <v>1222</v>
      </c>
      <c r="K251" s="44">
        <v>1</v>
      </c>
      <c r="L251" s="44">
        <f t="shared" si="33"/>
        <v>14</v>
      </c>
      <c r="P251" s="44">
        <f t="shared" si="29"/>
        <v>7</v>
      </c>
      <c r="Q251" s="44">
        <f t="shared" si="30"/>
        <v>2</v>
      </c>
      <c r="R251" s="44">
        <f t="shared" si="31"/>
        <v>1</v>
      </c>
      <c r="S251" s="44">
        <f t="shared" si="32"/>
        <v>14</v>
      </c>
      <c r="T251" s="30"/>
    </row>
    <row r="252" spans="1:20" ht="45" x14ac:dyDescent="0.25">
      <c r="A252" s="30" t="s">
        <v>1124</v>
      </c>
      <c r="C252" s="37" t="s">
        <v>1205</v>
      </c>
      <c r="D252" s="31" t="s">
        <v>1227</v>
      </c>
      <c r="E252" s="31" t="s">
        <v>1228</v>
      </c>
      <c r="F252" s="44">
        <v>4</v>
      </c>
      <c r="G252" s="31" t="s">
        <v>1229</v>
      </c>
      <c r="H252" s="31" t="s">
        <v>1230</v>
      </c>
      <c r="I252" s="44">
        <v>3</v>
      </c>
      <c r="J252" s="31" t="s">
        <v>1231</v>
      </c>
      <c r="K252" s="44">
        <v>1</v>
      </c>
      <c r="L252" s="44">
        <f t="shared" si="33"/>
        <v>12</v>
      </c>
      <c r="P252" s="44">
        <f t="shared" si="29"/>
        <v>4</v>
      </c>
      <c r="Q252" s="44">
        <f t="shared" si="30"/>
        <v>3</v>
      </c>
      <c r="R252" s="44">
        <f t="shared" si="31"/>
        <v>1</v>
      </c>
      <c r="S252" s="44">
        <f t="shared" si="32"/>
        <v>12</v>
      </c>
      <c r="T252" s="30"/>
    </row>
    <row r="253" spans="1:20" ht="90" x14ac:dyDescent="0.25">
      <c r="A253" s="30" t="s">
        <v>1124</v>
      </c>
      <c r="C253" s="37" t="s">
        <v>1205</v>
      </c>
      <c r="D253" s="31" t="s">
        <v>1232</v>
      </c>
      <c r="E253" s="31" t="s">
        <v>1233</v>
      </c>
      <c r="F253" s="44">
        <v>7</v>
      </c>
      <c r="G253" s="31" t="s">
        <v>1234</v>
      </c>
      <c r="H253" s="31" t="s">
        <v>1235</v>
      </c>
      <c r="I253" s="44">
        <v>2</v>
      </c>
      <c r="J253" s="31" t="s">
        <v>1236</v>
      </c>
      <c r="K253" s="44">
        <v>1</v>
      </c>
      <c r="L253" s="44">
        <f t="shared" si="33"/>
        <v>14</v>
      </c>
      <c r="P253" s="44">
        <f t="shared" si="29"/>
        <v>7</v>
      </c>
      <c r="Q253" s="44">
        <f t="shared" si="30"/>
        <v>2</v>
      </c>
      <c r="R253" s="44">
        <f t="shared" si="31"/>
        <v>1</v>
      </c>
      <c r="S253" s="44">
        <f t="shared" si="32"/>
        <v>14</v>
      </c>
      <c r="T253" s="30"/>
    </row>
    <row r="254" spans="1:20" ht="90" x14ac:dyDescent="0.25">
      <c r="A254" s="30" t="s">
        <v>1124</v>
      </c>
      <c r="C254" s="37" t="s">
        <v>1205</v>
      </c>
      <c r="D254" s="31" t="s">
        <v>1237</v>
      </c>
      <c r="E254" s="31" t="s">
        <v>1238</v>
      </c>
      <c r="F254" s="44">
        <v>7</v>
      </c>
      <c r="G254" s="31" t="s">
        <v>1208</v>
      </c>
      <c r="H254" s="31" t="s">
        <v>1239</v>
      </c>
      <c r="I254" s="44">
        <v>2</v>
      </c>
      <c r="J254" s="31" t="s">
        <v>1240</v>
      </c>
      <c r="K254" s="44">
        <v>1</v>
      </c>
      <c r="L254" s="44">
        <f t="shared" si="33"/>
        <v>14</v>
      </c>
      <c r="P254" s="44">
        <f t="shared" si="29"/>
        <v>7</v>
      </c>
      <c r="Q254" s="44">
        <f t="shared" si="30"/>
        <v>2</v>
      </c>
      <c r="R254" s="44">
        <f t="shared" si="31"/>
        <v>1</v>
      </c>
      <c r="S254" s="44">
        <f t="shared" si="32"/>
        <v>14</v>
      </c>
      <c r="T254" s="30"/>
    </row>
    <row r="255" spans="1:20" ht="90" x14ac:dyDescent="0.25">
      <c r="A255" s="30" t="s">
        <v>1124</v>
      </c>
      <c r="C255" s="37" t="s">
        <v>1205</v>
      </c>
      <c r="D255" s="31" t="s">
        <v>1241</v>
      </c>
      <c r="E255" s="31" t="s">
        <v>1242</v>
      </c>
      <c r="F255" s="44">
        <v>8</v>
      </c>
      <c r="G255" s="31" t="s">
        <v>1243</v>
      </c>
      <c r="H255" s="31" t="s">
        <v>1244</v>
      </c>
      <c r="I255" s="44">
        <v>2</v>
      </c>
      <c r="J255" s="31" t="s">
        <v>1245</v>
      </c>
      <c r="K255" s="44">
        <v>2</v>
      </c>
      <c r="L255" s="44">
        <f t="shared" si="33"/>
        <v>32</v>
      </c>
      <c r="P255" s="44">
        <f t="shared" si="29"/>
        <v>8</v>
      </c>
      <c r="Q255" s="44">
        <f t="shared" si="30"/>
        <v>2</v>
      </c>
      <c r="R255" s="44">
        <f t="shared" si="31"/>
        <v>2</v>
      </c>
      <c r="S255" s="44">
        <f t="shared" si="32"/>
        <v>32</v>
      </c>
    </row>
    <row r="256" spans="1:20" ht="105" x14ac:dyDescent="0.25">
      <c r="A256" s="30" t="s">
        <v>1124</v>
      </c>
      <c r="C256" s="37" t="s">
        <v>1205</v>
      </c>
      <c r="D256" s="31" t="s">
        <v>1246</v>
      </c>
      <c r="E256" s="31" t="s">
        <v>1247</v>
      </c>
      <c r="F256" s="44">
        <v>7</v>
      </c>
      <c r="G256" s="31" t="s">
        <v>1248</v>
      </c>
      <c r="H256" s="31" t="s">
        <v>1230</v>
      </c>
      <c r="I256" s="44">
        <v>1</v>
      </c>
      <c r="J256" s="31" t="s">
        <v>1210</v>
      </c>
      <c r="K256" s="44">
        <v>1</v>
      </c>
      <c r="L256" s="44">
        <f t="shared" si="33"/>
        <v>7</v>
      </c>
      <c r="P256" s="44">
        <f t="shared" si="29"/>
        <v>7</v>
      </c>
      <c r="Q256" s="44">
        <f t="shared" si="30"/>
        <v>1</v>
      </c>
      <c r="R256" s="44">
        <f t="shared" si="31"/>
        <v>1</v>
      </c>
      <c r="S256" s="44">
        <f t="shared" si="32"/>
        <v>7</v>
      </c>
    </row>
    <row r="257" spans="1:19" ht="105" x14ac:dyDescent="0.25">
      <c r="A257" s="30" t="s">
        <v>1124</v>
      </c>
      <c r="C257" s="37" t="s">
        <v>1205</v>
      </c>
      <c r="D257" s="31" t="s">
        <v>1249</v>
      </c>
      <c r="E257" s="31" t="s">
        <v>1250</v>
      </c>
      <c r="F257" s="44">
        <v>8</v>
      </c>
      <c r="G257" s="31" t="s">
        <v>1251</v>
      </c>
      <c r="H257" s="31" t="s">
        <v>1252</v>
      </c>
      <c r="I257" s="44">
        <v>3</v>
      </c>
      <c r="J257" s="31" t="s">
        <v>1253</v>
      </c>
      <c r="K257" s="44">
        <v>1</v>
      </c>
      <c r="L257" s="44">
        <f t="shared" si="33"/>
        <v>24</v>
      </c>
      <c r="P257" s="44">
        <f t="shared" si="29"/>
        <v>8</v>
      </c>
      <c r="Q257" s="44">
        <f t="shared" si="30"/>
        <v>3</v>
      </c>
      <c r="R257" s="44">
        <f t="shared" si="31"/>
        <v>1</v>
      </c>
      <c r="S257" s="44">
        <f t="shared" si="32"/>
        <v>24</v>
      </c>
    </row>
    <row r="258" spans="1:19" ht="45" x14ac:dyDescent="0.25">
      <c r="A258" s="30" t="s">
        <v>1124</v>
      </c>
      <c r="C258" s="37" t="s">
        <v>1205</v>
      </c>
      <c r="D258" s="31" t="s">
        <v>1254</v>
      </c>
      <c r="E258" s="31" t="s">
        <v>1255</v>
      </c>
      <c r="F258" s="44">
        <v>7</v>
      </c>
      <c r="G258" s="31" t="s">
        <v>1256</v>
      </c>
      <c r="H258" s="31" t="s">
        <v>1257</v>
      </c>
      <c r="I258" s="44">
        <v>3</v>
      </c>
      <c r="J258" s="31" t="s">
        <v>1258</v>
      </c>
      <c r="K258" s="44">
        <v>1</v>
      </c>
      <c r="L258" s="44">
        <f t="shared" si="33"/>
        <v>21</v>
      </c>
      <c r="P258" s="44">
        <f t="shared" si="29"/>
        <v>7</v>
      </c>
      <c r="Q258" s="44">
        <f t="shared" si="30"/>
        <v>3</v>
      </c>
      <c r="R258" s="44">
        <f t="shared" si="31"/>
        <v>1</v>
      </c>
      <c r="S258" s="44">
        <f t="shared" si="32"/>
        <v>21</v>
      </c>
    </row>
    <row r="259" spans="1:19" ht="75" x14ac:dyDescent="0.25">
      <c r="A259" s="30" t="s">
        <v>1124</v>
      </c>
      <c r="C259" s="37" t="s">
        <v>1205</v>
      </c>
      <c r="D259" s="31" t="s">
        <v>1259</v>
      </c>
      <c r="E259" s="31" t="s">
        <v>1260</v>
      </c>
      <c r="F259" s="44">
        <v>8</v>
      </c>
      <c r="G259" s="31" t="s">
        <v>1261</v>
      </c>
      <c r="H259" s="31" t="s">
        <v>1262</v>
      </c>
      <c r="I259" s="44">
        <v>2</v>
      </c>
      <c r="J259" s="31" t="s">
        <v>1263</v>
      </c>
      <c r="K259" s="44">
        <v>1</v>
      </c>
      <c r="L259" s="44">
        <f t="shared" si="33"/>
        <v>16</v>
      </c>
      <c r="P259" s="44">
        <f t="shared" si="29"/>
        <v>8</v>
      </c>
      <c r="Q259" s="44">
        <f t="shared" si="30"/>
        <v>2</v>
      </c>
      <c r="R259" s="44">
        <f t="shared" si="31"/>
        <v>1</v>
      </c>
      <c r="S259" s="44">
        <f t="shared" si="32"/>
        <v>16</v>
      </c>
    </row>
    <row r="260" spans="1:19" ht="180" x14ac:dyDescent="0.25">
      <c r="A260" s="30" t="s">
        <v>1124</v>
      </c>
      <c r="C260" s="37" t="s">
        <v>1264</v>
      </c>
      <c r="D260" s="31" t="s">
        <v>1265</v>
      </c>
      <c r="E260" s="31" t="s">
        <v>1266</v>
      </c>
      <c r="F260" s="44">
        <v>8</v>
      </c>
      <c r="G260" s="43" t="s">
        <v>1267</v>
      </c>
      <c r="H260" s="43" t="s">
        <v>1268</v>
      </c>
      <c r="I260" s="44">
        <v>4</v>
      </c>
      <c r="J260" s="31" t="s">
        <v>1269</v>
      </c>
      <c r="K260" s="44">
        <v>3</v>
      </c>
      <c r="L260" s="44">
        <f t="shared" si="33"/>
        <v>96</v>
      </c>
      <c r="P260" s="44">
        <f t="shared" si="29"/>
        <v>8</v>
      </c>
      <c r="Q260" s="44">
        <v>4</v>
      </c>
      <c r="R260" s="44">
        <v>3</v>
      </c>
      <c r="S260" s="44">
        <f t="shared" si="32"/>
        <v>96</v>
      </c>
    </row>
    <row r="261" spans="1:19" ht="135" x14ac:dyDescent="0.25">
      <c r="A261" s="30" t="s">
        <v>1124</v>
      </c>
      <c r="C261" s="37" t="s">
        <v>1264</v>
      </c>
      <c r="D261" s="31" t="s">
        <v>1270</v>
      </c>
      <c r="E261" s="43" t="s">
        <v>1271</v>
      </c>
      <c r="F261" s="44">
        <v>8</v>
      </c>
      <c r="G261" s="43" t="s">
        <v>1272</v>
      </c>
      <c r="H261" s="43" t="s">
        <v>1273</v>
      </c>
      <c r="I261" s="44">
        <v>4</v>
      </c>
      <c r="J261" s="31" t="s">
        <v>1269</v>
      </c>
      <c r="K261" s="44">
        <v>3</v>
      </c>
      <c r="L261" s="44">
        <f t="shared" si="33"/>
        <v>96</v>
      </c>
      <c r="P261" s="44">
        <f t="shared" si="29"/>
        <v>8</v>
      </c>
      <c r="Q261" s="44">
        <v>4</v>
      </c>
      <c r="R261" s="44">
        <v>3</v>
      </c>
      <c r="S261" s="44">
        <f t="shared" si="32"/>
        <v>96</v>
      </c>
    </row>
    <row r="262" spans="1:19" ht="90" x14ac:dyDescent="0.25">
      <c r="A262" s="30" t="s">
        <v>1124</v>
      </c>
      <c r="C262" s="37" t="s">
        <v>1264</v>
      </c>
      <c r="D262" s="31" t="s">
        <v>1274</v>
      </c>
      <c r="E262" s="31" t="s">
        <v>1275</v>
      </c>
      <c r="F262" s="44">
        <v>8</v>
      </c>
      <c r="G262" s="43" t="s">
        <v>1276</v>
      </c>
      <c r="H262" s="43" t="s">
        <v>1277</v>
      </c>
      <c r="I262" s="44">
        <v>4</v>
      </c>
      <c r="J262" s="31" t="s">
        <v>1278</v>
      </c>
      <c r="K262" s="44">
        <v>3</v>
      </c>
      <c r="L262" s="44">
        <f t="shared" si="33"/>
        <v>96</v>
      </c>
      <c r="P262" s="44">
        <f t="shared" si="29"/>
        <v>8</v>
      </c>
      <c r="Q262" s="44">
        <v>4</v>
      </c>
      <c r="R262" s="44">
        <v>3</v>
      </c>
      <c r="S262" s="44">
        <f t="shared" si="32"/>
        <v>96</v>
      </c>
    </row>
    <row r="263" spans="1:19" ht="195" x14ac:dyDescent="0.25">
      <c r="A263" s="30" t="s">
        <v>1124</v>
      </c>
      <c r="C263" s="37" t="s">
        <v>1264</v>
      </c>
      <c r="D263" s="31" t="s">
        <v>1279</v>
      </c>
      <c r="E263" s="43" t="s">
        <v>1280</v>
      </c>
      <c r="F263" s="44">
        <v>8</v>
      </c>
      <c r="G263" s="31" t="s">
        <v>1281</v>
      </c>
      <c r="H263" s="43" t="s">
        <v>1282</v>
      </c>
      <c r="I263" s="44">
        <v>5</v>
      </c>
      <c r="J263" s="31" t="s">
        <v>1269</v>
      </c>
      <c r="K263" s="44">
        <v>2</v>
      </c>
      <c r="L263" s="44">
        <f t="shared" si="33"/>
        <v>80</v>
      </c>
      <c r="P263" s="44">
        <f t="shared" si="29"/>
        <v>8</v>
      </c>
      <c r="Q263" s="44">
        <v>5</v>
      </c>
      <c r="R263" s="44">
        <v>2</v>
      </c>
      <c r="S263" s="44">
        <f t="shared" si="32"/>
        <v>80</v>
      </c>
    </row>
    <row r="264" spans="1:19" ht="375" x14ac:dyDescent="0.25">
      <c r="A264" s="30" t="s">
        <v>1124</v>
      </c>
      <c r="C264" s="37" t="s">
        <v>1264</v>
      </c>
      <c r="D264" s="31" t="s">
        <v>1283</v>
      </c>
      <c r="E264" s="43" t="s">
        <v>1284</v>
      </c>
      <c r="F264" s="44">
        <v>8</v>
      </c>
      <c r="G264" s="31" t="s">
        <v>1285</v>
      </c>
      <c r="H264" s="43" t="s">
        <v>1286</v>
      </c>
      <c r="I264" s="44">
        <v>5</v>
      </c>
      <c r="J264" s="31" t="s">
        <v>1269</v>
      </c>
      <c r="K264" s="44">
        <v>2</v>
      </c>
      <c r="L264" s="44">
        <f t="shared" si="33"/>
        <v>80</v>
      </c>
      <c r="P264" s="44">
        <f t="shared" si="29"/>
        <v>8</v>
      </c>
      <c r="Q264" s="44">
        <v>5</v>
      </c>
      <c r="R264" s="44">
        <v>2</v>
      </c>
      <c r="S264" s="44">
        <f t="shared" si="32"/>
        <v>80</v>
      </c>
    </row>
    <row r="265" spans="1:19" ht="165" x14ac:dyDescent="0.25">
      <c r="A265" s="30" t="s">
        <v>1124</v>
      </c>
      <c r="C265" s="37" t="s">
        <v>1264</v>
      </c>
      <c r="D265" s="31" t="s">
        <v>1287</v>
      </c>
      <c r="E265" s="31" t="s">
        <v>1288</v>
      </c>
      <c r="F265" s="44">
        <v>8</v>
      </c>
      <c r="G265" s="43" t="s">
        <v>1289</v>
      </c>
      <c r="H265" s="43" t="s">
        <v>1290</v>
      </c>
      <c r="I265" s="44">
        <v>3</v>
      </c>
      <c r="K265" s="44">
        <v>3</v>
      </c>
      <c r="L265" s="44">
        <f t="shared" si="33"/>
        <v>72</v>
      </c>
      <c r="P265" s="44">
        <f t="shared" si="29"/>
        <v>8</v>
      </c>
      <c r="Q265" s="44">
        <v>3</v>
      </c>
      <c r="R265" s="44">
        <v>3</v>
      </c>
      <c r="S265" s="44">
        <f t="shared" si="32"/>
        <v>72</v>
      </c>
    </row>
    <row r="266" spans="1:19" ht="75.75" thickBot="1" x14ac:dyDescent="0.3">
      <c r="A266" s="30" t="s">
        <v>1124</v>
      </c>
      <c r="C266" s="37" t="s">
        <v>1264</v>
      </c>
      <c r="D266" s="31" t="s">
        <v>1291</v>
      </c>
      <c r="E266" s="31" t="s">
        <v>1292</v>
      </c>
      <c r="F266" s="44">
        <v>8</v>
      </c>
      <c r="G266" s="43" t="s">
        <v>1293</v>
      </c>
      <c r="H266" s="43" t="s">
        <v>1294</v>
      </c>
      <c r="I266" s="44">
        <v>5</v>
      </c>
      <c r="J266" s="31" t="s">
        <v>1295</v>
      </c>
      <c r="K266" s="44">
        <v>2</v>
      </c>
      <c r="L266" s="44">
        <f t="shared" si="33"/>
        <v>80</v>
      </c>
      <c r="P266" s="44">
        <f t="shared" si="29"/>
        <v>8</v>
      </c>
      <c r="Q266" s="44">
        <v>5</v>
      </c>
      <c r="R266" s="44">
        <v>2</v>
      </c>
      <c r="S266" s="44">
        <f t="shared" si="32"/>
        <v>80</v>
      </c>
    </row>
    <row r="267" spans="1:19" ht="165" x14ac:dyDescent="0.25">
      <c r="A267" s="72" t="s">
        <v>203</v>
      </c>
      <c r="B267" s="73" t="s">
        <v>1303</v>
      </c>
      <c r="C267" s="74" t="s">
        <v>1304</v>
      </c>
      <c r="D267" s="75" t="s">
        <v>175</v>
      </c>
      <c r="E267" s="75" t="s">
        <v>176</v>
      </c>
      <c r="F267" s="86">
        <v>3</v>
      </c>
      <c r="G267" s="75" t="s">
        <v>1305</v>
      </c>
      <c r="H267" s="75" t="s">
        <v>1306</v>
      </c>
      <c r="I267" s="86">
        <v>4</v>
      </c>
      <c r="J267" s="75" t="s">
        <v>1307</v>
      </c>
      <c r="K267" s="86">
        <v>1</v>
      </c>
      <c r="L267" s="86">
        <f t="shared" si="33"/>
        <v>12</v>
      </c>
      <c r="M267" s="73"/>
      <c r="N267" s="73"/>
      <c r="O267" s="76"/>
      <c r="P267" s="86">
        <f>[3]!Таблица2[[#This Row],[S]]</f>
        <v>9</v>
      </c>
      <c r="Q267" s="86">
        <f>[3]!Таблица2[[#This Row],[O]]</f>
        <v>1</v>
      </c>
      <c r="R267" s="86">
        <f>[3]!Таблица2[[#This Row],[D]]</f>
        <v>1</v>
      </c>
      <c r="S267" s="87">
        <f>[3]!Таблица2[[#This Row],[S2]]*[3]!Таблица2[[#This Row],[O2]]*[3]!Таблица2[[#This Row],[D2]]</f>
        <v>9</v>
      </c>
    </row>
    <row r="268" spans="1:19" ht="75" x14ac:dyDescent="0.25">
      <c r="A268" s="77" t="s">
        <v>203</v>
      </c>
      <c r="B268" s="30" t="s">
        <v>1303</v>
      </c>
      <c r="C268" s="37" t="s">
        <v>1304</v>
      </c>
      <c r="D268" s="31" t="s">
        <v>177</v>
      </c>
      <c r="E268" s="31" t="s">
        <v>178</v>
      </c>
      <c r="F268" s="44">
        <v>5</v>
      </c>
      <c r="G268" s="31" t="s">
        <v>179</v>
      </c>
      <c r="H268" s="31" t="s">
        <v>1308</v>
      </c>
      <c r="I268" s="44">
        <v>4</v>
      </c>
      <c r="J268" s="31" t="s">
        <v>1309</v>
      </c>
      <c r="K268" s="44">
        <v>1</v>
      </c>
      <c r="L268" s="44">
        <f t="shared" si="33"/>
        <v>20</v>
      </c>
      <c r="P268" s="44">
        <f>[3]!Таблица2[[#This Row],[S]]</f>
        <v>7</v>
      </c>
      <c r="Q268" s="44">
        <f>[3]!Таблица2[[#This Row],[O]]</f>
        <v>2</v>
      </c>
      <c r="R268" s="44">
        <f>[3]!Таблица2[[#This Row],[D]]</f>
        <v>3</v>
      </c>
      <c r="S268" s="88">
        <f>[3]!Таблица2[[#This Row],[S2]]*[3]!Таблица2[[#This Row],[O2]]*[3]!Таблица2[[#This Row],[D2]]</f>
        <v>42</v>
      </c>
    </row>
    <row r="269" spans="1:19" ht="75" x14ac:dyDescent="0.25">
      <c r="A269" s="77" t="s">
        <v>203</v>
      </c>
      <c r="B269" s="30" t="s">
        <v>1303</v>
      </c>
      <c r="C269" s="37" t="s">
        <v>1304</v>
      </c>
      <c r="D269" s="31" t="s">
        <v>180</v>
      </c>
      <c r="E269" s="31" t="s">
        <v>181</v>
      </c>
      <c r="F269" s="44">
        <v>6</v>
      </c>
      <c r="G269" s="31" t="s">
        <v>179</v>
      </c>
      <c r="H269" s="31" t="s">
        <v>1310</v>
      </c>
      <c r="I269" s="44">
        <v>4</v>
      </c>
      <c r="J269" s="31" t="s">
        <v>1311</v>
      </c>
      <c r="K269" s="44">
        <v>1</v>
      </c>
      <c r="L269" s="44">
        <f t="shared" si="33"/>
        <v>24</v>
      </c>
      <c r="P269" s="44">
        <f>[3]!Таблица2[[#This Row],[S]]</f>
        <v>9</v>
      </c>
      <c r="Q269" s="44">
        <f>[3]!Таблица2[[#This Row],[O]]</f>
        <v>2</v>
      </c>
      <c r="R269" s="44">
        <f>[3]!Таблица2[[#This Row],[D]]</f>
        <v>2</v>
      </c>
      <c r="S269" s="88">
        <f>[3]!Таблица2[[#This Row],[S2]]*[3]!Таблица2[[#This Row],[O2]]*[3]!Таблица2[[#This Row],[D2]]</f>
        <v>36</v>
      </c>
    </row>
    <row r="270" spans="1:19" ht="225" x14ac:dyDescent="0.25">
      <c r="A270" s="77" t="s">
        <v>203</v>
      </c>
      <c r="B270" s="30" t="s">
        <v>1303</v>
      </c>
      <c r="C270" s="37" t="s">
        <v>1304</v>
      </c>
      <c r="D270" s="31" t="s">
        <v>1312</v>
      </c>
      <c r="E270" s="31" t="s">
        <v>178</v>
      </c>
      <c r="F270" s="44">
        <v>5</v>
      </c>
      <c r="G270" s="31" t="s">
        <v>1313</v>
      </c>
      <c r="H270" s="31" t="s">
        <v>1314</v>
      </c>
      <c r="I270" s="44">
        <v>4</v>
      </c>
      <c r="J270" s="31" t="s">
        <v>1315</v>
      </c>
      <c r="K270" s="44">
        <v>1</v>
      </c>
      <c r="L270" s="44">
        <f t="shared" si="33"/>
        <v>20</v>
      </c>
      <c r="M270" s="30" t="s">
        <v>1316</v>
      </c>
      <c r="N270" s="30" t="s">
        <v>184</v>
      </c>
      <c r="O270" s="42"/>
      <c r="P270" s="44">
        <v>4</v>
      </c>
      <c r="Q270" s="44">
        <v>1</v>
      </c>
      <c r="R270" s="44">
        <v>3</v>
      </c>
      <c r="S270" s="88">
        <v>18</v>
      </c>
    </row>
    <row r="271" spans="1:19" ht="75" x14ac:dyDescent="0.25">
      <c r="A271" s="77" t="s">
        <v>203</v>
      </c>
      <c r="B271" s="30" t="s">
        <v>1303</v>
      </c>
      <c r="C271" s="37" t="s">
        <v>1304</v>
      </c>
      <c r="D271" s="31" t="s">
        <v>1317</v>
      </c>
      <c r="E271" s="31" t="s">
        <v>186</v>
      </c>
      <c r="F271" s="44">
        <v>5</v>
      </c>
      <c r="G271" s="31" t="s">
        <v>187</v>
      </c>
      <c r="H271" s="31" t="s">
        <v>188</v>
      </c>
      <c r="I271" s="44">
        <v>4</v>
      </c>
      <c r="J271" s="31" t="s">
        <v>189</v>
      </c>
      <c r="K271" s="44">
        <v>1</v>
      </c>
      <c r="L271" s="44">
        <f t="shared" si="33"/>
        <v>20</v>
      </c>
      <c r="M271" s="30" t="s">
        <v>183</v>
      </c>
      <c r="N271" s="30" t="s">
        <v>184</v>
      </c>
      <c r="P271" s="44">
        <v>4</v>
      </c>
      <c r="Q271" s="44">
        <v>1</v>
      </c>
      <c r="R271" s="44">
        <v>1</v>
      </c>
      <c r="S271" s="88">
        <v>28</v>
      </c>
    </row>
    <row r="272" spans="1:19" ht="105" x14ac:dyDescent="0.25">
      <c r="A272" s="77" t="s">
        <v>203</v>
      </c>
      <c r="B272" s="30" t="s">
        <v>1303</v>
      </c>
      <c r="C272" s="37" t="s">
        <v>1304</v>
      </c>
      <c r="D272" s="31" t="s">
        <v>190</v>
      </c>
      <c r="E272" s="31" t="s">
        <v>1318</v>
      </c>
      <c r="F272" s="44">
        <v>6</v>
      </c>
      <c r="G272" s="31" t="s">
        <v>191</v>
      </c>
      <c r="H272" s="31" t="s">
        <v>192</v>
      </c>
      <c r="I272" s="44">
        <v>4</v>
      </c>
      <c r="J272" s="31" t="s">
        <v>1319</v>
      </c>
      <c r="K272" s="44">
        <v>1</v>
      </c>
      <c r="L272" s="44">
        <f t="shared" si="33"/>
        <v>24</v>
      </c>
      <c r="P272" s="44">
        <f>[3]!Таблица2[[#This Row],[S]]</f>
        <v>9</v>
      </c>
      <c r="Q272" s="44">
        <f>[3]!Таблица2[[#This Row],[O]]</f>
        <v>2</v>
      </c>
      <c r="R272" s="44">
        <f>[3]!Таблица2[[#This Row],[D]]</f>
        <v>2</v>
      </c>
      <c r="S272" s="88">
        <f>[3]!Таблица2[[#This Row],[S2]]*[3]!Таблица2[[#This Row],[O2]]*[3]!Таблица2[[#This Row],[D2]]</f>
        <v>36</v>
      </c>
    </row>
    <row r="273" spans="1:19" ht="120.75" thickBot="1" x14ac:dyDescent="0.3">
      <c r="A273" s="78" t="s">
        <v>203</v>
      </c>
      <c r="B273" s="79" t="s">
        <v>1303</v>
      </c>
      <c r="C273" s="80" t="s">
        <v>1304</v>
      </c>
      <c r="D273" s="81" t="s">
        <v>1320</v>
      </c>
      <c r="E273" s="81" t="s">
        <v>1318</v>
      </c>
      <c r="F273" s="82">
        <v>6</v>
      </c>
      <c r="G273" s="81" t="s">
        <v>1321</v>
      </c>
      <c r="H273" s="81" t="s">
        <v>1322</v>
      </c>
      <c r="I273" s="82">
        <v>4</v>
      </c>
      <c r="J273" s="81"/>
      <c r="K273" s="82">
        <v>1</v>
      </c>
      <c r="L273" s="82">
        <f>F273*I273*K273</f>
        <v>24</v>
      </c>
      <c r="M273" s="79"/>
      <c r="N273" s="79"/>
      <c r="O273" s="83"/>
      <c r="P273" s="82">
        <f>F273</f>
        <v>6</v>
      </c>
      <c r="Q273" s="82">
        <f>I273</f>
        <v>4</v>
      </c>
      <c r="R273" s="82">
        <f>K273</f>
        <v>1</v>
      </c>
      <c r="S273" s="84">
        <f>P273*Q273*R273</f>
        <v>24</v>
      </c>
    </row>
    <row r="274" spans="1:19" ht="75" x14ac:dyDescent="0.25">
      <c r="A274" s="77" t="s">
        <v>203</v>
      </c>
      <c r="B274" s="30" t="s">
        <v>1323</v>
      </c>
      <c r="C274" s="37" t="s">
        <v>1324</v>
      </c>
      <c r="D274" s="31" t="s">
        <v>1325</v>
      </c>
      <c r="E274" s="31" t="s">
        <v>186</v>
      </c>
      <c r="F274" s="44">
        <v>6</v>
      </c>
      <c r="G274" s="31" t="s">
        <v>1326</v>
      </c>
      <c r="H274" s="31" t="s">
        <v>1327</v>
      </c>
      <c r="I274" s="44">
        <v>2</v>
      </c>
      <c r="J274" s="31" t="s">
        <v>1328</v>
      </c>
      <c r="K274" s="44">
        <v>1</v>
      </c>
      <c r="L274" s="44">
        <f t="shared" si="33"/>
        <v>12</v>
      </c>
      <c r="P274" s="44">
        <f>[3]!Таблица2[[#This Row],[S]]</f>
        <v>10</v>
      </c>
      <c r="Q274" s="44">
        <f>[3]!Таблица2[[#This Row],[O]]</f>
        <v>1</v>
      </c>
      <c r="R274" s="44">
        <f>[3]!Таблица2[[#This Row],[D]]</f>
        <v>1</v>
      </c>
      <c r="S274" s="88">
        <f>[3]!Таблица2[[#This Row],[S2]]*[3]!Таблица2[[#This Row],[O2]]*[3]!Таблица2[[#This Row],[D2]]</f>
        <v>10</v>
      </c>
    </row>
    <row r="275" spans="1:19" ht="120" x14ac:dyDescent="0.25">
      <c r="A275" s="77" t="s">
        <v>203</v>
      </c>
      <c r="B275" s="30" t="s">
        <v>1323</v>
      </c>
      <c r="C275" s="37" t="s">
        <v>1324</v>
      </c>
      <c r="D275" s="31" t="s">
        <v>196</v>
      </c>
      <c r="E275" s="31" t="s">
        <v>178</v>
      </c>
      <c r="F275" s="44">
        <v>8</v>
      </c>
      <c r="G275" s="31" t="s">
        <v>197</v>
      </c>
      <c r="H275" s="31" t="s">
        <v>1329</v>
      </c>
      <c r="I275" s="44">
        <v>1</v>
      </c>
      <c r="J275" s="31" t="s">
        <v>1330</v>
      </c>
      <c r="K275" s="44">
        <v>1</v>
      </c>
      <c r="L275" s="44">
        <f t="shared" si="33"/>
        <v>8</v>
      </c>
      <c r="P275" s="44">
        <f>[3]!Таблица2[[#This Row],[S]]</f>
        <v>10</v>
      </c>
      <c r="Q275" s="44">
        <f>[3]!Таблица2[[#This Row],[O]]</f>
        <v>1</v>
      </c>
      <c r="R275" s="44">
        <f>[3]!Таблица2[[#This Row],[D]]</f>
        <v>1</v>
      </c>
      <c r="S275" s="88">
        <f>[3]!Таблица2[[#This Row],[S2]]*[3]!Таблица2[[#This Row],[O2]]*[3]!Таблица2[[#This Row],[D2]]</f>
        <v>10</v>
      </c>
    </row>
    <row r="276" spans="1:19" ht="120" x14ac:dyDescent="0.25">
      <c r="A276" s="77" t="s">
        <v>203</v>
      </c>
      <c r="B276" s="30" t="s">
        <v>1323</v>
      </c>
      <c r="C276" s="37" t="s">
        <v>1324</v>
      </c>
      <c r="D276" s="31" t="s">
        <v>1331</v>
      </c>
      <c r="E276" s="31" t="s">
        <v>178</v>
      </c>
      <c r="F276" s="44">
        <v>8</v>
      </c>
      <c r="G276" s="31" t="s">
        <v>197</v>
      </c>
      <c r="H276" s="31" t="s">
        <v>1329</v>
      </c>
      <c r="I276" s="44">
        <v>3</v>
      </c>
      <c r="J276" s="31" t="s">
        <v>1330</v>
      </c>
      <c r="K276" s="44">
        <v>1</v>
      </c>
      <c r="L276" s="44">
        <f t="shared" si="33"/>
        <v>24</v>
      </c>
      <c r="P276" s="44">
        <f>[3]!Таблица2[[#This Row],[S]]</f>
        <v>8</v>
      </c>
      <c r="Q276" s="44">
        <f>[3]!Таблица2[[#This Row],[O]]</f>
        <v>1</v>
      </c>
      <c r="R276" s="44">
        <f>[3]!Таблица2[[#This Row],[D]]</f>
        <v>4</v>
      </c>
      <c r="S276" s="88">
        <f>[3]!Таблица2[[#This Row],[S2]]*[3]!Таблица2[[#This Row],[O2]]*[3]!Таблица2[[#This Row],[D2]]</f>
        <v>32</v>
      </c>
    </row>
    <row r="277" spans="1:19" ht="75" x14ac:dyDescent="0.25">
      <c r="A277" s="77" t="s">
        <v>203</v>
      </c>
      <c r="B277" s="30" t="s">
        <v>1332</v>
      </c>
      <c r="C277" s="37" t="s">
        <v>1324</v>
      </c>
      <c r="D277" s="31" t="s">
        <v>1333</v>
      </c>
      <c r="E277" s="31" t="s">
        <v>1334</v>
      </c>
      <c r="F277" s="44">
        <v>6</v>
      </c>
      <c r="G277" s="31" t="s">
        <v>1335</v>
      </c>
      <c r="H277" s="31" t="s">
        <v>1336</v>
      </c>
      <c r="I277" s="44">
        <v>3</v>
      </c>
      <c r="J277" s="31" t="s">
        <v>1337</v>
      </c>
      <c r="K277" s="44">
        <v>1</v>
      </c>
      <c r="L277" s="44">
        <f t="shared" si="33"/>
        <v>18</v>
      </c>
      <c r="P277" s="44">
        <f>[3]!Таблица2[[#This Row],[S]]</f>
        <v>10</v>
      </c>
      <c r="Q277" s="44">
        <f>[3]!Таблица2[[#This Row],[O]]</f>
        <v>1</v>
      </c>
      <c r="R277" s="44">
        <f>[3]!Таблица2[[#This Row],[D]]</f>
        <v>1</v>
      </c>
      <c r="S277" s="88">
        <f>[3]!Таблица2[[#This Row],[S2]]*[3]!Таблица2[[#This Row],[O2]]*[3]!Таблица2[[#This Row],[D2]]</f>
        <v>10</v>
      </c>
    </row>
    <row r="278" spans="1:19" ht="120" x14ac:dyDescent="0.25">
      <c r="A278" s="77" t="s">
        <v>203</v>
      </c>
      <c r="B278" s="30" t="s">
        <v>1332</v>
      </c>
      <c r="C278" s="37" t="s">
        <v>1324</v>
      </c>
      <c r="D278" s="31" t="s">
        <v>198</v>
      </c>
      <c r="E278" s="31" t="s">
        <v>199</v>
      </c>
      <c r="F278" s="44">
        <v>6</v>
      </c>
      <c r="G278" s="31" t="s">
        <v>1338</v>
      </c>
      <c r="H278" s="31" t="s">
        <v>1339</v>
      </c>
      <c r="I278" s="44">
        <v>1</v>
      </c>
      <c r="J278" s="31" t="s">
        <v>1340</v>
      </c>
      <c r="K278" s="44">
        <v>1</v>
      </c>
      <c r="L278" s="44">
        <f t="shared" si="33"/>
        <v>6</v>
      </c>
      <c r="P278" s="44">
        <f>[3]!Таблица2[[#This Row],[S]]</f>
        <v>10</v>
      </c>
      <c r="Q278" s="44">
        <f>[3]!Таблица2[[#This Row],[O]]</f>
        <v>3</v>
      </c>
      <c r="R278" s="44">
        <f>[3]!Таблица2[[#This Row],[D]]</f>
        <v>1</v>
      </c>
      <c r="S278" s="88">
        <f>[3]!Таблица2[[#This Row],[S2]]*[3]!Таблица2[[#This Row],[O2]]*[3]!Таблица2[[#This Row],[D2]]</f>
        <v>30</v>
      </c>
    </row>
    <row r="279" spans="1:19" ht="150" x14ac:dyDescent="0.25">
      <c r="A279" s="77" t="s">
        <v>203</v>
      </c>
      <c r="B279" s="30" t="s">
        <v>1332</v>
      </c>
      <c r="C279" s="37" t="s">
        <v>1324</v>
      </c>
      <c r="D279" s="31" t="s">
        <v>200</v>
      </c>
      <c r="E279" s="31" t="s">
        <v>199</v>
      </c>
      <c r="F279" s="44">
        <v>5</v>
      </c>
      <c r="G279" s="31" t="s">
        <v>1341</v>
      </c>
      <c r="H279" s="31" t="s">
        <v>1342</v>
      </c>
      <c r="I279" s="44">
        <v>1</v>
      </c>
      <c r="J279" s="31" t="s">
        <v>201</v>
      </c>
      <c r="K279" s="44">
        <v>1</v>
      </c>
      <c r="L279" s="44">
        <f t="shared" si="33"/>
        <v>5</v>
      </c>
      <c r="P279" s="44">
        <f>[3]!Таблица2[[#This Row],[S]]</f>
        <v>5</v>
      </c>
      <c r="Q279" s="44">
        <f>[3]!Таблица2[[#This Row],[O]]</f>
        <v>4</v>
      </c>
      <c r="R279" s="44">
        <f>[3]!Таблица2[[#This Row],[D]]</f>
        <v>3</v>
      </c>
      <c r="S279" s="88">
        <f>[3]!Таблица2[[#This Row],[S2]]*[3]!Таблица2[[#This Row],[O2]]*[3]!Таблица2[[#This Row],[D2]]</f>
        <v>45</v>
      </c>
    </row>
    <row r="280" spans="1:19" ht="135.75" thickBot="1" x14ac:dyDescent="0.3">
      <c r="A280" s="78" t="s">
        <v>203</v>
      </c>
      <c r="B280" s="79" t="s">
        <v>1332</v>
      </c>
      <c r="C280" s="80" t="s">
        <v>1324</v>
      </c>
      <c r="D280" s="81" t="s">
        <v>202</v>
      </c>
      <c r="E280" s="81" t="s">
        <v>199</v>
      </c>
      <c r="F280" s="82">
        <v>5</v>
      </c>
      <c r="G280" s="81" t="s">
        <v>1343</v>
      </c>
      <c r="H280" s="81" t="s">
        <v>1344</v>
      </c>
      <c r="I280" s="82">
        <v>1</v>
      </c>
      <c r="J280" s="81" t="s">
        <v>1345</v>
      </c>
      <c r="K280" s="82">
        <v>1</v>
      </c>
      <c r="L280" s="82">
        <f t="shared" si="33"/>
        <v>5</v>
      </c>
      <c r="M280" s="79"/>
      <c r="N280" s="79"/>
      <c r="O280" s="83"/>
      <c r="P280" s="82">
        <f>[3]!Таблица2[[#This Row],[S]]</f>
        <v>10</v>
      </c>
      <c r="Q280" s="82">
        <f>[3]!Таблица2[[#This Row],[O]]</f>
        <v>4</v>
      </c>
      <c r="R280" s="82">
        <f>[3]!Таблица2[[#This Row],[D]]</f>
        <v>1</v>
      </c>
      <c r="S280" s="84">
        <f>[3]!Таблица2[[#This Row],[S2]]*[3]!Таблица2[[#This Row],[O2]]*[3]!Таблица2[[#This Row],[D2]]</f>
        <v>40</v>
      </c>
    </row>
    <row r="281" spans="1:19" ht="165" x14ac:dyDescent="0.25">
      <c r="A281" s="85" t="s">
        <v>203</v>
      </c>
      <c r="B281" s="30" t="s">
        <v>241</v>
      </c>
      <c r="C281" s="37" t="s">
        <v>1346</v>
      </c>
      <c r="D281" s="31" t="s">
        <v>204</v>
      </c>
      <c r="E281" s="31" t="s">
        <v>205</v>
      </c>
      <c r="F281" s="44">
        <v>7</v>
      </c>
      <c r="G281" s="31" t="s">
        <v>1347</v>
      </c>
      <c r="H281" s="31" t="s">
        <v>1348</v>
      </c>
      <c r="I281" s="44">
        <v>1</v>
      </c>
      <c r="J281" s="31" t="s">
        <v>1349</v>
      </c>
      <c r="K281" s="44">
        <v>1</v>
      </c>
      <c r="L281" s="44">
        <f t="shared" si="33"/>
        <v>7</v>
      </c>
      <c r="P281" s="44">
        <f>[3]!Таблица2[[#This Row],[S]]</f>
        <v>10</v>
      </c>
      <c r="Q281" s="44">
        <f>[3]!Таблица2[[#This Row],[O]]</f>
        <v>1</v>
      </c>
      <c r="R281" s="44">
        <f>[3]!Таблица2[[#This Row],[D]]</f>
        <v>4</v>
      </c>
      <c r="S281" s="44">
        <f>[3]!Таблица2[[#This Row],[S2]]*[3]!Таблица2[[#This Row],[O2]]*[3]!Таблица2[[#This Row],[D2]]</f>
        <v>40</v>
      </c>
    </row>
    <row r="282" spans="1:19" ht="90" x14ac:dyDescent="0.25">
      <c r="A282" s="85" t="s">
        <v>203</v>
      </c>
      <c r="B282" s="30" t="s">
        <v>241</v>
      </c>
      <c r="C282" s="37" t="s">
        <v>1346</v>
      </c>
      <c r="D282" s="31" t="s">
        <v>209</v>
      </c>
      <c r="E282" s="31" t="s">
        <v>205</v>
      </c>
      <c r="F282" s="44">
        <v>7</v>
      </c>
      <c r="G282" s="31" t="s">
        <v>1350</v>
      </c>
      <c r="H282" s="31" t="s">
        <v>1351</v>
      </c>
      <c r="I282" s="44">
        <v>2</v>
      </c>
      <c r="J282" s="31" t="s">
        <v>1352</v>
      </c>
      <c r="K282" s="44">
        <v>1</v>
      </c>
      <c r="L282" s="44">
        <f t="shared" si="33"/>
        <v>14</v>
      </c>
      <c r="P282" s="44">
        <f>[3]!Таблица2[[#This Row],[S]]</f>
        <v>7</v>
      </c>
      <c r="Q282" s="44">
        <f>[3]!Таблица2[[#This Row],[O]]</f>
        <v>1</v>
      </c>
      <c r="R282" s="44">
        <f>[3]!Таблица2[[#This Row],[D]]</f>
        <v>4</v>
      </c>
      <c r="S282" s="44">
        <f>[3]!Таблица2[[#This Row],[S2]]*[3]!Таблица2[[#This Row],[O2]]*[3]!Таблица2[[#This Row],[D2]]</f>
        <v>28</v>
      </c>
    </row>
    <row r="283" spans="1:19" ht="180" x14ac:dyDescent="0.25">
      <c r="A283" s="85" t="s">
        <v>203</v>
      </c>
      <c r="B283" s="30" t="s">
        <v>241</v>
      </c>
      <c r="C283" s="37" t="s">
        <v>1346</v>
      </c>
      <c r="D283" s="31" t="s">
        <v>213</v>
      </c>
      <c r="E283" s="31" t="s">
        <v>205</v>
      </c>
      <c r="F283" s="44">
        <v>7</v>
      </c>
      <c r="G283" s="31" t="s">
        <v>1353</v>
      </c>
      <c r="H283" s="31" t="s">
        <v>1354</v>
      </c>
      <c r="I283" s="44">
        <v>3</v>
      </c>
      <c r="J283" s="31" t="s">
        <v>1355</v>
      </c>
      <c r="K283" s="44">
        <v>2</v>
      </c>
      <c r="L283" s="44">
        <f t="shared" si="33"/>
        <v>42</v>
      </c>
      <c r="M283" s="30" t="s">
        <v>216</v>
      </c>
      <c r="P283" s="44">
        <f>[3]!Таблица2[[#This Row],[S]]</f>
        <v>10</v>
      </c>
      <c r="Q283" s="44">
        <f>[3]!Таблица2[[#This Row],[O]]</f>
        <v>1</v>
      </c>
      <c r="R283" s="44">
        <f>[3]!Таблица2[[#This Row],[D]]</f>
        <v>1</v>
      </c>
      <c r="S283" s="44">
        <f>[3]!Таблица2[[#This Row],[S2]]*[3]!Таблица2[[#This Row],[O2]]*[3]!Таблица2[[#This Row],[D2]]</f>
        <v>10</v>
      </c>
    </row>
    <row r="284" spans="1:19" ht="75" x14ac:dyDescent="0.25">
      <c r="A284" s="85" t="s">
        <v>203</v>
      </c>
      <c r="B284" s="30" t="s">
        <v>241</v>
      </c>
      <c r="C284" s="37" t="s">
        <v>1346</v>
      </c>
      <c r="D284" s="31" t="s">
        <v>217</v>
      </c>
      <c r="E284" s="31" t="s">
        <v>218</v>
      </c>
      <c r="F284" s="44">
        <v>6</v>
      </c>
      <c r="G284" s="31" t="s">
        <v>219</v>
      </c>
      <c r="H284" s="31" t="s">
        <v>220</v>
      </c>
      <c r="I284" s="44">
        <v>3</v>
      </c>
      <c r="J284" s="31" t="s">
        <v>1356</v>
      </c>
      <c r="K284" s="44">
        <v>1</v>
      </c>
      <c r="L284" s="44">
        <f t="shared" si="33"/>
        <v>18</v>
      </c>
      <c r="M284" s="30" t="s">
        <v>1357</v>
      </c>
      <c r="P284" s="44">
        <f>[3]!Таблица2[[#This Row],[S]]</f>
        <v>10</v>
      </c>
      <c r="Q284" s="44">
        <f>[3]!Таблица2[[#This Row],[O]]</f>
        <v>1</v>
      </c>
      <c r="R284" s="44">
        <f>[3]!Таблица2[[#This Row],[D]]</f>
        <v>1</v>
      </c>
      <c r="S284" s="44">
        <f>[3]!Таблица2[[#This Row],[S2]]*[3]!Таблица2[[#This Row],[O2]]*[3]!Таблица2[[#This Row],[D2]]</f>
        <v>10</v>
      </c>
    </row>
    <row r="285" spans="1:19" ht="90" x14ac:dyDescent="0.25">
      <c r="A285" s="85" t="s">
        <v>203</v>
      </c>
      <c r="B285" s="30" t="s">
        <v>241</v>
      </c>
      <c r="C285" s="37" t="s">
        <v>1346</v>
      </c>
      <c r="D285" s="31" t="s">
        <v>222</v>
      </c>
      <c r="E285" s="31" t="s">
        <v>218</v>
      </c>
      <c r="F285" s="44">
        <v>6</v>
      </c>
      <c r="G285" s="31" t="s">
        <v>223</v>
      </c>
      <c r="H285" s="31" t="s">
        <v>1358</v>
      </c>
      <c r="I285" s="44">
        <v>3</v>
      </c>
      <c r="J285" s="31" t="s">
        <v>1359</v>
      </c>
      <c r="K285" s="44">
        <v>1</v>
      </c>
      <c r="L285" s="44">
        <f t="shared" si="33"/>
        <v>18</v>
      </c>
      <c r="M285" s="30" t="s">
        <v>1360</v>
      </c>
      <c r="P285" s="44">
        <f>[3]!Таблица2[[#This Row],[S]]</f>
        <v>7</v>
      </c>
      <c r="Q285" s="44">
        <f>[3]!Таблица2[[#This Row],[O]]</f>
        <v>1</v>
      </c>
      <c r="R285" s="44">
        <f>[3]!Таблица2[[#This Row],[D]]</f>
        <v>4</v>
      </c>
      <c r="S285" s="44">
        <f>[3]!Таблица2[[#This Row],[S2]]*[3]!Таблица2[[#This Row],[O2]]*[3]!Таблица2[[#This Row],[D2]]</f>
        <v>28</v>
      </c>
    </row>
    <row r="286" spans="1:19" ht="150" x14ac:dyDescent="0.25">
      <c r="A286" s="85" t="s">
        <v>203</v>
      </c>
      <c r="B286" s="30" t="s">
        <v>241</v>
      </c>
      <c r="C286" s="37" t="s">
        <v>1346</v>
      </c>
      <c r="D286" s="31" t="s">
        <v>224</v>
      </c>
      <c r="E286" s="31" t="s">
        <v>225</v>
      </c>
      <c r="F286" s="44">
        <v>7</v>
      </c>
      <c r="G286" s="31" t="s">
        <v>226</v>
      </c>
      <c r="H286" s="31" t="s">
        <v>1361</v>
      </c>
      <c r="I286" s="44">
        <v>4</v>
      </c>
      <c r="J286" s="31" t="s">
        <v>1362</v>
      </c>
      <c r="K286" s="44">
        <v>1</v>
      </c>
      <c r="L286" s="44">
        <f t="shared" si="33"/>
        <v>28</v>
      </c>
      <c r="P286" s="44">
        <f>[3]!Таблица2[[#This Row],[S]]</f>
        <v>10</v>
      </c>
      <c r="Q286" s="44">
        <f>[3]!Таблица2[[#This Row],[O]]</f>
        <v>2</v>
      </c>
      <c r="R286" s="44">
        <f>[3]!Таблица2[[#This Row],[D]]</f>
        <v>1</v>
      </c>
      <c r="S286" s="44">
        <f>[3]!Таблица2[[#This Row],[S2]]*[3]!Таблица2[[#This Row],[O2]]*[3]!Таблица2[[#This Row],[D2]]</f>
        <v>20</v>
      </c>
    </row>
    <row r="287" spans="1:19" ht="120" x14ac:dyDescent="0.25">
      <c r="A287" s="85" t="s">
        <v>203</v>
      </c>
      <c r="B287" s="30" t="s">
        <v>241</v>
      </c>
      <c r="C287" s="37" t="s">
        <v>1346</v>
      </c>
      <c r="D287" s="31" t="s">
        <v>229</v>
      </c>
      <c r="E287" s="31" t="s">
        <v>225</v>
      </c>
      <c r="F287" s="44">
        <v>7</v>
      </c>
      <c r="G287" s="31" t="s">
        <v>230</v>
      </c>
      <c r="H287" s="31" t="s">
        <v>1363</v>
      </c>
      <c r="I287" s="44">
        <v>2</v>
      </c>
      <c r="J287" s="31" t="s">
        <v>1364</v>
      </c>
      <c r="K287" s="44">
        <v>2</v>
      </c>
      <c r="L287" s="44">
        <f t="shared" si="33"/>
        <v>28</v>
      </c>
      <c r="P287" s="44">
        <f>[3]!Таблица2[[#This Row],[S]]</f>
        <v>10</v>
      </c>
      <c r="Q287" s="44">
        <f>[3]!Таблица2[[#This Row],[O]]</f>
        <v>2</v>
      </c>
      <c r="R287" s="44">
        <f>[3]!Таблица2[[#This Row],[D]]</f>
        <v>1</v>
      </c>
      <c r="S287" s="44">
        <f>[3]!Таблица2[[#This Row],[S2]]*[3]!Таблица2[[#This Row],[O2]]*[3]!Таблица2[[#This Row],[D2]]</f>
        <v>20</v>
      </c>
    </row>
    <row r="288" spans="1:19" ht="120" x14ac:dyDescent="0.25">
      <c r="A288" s="85" t="s">
        <v>203</v>
      </c>
      <c r="B288" s="30" t="s">
        <v>241</v>
      </c>
      <c r="C288" s="37" t="s">
        <v>1346</v>
      </c>
      <c r="D288" s="31" t="s">
        <v>233</v>
      </c>
      <c r="E288" s="31" t="s">
        <v>225</v>
      </c>
      <c r="F288" s="44">
        <v>7</v>
      </c>
      <c r="G288" s="31" t="s">
        <v>234</v>
      </c>
      <c r="H288" s="31" t="s">
        <v>235</v>
      </c>
      <c r="I288" s="44">
        <v>4</v>
      </c>
      <c r="J288" s="31" t="s">
        <v>1365</v>
      </c>
      <c r="K288" s="44">
        <v>1</v>
      </c>
      <c r="L288" s="44">
        <f t="shared" si="33"/>
        <v>28</v>
      </c>
      <c r="P288" s="44">
        <f>[3]!Таблица2[[#This Row],[S]]</f>
        <v>10</v>
      </c>
      <c r="Q288" s="44">
        <f>[3]!Таблица2[[#This Row],[O]]</f>
        <v>1</v>
      </c>
      <c r="R288" s="44">
        <f>[3]!Таблица2[[#This Row],[D]]</f>
        <v>1</v>
      </c>
      <c r="S288" s="44">
        <f>[3]!Таблица2[[#This Row],[S2]]*[3]!Таблица2[[#This Row],[O2]]*[3]!Таблица2[[#This Row],[D2]]</f>
        <v>10</v>
      </c>
    </row>
    <row r="289" spans="1:19" ht="105" x14ac:dyDescent="0.25">
      <c r="A289" s="85" t="s">
        <v>203</v>
      </c>
      <c r="B289" s="30" t="s">
        <v>241</v>
      </c>
      <c r="C289" s="37" t="s">
        <v>1346</v>
      </c>
      <c r="D289" s="31" t="s">
        <v>237</v>
      </c>
      <c r="E289" s="31" t="s">
        <v>205</v>
      </c>
      <c r="F289" s="44">
        <v>7</v>
      </c>
      <c r="G289" s="31" t="s">
        <v>238</v>
      </c>
      <c r="H289" s="31" t="s">
        <v>1366</v>
      </c>
      <c r="I289" s="44">
        <v>4</v>
      </c>
      <c r="J289" s="31" t="s">
        <v>1367</v>
      </c>
      <c r="K289" s="44">
        <v>1</v>
      </c>
      <c r="L289" s="44">
        <f t="shared" si="33"/>
        <v>28</v>
      </c>
      <c r="P289" s="44">
        <f>[3]!Таблица2[[#This Row],[S]]</f>
        <v>8</v>
      </c>
      <c r="Q289" s="44">
        <f>[3]!Таблица2[[#This Row],[O]]</f>
        <v>1</v>
      </c>
      <c r="R289" s="44">
        <f>[3]!Таблица2[[#This Row],[D]]</f>
        <v>1</v>
      </c>
      <c r="S289" s="44">
        <f>[3]!Таблица2[[#This Row],[S2]]*[3]!Таблица2[[#This Row],[O2]]*[3]!Таблица2[[#This Row],[D2]]</f>
        <v>8</v>
      </c>
    </row>
    <row r="290" spans="1:19" ht="135" x14ac:dyDescent="0.25">
      <c r="A290" s="85" t="s">
        <v>203</v>
      </c>
      <c r="B290" s="30" t="s">
        <v>241</v>
      </c>
      <c r="C290" s="37" t="s">
        <v>1346</v>
      </c>
      <c r="D290" s="31" t="s">
        <v>239</v>
      </c>
      <c r="E290" s="31" t="s">
        <v>225</v>
      </c>
      <c r="F290" s="44">
        <v>7</v>
      </c>
      <c r="G290" s="31" t="s">
        <v>230</v>
      </c>
      <c r="H290" s="31" t="s">
        <v>231</v>
      </c>
      <c r="I290" s="44">
        <v>2</v>
      </c>
      <c r="J290" s="31" t="s">
        <v>1364</v>
      </c>
      <c r="K290" s="44">
        <v>1</v>
      </c>
      <c r="L290" s="44">
        <f t="shared" si="33"/>
        <v>14</v>
      </c>
      <c r="P290" s="44">
        <f>[3]!Таблица2[[#This Row],[S]]</f>
        <v>10</v>
      </c>
      <c r="Q290" s="44">
        <f>[3]!Таблица2[[#This Row],[O]]</f>
        <v>1</v>
      </c>
      <c r="R290" s="44">
        <f>[3]!Таблица2[[#This Row],[D]]</f>
        <v>1</v>
      </c>
      <c r="S290" s="44">
        <f>[3]!Таблица2[[#This Row],[S2]]*[3]!Таблица2[[#This Row],[O2]]*[3]!Таблица2[[#This Row],[D2]]</f>
        <v>10</v>
      </c>
    </row>
    <row r="291" spans="1:19" ht="120" x14ac:dyDescent="0.25">
      <c r="A291" s="85" t="s">
        <v>203</v>
      </c>
      <c r="B291" s="30" t="s">
        <v>241</v>
      </c>
      <c r="C291" s="37" t="s">
        <v>1346</v>
      </c>
      <c r="D291" s="31" t="s">
        <v>240</v>
      </c>
      <c r="E291" s="31" t="s">
        <v>225</v>
      </c>
      <c r="F291" s="44">
        <v>7</v>
      </c>
      <c r="G291" s="31" t="s">
        <v>234</v>
      </c>
      <c r="H291" s="31" t="s">
        <v>235</v>
      </c>
      <c r="I291" s="44">
        <v>2</v>
      </c>
      <c r="J291" s="31" t="s">
        <v>1368</v>
      </c>
      <c r="K291" s="44">
        <v>1</v>
      </c>
      <c r="L291" s="44">
        <f t="shared" si="33"/>
        <v>14</v>
      </c>
      <c r="P291" s="44">
        <f>[3]!Таблица2[[#This Row],[S]]</f>
        <v>3</v>
      </c>
      <c r="Q291" s="44">
        <f>[3]!Таблица2[[#This Row],[O]]</f>
        <v>3</v>
      </c>
      <c r="R291" s="44">
        <f>[3]!Таблица2[[#This Row],[D]]</f>
        <v>4</v>
      </c>
      <c r="S291" s="44">
        <f>[3]!Таблица2[[#This Row],[S2]]*[3]!Таблица2[[#This Row],[O2]]*[3]!Таблица2[[#This Row],[D2]]</f>
        <v>36</v>
      </c>
    </row>
    <row r="292" spans="1:19" ht="150.75" thickBot="1" x14ac:dyDescent="0.3">
      <c r="A292" s="85" t="s">
        <v>203</v>
      </c>
      <c r="B292" s="30" t="s">
        <v>241</v>
      </c>
      <c r="C292" s="37" t="s">
        <v>1346</v>
      </c>
      <c r="D292" s="31" t="s">
        <v>204</v>
      </c>
      <c r="E292" s="31" t="s">
        <v>205</v>
      </c>
      <c r="F292" s="44">
        <v>7</v>
      </c>
      <c r="G292" s="31" t="s">
        <v>206</v>
      </c>
      <c r="H292" s="31" t="s">
        <v>1369</v>
      </c>
      <c r="I292" s="44">
        <v>4</v>
      </c>
      <c r="J292" s="31" t="s">
        <v>1370</v>
      </c>
      <c r="K292" s="44">
        <v>1</v>
      </c>
      <c r="L292" s="44">
        <f t="shared" ref="L292:L341" si="34">F292*I292*K292</f>
        <v>28</v>
      </c>
      <c r="P292" s="44">
        <f>[3]!Таблица2[[#This Row],[S]]</f>
        <v>7</v>
      </c>
      <c r="Q292" s="44">
        <f>[3]!Таблица2[[#This Row],[O]]</f>
        <v>2</v>
      </c>
      <c r="R292" s="44">
        <f>[3]!Таблица2[[#This Row],[D]]</f>
        <v>3</v>
      </c>
      <c r="S292" s="44">
        <f>[3]!Таблица2[[#This Row],[S2]]*[3]!Таблица2[[#This Row],[O2]]*[3]!Таблица2[[#This Row],[D2]]</f>
        <v>42</v>
      </c>
    </row>
    <row r="293" spans="1:19" ht="135" x14ac:dyDescent="0.25">
      <c r="A293" s="72" t="s">
        <v>203</v>
      </c>
      <c r="B293" s="73" t="s">
        <v>258</v>
      </c>
      <c r="C293" s="74" t="s">
        <v>1371</v>
      </c>
      <c r="D293" s="75" t="s">
        <v>242</v>
      </c>
      <c r="E293" s="75" t="s">
        <v>1372</v>
      </c>
      <c r="F293" s="86">
        <v>6</v>
      </c>
      <c r="G293" s="75" t="s">
        <v>243</v>
      </c>
      <c r="H293" s="75" t="s">
        <v>244</v>
      </c>
      <c r="I293" s="86">
        <v>4</v>
      </c>
      <c r="J293" s="75" t="s">
        <v>245</v>
      </c>
      <c r="K293" s="86">
        <v>1</v>
      </c>
      <c r="L293" s="86">
        <f t="shared" si="34"/>
        <v>24</v>
      </c>
      <c r="M293" s="73"/>
      <c r="N293" s="73"/>
      <c r="O293" s="76"/>
      <c r="P293" s="86">
        <f>[3]!Таблица2[[#This Row],[S]]</f>
        <v>7</v>
      </c>
      <c r="Q293" s="86">
        <f>[3]!Таблица2[[#This Row],[O]]</f>
        <v>2</v>
      </c>
      <c r="R293" s="86">
        <f>[3]!Таблица2[[#This Row],[D]]</f>
        <v>1</v>
      </c>
      <c r="S293" s="87">
        <f>[3]!Таблица2[[#This Row],[S2]]*[3]!Таблица2[[#This Row],[O2]]*[3]!Таблица2[[#This Row],[D2]]</f>
        <v>14</v>
      </c>
    </row>
    <row r="294" spans="1:19" ht="105" x14ac:dyDescent="0.25">
      <c r="A294" s="77" t="s">
        <v>203</v>
      </c>
      <c r="B294" s="30" t="s">
        <v>258</v>
      </c>
      <c r="C294" s="37" t="s">
        <v>1371</v>
      </c>
      <c r="D294" s="31" t="s">
        <v>246</v>
      </c>
      <c r="E294" s="31" t="s">
        <v>247</v>
      </c>
      <c r="F294" s="44">
        <v>6</v>
      </c>
      <c r="G294" s="31" t="s">
        <v>248</v>
      </c>
      <c r="H294" s="31" t="s">
        <v>249</v>
      </c>
      <c r="I294" s="44">
        <v>4</v>
      </c>
      <c r="J294" s="31" t="s">
        <v>250</v>
      </c>
      <c r="K294" s="44">
        <v>1</v>
      </c>
      <c r="L294" s="44">
        <f t="shared" si="34"/>
        <v>24</v>
      </c>
      <c r="P294" s="44">
        <f>[3]!Таблица2[[#This Row],[S]]</f>
        <v>7</v>
      </c>
      <c r="Q294" s="44">
        <f>[3]!Таблица2[[#This Row],[O]]</f>
        <v>2</v>
      </c>
      <c r="R294" s="44">
        <f>[3]!Таблица2[[#This Row],[D]]</f>
        <v>1</v>
      </c>
      <c r="S294" s="88">
        <f>[3]!Таблица2[[#This Row],[S2]]*[3]!Таблица2[[#This Row],[O2]]*[3]!Таблица2[[#This Row],[D2]]</f>
        <v>14</v>
      </c>
    </row>
    <row r="295" spans="1:19" ht="135" x14ac:dyDescent="0.25">
      <c r="A295" s="77" t="s">
        <v>203</v>
      </c>
      <c r="B295" s="30" t="s">
        <v>258</v>
      </c>
      <c r="C295" s="37" t="s">
        <v>1371</v>
      </c>
      <c r="D295" s="31" t="s">
        <v>251</v>
      </c>
      <c r="E295" s="31" t="s">
        <v>252</v>
      </c>
      <c r="F295" s="44">
        <v>7</v>
      </c>
      <c r="G295" s="31" t="s">
        <v>253</v>
      </c>
      <c r="H295" s="31" t="s">
        <v>254</v>
      </c>
      <c r="I295" s="44">
        <v>3</v>
      </c>
      <c r="J295" s="31" t="s">
        <v>255</v>
      </c>
      <c r="K295" s="44">
        <v>2</v>
      </c>
      <c r="L295" s="44">
        <f t="shared" si="34"/>
        <v>42</v>
      </c>
      <c r="P295" s="44">
        <f>[3]!Таблица2[[#This Row],[S]]</f>
        <v>4</v>
      </c>
      <c r="Q295" s="44">
        <f>[3]!Таблица2[[#This Row],[O]]</f>
        <v>3</v>
      </c>
      <c r="R295" s="44">
        <f>[3]!Таблица2[[#This Row],[D]]</f>
        <v>2</v>
      </c>
      <c r="S295" s="88">
        <f>[3]!Таблица2[[#This Row],[S2]]*[3]!Таблица2[[#This Row],[O2]]*[3]!Таблица2[[#This Row],[D2]]</f>
        <v>24</v>
      </c>
    </row>
    <row r="296" spans="1:19" ht="105" x14ac:dyDescent="0.25">
      <c r="A296" s="77" t="s">
        <v>203</v>
      </c>
      <c r="B296" s="30" t="s">
        <v>258</v>
      </c>
      <c r="C296" s="37" t="s">
        <v>1371</v>
      </c>
      <c r="D296" s="31" t="s">
        <v>256</v>
      </c>
      <c r="E296" s="31" t="s">
        <v>247</v>
      </c>
      <c r="F296" s="44">
        <v>6</v>
      </c>
      <c r="G296" s="31" t="s">
        <v>248</v>
      </c>
      <c r="H296" s="31" t="s">
        <v>254</v>
      </c>
      <c r="I296" s="44">
        <v>3</v>
      </c>
      <c r="J296" s="31" t="s">
        <v>257</v>
      </c>
      <c r="K296" s="44">
        <v>2</v>
      </c>
      <c r="L296" s="44">
        <f t="shared" si="34"/>
        <v>36</v>
      </c>
      <c r="P296" s="44">
        <f>[3]!Таблица2[[#This Row],[S]]</f>
        <v>4</v>
      </c>
      <c r="Q296" s="44">
        <f>[3]!Таблица2[[#This Row],[O]]</f>
        <v>3</v>
      </c>
      <c r="R296" s="44">
        <f>[3]!Таблица2[[#This Row],[D]]</f>
        <v>2</v>
      </c>
      <c r="S296" s="88">
        <f>[3]!Таблица2[[#This Row],[S2]]*[3]!Таблица2[[#This Row],[O2]]*[3]!Таблица2[[#This Row],[D2]]</f>
        <v>24</v>
      </c>
    </row>
    <row r="297" spans="1:19" ht="135" x14ac:dyDescent="0.25">
      <c r="A297" s="77" t="s">
        <v>203</v>
      </c>
      <c r="B297" s="30" t="s">
        <v>258</v>
      </c>
      <c r="C297" s="37" t="s">
        <v>1371</v>
      </c>
      <c r="D297" s="31" t="s">
        <v>259</v>
      </c>
      <c r="E297" s="31" t="s">
        <v>252</v>
      </c>
      <c r="F297" s="44">
        <v>6</v>
      </c>
      <c r="G297" s="31" t="s">
        <v>260</v>
      </c>
      <c r="H297" s="31" t="s">
        <v>261</v>
      </c>
      <c r="I297" s="44">
        <v>4</v>
      </c>
      <c r="J297" s="31" t="s">
        <v>262</v>
      </c>
      <c r="K297" s="44">
        <v>1</v>
      </c>
      <c r="L297" s="44">
        <f t="shared" si="34"/>
        <v>24</v>
      </c>
      <c r="M297" s="30" t="s">
        <v>1373</v>
      </c>
      <c r="N297" s="30" t="s">
        <v>1374</v>
      </c>
      <c r="O297" s="33" t="s">
        <v>1375</v>
      </c>
      <c r="P297" s="44">
        <v>5</v>
      </c>
      <c r="Q297" s="44">
        <v>1</v>
      </c>
      <c r="R297" s="44">
        <v>2</v>
      </c>
      <c r="S297" s="88">
        <v>10</v>
      </c>
    </row>
    <row r="298" spans="1:19" ht="135" x14ac:dyDescent="0.25">
      <c r="A298" s="77" t="s">
        <v>203</v>
      </c>
      <c r="B298" s="30" t="s">
        <v>258</v>
      </c>
      <c r="C298" s="37" t="s">
        <v>1371</v>
      </c>
      <c r="D298" s="31" t="s">
        <v>263</v>
      </c>
      <c r="E298" s="31" t="s">
        <v>252</v>
      </c>
      <c r="F298" s="44">
        <v>6</v>
      </c>
      <c r="G298" s="31" t="s">
        <v>260</v>
      </c>
      <c r="H298" s="31" t="s">
        <v>261</v>
      </c>
      <c r="I298" s="44">
        <v>1</v>
      </c>
      <c r="J298" s="31" t="s">
        <v>264</v>
      </c>
      <c r="K298" s="44">
        <v>1</v>
      </c>
      <c r="L298" s="44">
        <f t="shared" si="34"/>
        <v>6</v>
      </c>
      <c r="M298" s="30" t="s">
        <v>1373</v>
      </c>
      <c r="N298" s="30" t="s">
        <v>1376</v>
      </c>
      <c r="O298" s="33" t="s">
        <v>1375</v>
      </c>
      <c r="P298" s="44">
        <f>[3]!Таблица2[[#This Row],[S]]</f>
        <v>4</v>
      </c>
      <c r="Q298" s="44">
        <f>[3]!Таблица2[[#This Row],[O]]</f>
        <v>3</v>
      </c>
      <c r="R298" s="44">
        <f>[3]!Таблица2[[#This Row],[D]]</f>
        <v>1</v>
      </c>
      <c r="S298" s="88">
        <f>[3]!Таблица2[[#This Row],[S2]]*[3]!Таблица2[[#This Row],[O2]]*[3]!Таблица2[[#This Row],[D2]]</f>
        <v>12</v>
      </c>
    </row>
    <row r="299" spans="1:19" ht="90.75" thickBot="1" x14ac:dyDescent="0.3">
      <c r="A299" s="78" t="s">
        <v>203</v>
      </c>
      <c r="B299" s="79" t="s">
        <v>258</v>
      </c>
      <c r="C299" s="80" t="s">
        <v>1371</v>
      </c>
      <c r="D299" s="81" t="s">
        <v>265</v>
      </c>
      <c r="E299" s="81" t="s">
        <v>266</v>
      </c>
      <c r="F299" s="82">
        <v>7</v>
      </c>
      <c r="G299" s="81" t="s">
        <v>267</v>
      </c>
      <c r="H299" s="81" t="s">
        <v>268</v>
      </c>
      <c r="I299" s="82">
        <v>1</v>
      </c>
      <c r="J299" s="81" t="s">
        <v>269</v>
      </c>
      <c r="K299" s="82">
        <v>1</v>
      </c>
      <c r="L299" s="82">
        <f t="shared" si="34"/>
        <v>7</v>
      </c>
      <c r="M299" s="79"/>
      <c r="N299" s="79"/>
      <c r="O299" s="83"/>
      <c r="P299" s="82">
        <f>[3]!Таблица2[[#This Row],[S]]</f>
        <v>4</v>
      </c>
      <c r="Q299" s="82">
        <f>[3]!Таблица2[[#This Row],[O]]</f>
        <v>3</v>
      </c>
      <c r="R299" s="82">
        <f>[3]!Таблица2[[#This Row],[D]]</f>
        <v>1</v>
      </c>
      <c r="S299" s="84">
        <f>[3]!Таблица2[[#This Row],[S2]]*[3]!Таблица2[[#This Row],[O2]]*[3]!Таблица2[[#This Row],[D2]]</f>
        <v>12</v>
      </c>
    </row>
    <row r="300" spans="1:19" ht="150" x14ac:dyDescent="0.25">
      <c r="A300" s="72" t="s">
        <v>203</v>
      </c>
      <c r="B300" s="73" t="s">
        <v>1377</v>
      </c>
      <c r="C300" s="74" t="s">
        <v>1378</v>
      </c>
      <c r="D300" s="75" t="s">
        <v>270</v>
      </c>
      <c r="E300" s="75" t="s">
        <v>271</v>
      </c>
      <c r="F300" s="86">
        <v>7</v>
      </c>
      <c r="G300" s="75" t="s">
        <v>272</v>
      </c>
      <c r="H300" s="75" t="s">
        <v>273</v>
      </c>
      <c r="I300" s="86">
        <v>2</v>
      </c>
      <c r="J300" s="75" t="s">
        <v>1379</v>
      </c>
      <c r="K300" s="86">
        <v>1</v>
      </c>
      <c r="L300" s="86">
        <v>21</v>
      </c>
      <c r="M300" s="73"/>
      <c r="N300" s="73"/>
      <c r="O300" s="76"/>
      <c r="P300" s="86">
        <f t="shared" ref="P300:P303" si="35">F300</f>
        <v>7</v>
      </c>
      <c r="Q300" s="86">
        <f t="shared" ref="Q300:Q303" si="36">I300</f>
        <v>2</v>
      </c>
      <c r="R300" s="86">
        <f t="shared" ref="R300:R303" si="37">K300</f>
        <v>1</v>
      </c>
      <c r="S300" s="87">
        <f t="shared" ref="S300:S303" si="38">P300*Q300*R300</f>
        <v>14</v>
      </c>
    </row>
    <row r="301" spans="1:19" ht="60" x14ac:dyDescent="0.25">
      <c r="A301" s="77" t="s">
        <v>203</v>
      </c>
      <c r="B301" s="30" t="s">
        <v>1377</v>
      </c>
      <c r="C301" s="37" t="s">
        <v>1346</v>
      </c>
      <c r="D301" s="31" t="s">
        <v>275</v>
      </c>
      <c r="E301" s="31" t="s">
        <v>276</v>
      </c>
      <c r="F301" s="44">
        <v>3</v>
      </c>
      <c r="G301" s="31" t="s">
        <v>1380</v>
      </c>
      <c r="H301" s="31" t="s">
        <v>1381</v>
      </c>
      <c r="I301" s="44">
        <v>4</v>
      </c>
      <c r="J301" s="31" t="s">
        <v>279</v>
      </c>
      <c r="K301" s="44">
        <v>1</v>
      </c>
      <c r="L301" s="44">
        <v>9</v>
      </c>
      <c r="P301" s="44">
        <f t="shared" si="35"/>
        <v>3</v>
      </c>
      <c r="Q301" s="44">
        <f t="shared" si="36"/>
        <v>4</v>
      </c>
      <c r="R301" s="44">
        <f t="shared" si="37"/>
        <v>1</v>
      </c>
      <c r="S301" s="88">
        <f t="shared" si="38"/>
        <v>12</v>
      </c>
    </row>
    <row r="302" spans="1:19" ht="60" x14ac:dyDescent="0.25">
      <c r="A302" s="77" t="s">
        <v>203</v>
      </c>
      <c r="B302" s="30" t="s">
        <v>1377</v>
      </c>
      <c r="C302" s="37" t="s">
        <v>1346</v>
      </c>
      <c r="D302" s="31" t="s">
        <v>280</v>
      </c>
      <c r="E302" s="31" t="s">
        <v>281</v>
      </c>
      <c r="F302" s="44">
        <v>7</v>
      </c>
      <c r="G302" s="31" t="s">
        <v>282</v>
      </c>
      <c r="H302" s="31" t="s">
        <v>1382</v>
      </c>
      <c r="I302" s="44">
        <v>2</v>
      </c>
      <c r="J302" s="31" t="s">
        <v>1383</v>
      </c>
      <c r="K302" s="44">
        <v>2</v>
      </c>
      <c r="L302" s="44">
        <v>28</v>
      </c>
      <c r="P302" s="44">
        <f t="shared" si="35"/>
        <v>7</v>
      </c>
      <c r="Q302" s="44">
        <f t="shared" si="36"/>
        <v>2</v>
      </c>
      <c r="R302" s="44">
        <f t="shared" si="37"/>
        <v>2</v>
      </c>
      <c r="S302" s="88">
        <f t="shared" si="38"/>
        <v>28</v>
      </c>
    </row>
    <row r="303" spans="1:19" ht="60" x14ac:dyDescent="0.25">
      <c r="A303" s="77" t="s">
        <v>203</v>
      </c>
      <c r="B303" s="30" t="s">
        <v>1377</v>
      </c>
      <c r="C303" s="37" t="s">
        <v>1346</v>
      </c>
      <c r="D303" s="31" t="s">
        <v>1384</v>
      </c>
      <c r="E303" s="31" t="s">
        <v>276</v>
      </c>
      <c r="F303" s="44">
        <v>3</v>
      </c>
      <c r="G303" s="31" t="s">
        <v>1385</v>
      </c>
      <c r="H303" s="31" t="s">
        <v>1386</v>
      </c>
      <c r="I303" s="44">
        <v>2</v>
      </c>
      <c r="J303" s="31" t="s">
        <v>1383</v>
      </c>
      <c r="K303" s="44">
        <v>2</v>
      </c>
      <c r="L303" s="44">
        <v>12</v>
      </c>
      <c r="P303" s="44">
        <f t="shared" si="35"/>
        <v>3</v>
      </c>
      <c r="Q303" s="44">
        <f t="shared" si="36"/>
        <v>2</v>
      </c>
      <c r="R303" s="44">
        <f t="shared" si="37"/>
        <v>2</v>
      </c>
      <c r="S303" s="88">
        <f t="shared" si="38"/>
        <v>12</v>
      </c>
    </row>
    <row r="304" spans="1:19" ht="45" x14ac:dyDescent="0.25">
      <c r="A304" s="77" t="s">
        <v>203</v>
      </c>
      <c r="B304" s="30" t="s">
        <v>1377</v>
      </c>
      <c r="C304" s="37" t="s">
        <v>1346</v>
      </c>
      <c r="D304" s="31" t="s">
        <v>288</v>
      </c>
      <c r="E304" s="31" t="s">
        <v>276</v>
      </c>
      <c r="F304" s="44">
        <v>3</v>
      </c>
      <c r="G304" s="31" t="s">
        <v>289</v>
      </c>
      <c r="H304" s="31" t="s">
        <v>287</v>
      </c>
      <c r="I304" s="44">
        <v>2</v>
      </c>
      <c r="J304" s="31" t="s">
        <v>1387</v>
      </c>
      <c r="K304" s="44">
        <v>3</v>
      </c>
      <c r="L304" s="44">
        <v>18</v>
      </c>
      <c r="P304" s="44">
        <v>3</v>
      </c>
      <c r="Q304" s="44">
        <v>2</v>
      </c>
      <c r="R304" s="44">
        <v>2</v>
      </c>
      <c r="S304" s="88">
        <v>12</v>
      </c>
    </row>
    <row r="305" spans="1:19" ht="75" x14ac:dyDescent="0.25">
      <c r="A305" s="77" t="s">
        <v>203</v>
      </c>
      <c r="B305" s="30" t="s">
        <v>1377</v>
      </c>
      <c r="C305" s="37" t="s">
        <v>1346</v>
      </c>
      <c r="D305" s="31" t="s">
        <v>290</v>
      </c>
      <c r="E305" s="31" t="s">
        <v>276</v>
      </c>
      <c r="F305" s="44">
        <v>3</v>
      </c>
      <c r="G305" s="31" t="s">
        <v>1388</v>
      </c>
      <c r="H305" s="31" t="s">
        <v>1389</v>
      </c>
      <c r="I305" s="44">
        <v>3</v>
      </c>
      <c r="J305" s="31" t="s">
        <v>1390</v>
      </c>
      <c r="K305" s="44">
        <v>1</v>
      </c>
      <c r="L305" s="44">
        <v>9</v>
      </c>
      <c r="P305" s="44">
        <f>F305</f>
        <v>3</v>
      </c>
      <c r="Q305" s="44">
        <f>I305</f>
        <v>3</v>
      </c>
      <c r="R305" s="44">
        <f>K305</f>
        <v>1</v>
      </c>
      <c r="S305" s="88">
        <f>P305*Q305*R305</f>
        <v>9</v>
      </c>
    </row>
    <row r="306" spans="1:19" ht="75" x14ac:dyDescent="0.25">
      <c r="A306" s="77" t="s">
        <v>203</v>
      </c>
      <c r="B306" s="30" t="s">
        <v>1391</v>
      </c>
      <c r="C306" s="37" t="s">
        <v>1346</v>
      </c>
      <c r="D306" s="31" t="s">
        <v>315</v>
      </c>
      <c r="E306" s="31" t="s">
        <v>316</v>
      </c>
      <c r="F306" s="44">
        <v>3</v>
      </c>
      <c r="G306" s="31" t="s">
        <v>317</v>
      </c>
      <c r="H306" s="31" t="s">
        <v>1392</v>
      </c>
      <c r="I306" s="44">
        <v>3</v>
      </c>
      <c r="J306" s="31" t="s">
        <v>1393</v>
      </c>
      <c r="K306" s="44">
        <v>2</v>
      </c>
      <c r="L306" s="44">
        <v>27</v>
      </c>
      <c r="P306" s="44">
        <f>F306</f>
        <v>3</v>
      </c>
      <c r="Q306" s="44">
        <f>I306</f>
        <v>3</v>
      </c>
      <c r="R306" s="44">
        <f>K306</f>
        <v>2</v>
      </c>
      <c r="S306" s="88">
        <f>P306*Q306*R306</f>
        <v>18</v>
      </c>
    </row>
    <row r="307" spans="1:19" ht="120" x14ac:dyDescent="0.25">
      <c r="A307" s="77" t="s">
        <v>203</v>
      </c>
      <c r="B307" s="30" t="s">
        <v>1391</v>
      </c>
      <c r="C307" s="37" t="s">
        <v>1346</v>
      </c>
      <c r="D307" s="31" t="s">
        <v>320</v>
      </c>
      <c r="E307" s="31" t="s">
        <v>321</v>
      </c>
      <c r="F307" s="44">
        <v>7</v>
      </c>
      <c r="G307" s="31" t="s">
        <v>322</v>
      </c>
      <c r="H307" s="31" t="s">
        <v>323</v>
      </c>
      <c r="I307" s="44">
        <v>2</v>
      </c>
      <c r="J307" s="31" t="s">
        <v>324</v>
      </c>
      <c r="K307" s="44">
        <v>2</v>
      </c>
      <c r="L307" s="44">
        <v>28</v>
      </c>
      <c r="P307" s="44">
        <f>F307</f>
        <v>7</v>
      </c>
      <c r="Q307" s="44">
        <f>I307</f>
        <v>2</v>
      </c>
      <c r="R307" s="44">
        <f>K307</f>
        <v>2</v>
      </c>
      <c r="S307" s="88">
        <f>P307*Q307*R307</f>
        <v>28</v>
      </c>
    </row>
    <row r="308" spans="1:19" ht="135.75" thickBot="1" x14ac:dyDescent="0.3">
      <c r="A308" s="78" t="s">
        <v>203</v>
      </c>
      <c r="B308" s="79" t="s">
        <v>1391</v>
      </c>
      <c r="C308" s="80" t="s">
        <v>1346</v>
      </c>
      <c r="D308" s="81" t="s">
        <v>325</v>
      </c>
      <c r="E308" s="81" t="s">
        <v>1394</v>
      </c>
      <c r="F308" s="82">
        <v>7</v>
      </c>
      <c r="G308" s="81" t="s">
        <v>327</v>
      </c>
      <c r="H308" s="81" t="s">
        <v>328</v>
      </c>
      <c r="I308" s="82">
        <v>1</v>
      </c>
      <c r="J308" s="81" t="s">
        <v>1395</v>
      </c>
      <c r="K308" s="82">
        <v>2</v>
      </c>
      <c r="L308" s="82">
        <v>14</v>
      </c>
      <c r="M308" s="79" t="s">
        <v>1396</v>
      </c>
      <c r="N308" s="79" t="s">
        <v>1397</v>
      </c>
      <c r="O308" s="83">
        <v>43678</v>
      </c>
      <c r="P308" s="82">
        <v>5</v>
      </c>
      <c r="Q308" s="82">
        <v>1</v>
      </c>
      <c r="R308" s="82">
        <v>1</v>
      </c>
      <c r="S308" s="84">
        <v>7</v>
      </c>
    </row>
    <row r="309" spans="1:19" ht="90" x14ac:dyDescent="0.25">
      <c r="A309" s="72" t="s">
        <v>203</v>
      </c>
      <c r="B309" s="73" t="s">
        <v>1398</v>
      </c>
      <c r="C309" s="74" t="s">
        <v>1324</v>
      </c>
      <c r="D309" s="75" t="s">
        <v>333</v>
      </c>
      <c r="E309" s="75" t="s">
        <v>334</v>
      </c>
      <c r="F309" s="86">
        <v>6</v>
      </c>
      <c r="G309" s="75" t="s">
        <v>335</v>
      </c>
      <c r="H309" s="75" t="s">
        <v>336</v>
      </c>
      <c r="I309" s="86">
        <v>2</v>
      </c>
      <c r="J309" s="75" t="s">
        <v>1399</v>
      </c>
      <c r="K309" s="86">
        <v>2</v>
      </c>
      <c r="L309" s="86">
        <v>24</v>
      </c>
      <c r="M309" s="73"/>
      <c r="N309" s="73"/>
      <c r="O309" s="76"/>
      <c r="P309" s="86">
        <f>F309</f>
        <v>6</v>
      </c>
      <c r="Q309" s="86">
        <f>I309</f>
        <v>2</v>
      </c>
      <c r="R309" s="86">
        <f>K309</f>
        <v>2</v>
      </c>
      <c r="S309" s="87">
        <f>P309*Q309*R309</f>
        <v>24</v>
      </c>
    </row>
    <row r="310" spans="1:19" ht="105" x14ac:dyDescent="0.25">
      <c r="A310" s="77" t="s">
        <v>203</v>
      </c>
      <c r="B310" s="30" t="s">
        <v>1398</v>
      </c>
      <c r="C310" s="37" t="s">
        <v>1324</v>
      </c>
      <c r="D310" s="31" t="s">
        <v>340</v>
      </c>
      <c r="E310" s="31" t="s">
        <v>341</v>
      </c>
      <c r="F310" s="44">
        <v>3</v>
      </c>
      <c r="G310" s="31" t="s">
        <v>342</v>
      </c>
      <c r="H310" s="31" t="s">
        <v>343</v>
      </c>
      <c r="I310" s="44">
        <v>1</v>
      </c>
      <c r="J310" s="31" t="s">
        <v>1400</v>
      </c>
      <c r="K310" s="44">
        <v>2</v>
      </c>
      <c r="L310" s="44">
        <v>6</v>
      </c>
      <c r="P310" s="44">
        <f>F310</f>
        <v>3</v>
      </c>
      <c r="Q310" s="44">
        <f>I310</f>
        <v>1</v>
      </c>
      <c r="R310" s="44">
        <f>K310</f>
        <v>2</v>
      </c>
      <c r="S310" s="88">
        <f>P310*Q310*R310</f>
        <v>6</v>
      </c>
    </row>
    <row r="311" spans="1:19" ht="150" x14ac:dyDescent="0.25">
      <c r="A311" s="77" t="s">
        <v>203</v>
      </c>
      <c r="B311" s="30" t="s">
        <v>1398</v>
      </c>
      <c r="C311" s="37" t="s">
        <v>1324</v>
      </c>
      <c r="D311" s="31" t="s">
        <v>344</v>
      </c>
      <c r="E311" s="31" t="s">
        <v>271</v>
      </c>
      <c r="F311" s="44">
        <v>6</v>
      </c>
      <c r="G311" s="31" t="s">
        <v>345</v>
      </c>
      <c r="H311" s="31" t="s">
        <v>323</v>
      </c>
      <c r="I311" s="44">
        <v>2</v>
      </c>
      <c r="J311" s="31" t="s">
        <v>346</v>
      </c>
      <c r="K311" s="44">
        <v>1</v>
      </c>
      <c r="L311" s="44">
        <v>14</v>
      </c>
      <c r="P311" s="44">
        <f>F311</f>
        <v>6</v>
      </c>
      <c r="Q311" s="44">
        <f>I311</f>
        <v>2</v>
      </c>
      <c r="R311" s="44">
        <f>K311</f>
        <v>1</v>
      </c>
      <c r="S311" s="88">
        <f>P311*Q311*R311</f>
        <v>12</v>
      </c>
    </row>
    <row r="312" spans="1:19" ht="75" x14ac:dyDescent="0.25">
      <c r="A312" s="77" t="s">
        <v>203</v>
      </c>
      <c r="B312" s="30" t="s">
        <v>347</v>
      </c>
      <c r="C312" s="37" t="s">
        <v>1324</v>
      </c>
      <c r="D312" s="31" t="s">
        <v>348</v>
      </c>
      <c r="E312" s="31" t="s">
        <v>349</v>
      </c>
      <c r="F312" s="44">
        <v>5</v>
      </c>
      <c r="G312" s="31" t="s">
        <v>350</v>
      </c>
      <c r="H312" s="31" t="s">
        <v>351</v>
      </c>
      <c r="I312" s="44">
        <v>2</v>
      </c>
      <c r="J312" s="31" t="s">
        <v>1401</v>
      </c>
      <c r="K312" s="44">
        <v>3</v>
      </c>
      <c r="L312" s="44">
        <v>30</v>
      </c>
      <c r="P312" s="44">
        <v>5</v>
      </c>
      <c r="Q312" s="44">
        <v>1</v>
      </c>
      <c r="R312" s="44">
        <v>1</v>
      </c>
      <c r="S312" s="88">
        <v>5</v>
      </c>
    </row>
    <row r="313" spans="1:19" ht="90" x14ac:dyDescent="0.25">
      <c r="A313" s="77" t="s">
        <v>203</v>
      </c>
      <c r="B313" s="30" t="s">
        <v>347</v>
      </c>
      <c r="C313" s="37" t="s">
        <v>1324</v>
      </c>
      <c r="D313" s="31" t="s">
        <v>352</v>
      </c>
      <c r="E313" s="31" t="s">
        <v>353</v>
      </c>
      <c r="F313" s="44">
        <v>7</v>
      </c>
      <c r="G313" s="31" t="s">
        <v>354</v>
      </c>
      <c r="H313" s="31" t="s">
        <v>355</v>
      </c>
      <c r="I313" s="44">
        <v>5</v>
      </c>
      <c r="J313" s="31" t="s">
        <v>356</v>
      </c>
      <c r="K313" s="44">
        <v>1</v>
      </c>
      <c r="L313" s="44">
        <v>35</v>
      </c>
      <c r="P313" s="44">
        <f>F313</f>
        <v>7</v>
      </c>
      <c r="Q313" s="44">
        <f>I313</f>
        <v>5</v>
      </c>
      <c r="R313" s="44">
        <f>K313</f>
        <v>1</v>
      </c>
      <c r="S313" s="88">
        <f>P313*Q313*R313</f>
        <v>35</v>
      </c>
    </row>
    <row r="314" spans="1:19" ht="45" x14ac:dyDescent="0.25">
      <c r="A314" s="77" t="s">
        <v>203</v>
      </c>
      <c r="B314" s="30" t="s">
        <v>347</v>
      </c>
      <c r="C314" s="37" t="s">
        <v>1324</v>
      </c>
      <c r="D314" s="31" t="s">
        <v>357</v>
      </c>
      <c r="E314" s="31" t="s">
        <v>358</v>
      </c>
      <c r="F314" s="44">
        <v>3</v>
      </c>
      <c r="G314" s="31" t="s">
        <v>359</v>
      </c>
      <c r="H314" s="31" t="s">
        <v>1402</v>
      </c>
      <c r="I314" s="44">
        <v>1</v>
      </c>
      <c r="J314" s="31" t="s">
        <v>356</v>
      </c>
      <c r="K314" s="44">
        <v>1</v>
      </c>
      <c r="L314" s="44">
        <v>6</v>
      </c>
      <c r="P314" s="44">
        <v>3</v>
      </c>
      <c r="Q314" s="44">
        <v>1</v>
      </c>
      <c r="R314" s="44">
        <v>1</v>
      </c>
      <c r="S314" s="88">
        <v>2</v>
      </c>
    </row>
    <row r="315" spans="1:19" ht="120" x14ac:dyDescent="0.25">
      <c r="A315" s="77" t="s">
        <v>203</v>
      </c>
      <c r="B315" s="30" t="s">
        <v>347</v>
      </c>
      <c r="C315" s="37" t="s">
        <v>1324</v>
      </c>
      <c r="D315" s="31" t="s">
        <v>362</v>
      </c>
      <c r="E315" s="31" t="s">
        <v>363</v>
      </c>
      <c r="F315" s="44">
        <v>5</v>
      </c>
      <c r="G315" s="31" t="s">
        <v>364</v>
      </c>
      <c r="H315" s="31" t="s">
        <v>365</v>
      </c>
      <c r="I315" s="44">
        <v>2</v>
      </c>
      <c r="J315" s="31" t="s">
        <v>1403</v>
      </c>
      <c r="K315" s="44">
        <v>1</v>
      </c>
      <c r="L315" s="44">
        <v>10</v>
      </c>
      <c r="P315" s="44">
        <f t="shared" ref="P315:P333" si="39">F315</f>
        <v>5</v>
      </c>
      <c r="Q315" s="44">
        <f t="shared" ref="Q315:Q333" si="40">I315</f>
        <v>2</v>
      </c>
      <c r="R315" s="44">
        <f t="shared" ref="R315:R333" si="41">K315</f>
        <v>1</v>
      </c>
      <c r="S315" s="88">
        <f t="shared" ref="S315:S333" si="42">P315*Q315*R315</f>
        <v>10</v>
      </c>
    </row>
    <row r="316" spans="1:19" ht="90" x14ac:dyDescent="0.25">
      <c r="A316" s="77" t="s">
        <v>203</v>
      </c>
      <c r="B316" s="30" t="s">
        <v>347</v>
      </c>
      <c r="C316" s="37" t="s">
        <v>1324</v>
      </c>
      <c r="D316" s="31" t="s">
        <v>366</v>
      </c>
      <c r="E316" s="31" t="s">
        <v>363</v>
      </c>
      <c r="F316" s="44">
        <v>5</v>
      </c>
      <c r="G316" s="31" t="s">
        <v>335</v>
      </c>
      <c r="H316" s="31" t="s">
        <v>336</v>
      </c>
      <c r="I316" s="44">
        <v>2</v>
      </c>
      <c r="J316" s="31" t="s">
        <v>1404</v>
      </c>
      <c r="K316" s="44">
        <v>1</v>
      </c>
      <c r="L316" s="44">
        <v>20</v>
      </c>
      <c r="P316" s="44">
        <f t="shared" si="39"/>
        <v>5</v>
      </c>
      <c r="Q316" s="44">
        <f t="shared" si="40"/>
        <v>2</v>
      </c>
      <c r="R316" s="44">
        <f t="shared" si="41"/>
        <v>1</v>
      </c>
      <c r="S316" s="88">
        <f t="shared" si="42"/>
        <v>10</v>
      </c>
    </row>
    <row r="317" spans="1:19" ht="90" x14ac:dyDescent="0.25">
      <c r="A317" s="77" t="s">
        <v>203</v>
      </c>
      <c r="B317" s="30" t="s">
        <v>368</v>
      </c>
      <c r="C317" s="37" t="s">
        <v>1324</v>
      </c>
      <c r="D317" s="31" t="s">
        <v>333</v>
      </c>
      <c r="E317" s="31" t="s">
        <v>369</v>
      </c>
      <c r="F317" s="44">
        <v>6</v>
      </c>
      <c r="G317" s="31" t="s">
        <v>335</v>
      </c>
      <c r="H317" s="31" t="s">
        <v>370</v>
      </c>
      <c r="I317" s="44">
        <v>2</v>
      </c>
      <c r="J317" s="31" t="s">
        <v>1404</v>
      </c>
      <c r="K317" s="44">
        <v>2</v>
      </c>
      <c r="L317" s="44">
        <v>24</v>
      </c>
      <c r="P317" s="44">
        <f t="shared" si="39"/>
        <v>6</v>
      </c>
      <c r="Q317" s="44">
        <f t="shared" si="40"/>
        <v>2</v>
      </c>
      <c r="R317" s="44">
        <f t="shared" si="41"/>
        <v>2</v>
      </c>
      <c r="S317" s="88">
        <f t="shared" si="42"/>
        <v>24</v>
      </c>
    </row>
    <row r="318" spans="1:19" ht="75" x14ac:dyDescent="0.25">
      <c r="A318" s="77" t="s">
        <v>203</v>
      </c>
      <c r="B318" s="30" t="s">
        <v>368</v>
      </c>
      <c r="C318" s="37" t="s">
        <v>1324</v>
      </c>
      <c r="D318" s="31" t="s">
        <v>372</v>
      </c>
      <c r="E318" s="31" t="s">
        <v>373</v>
      </c>
      <c r="F318" s="44">
        <v>5</v>
      </c>
      <c r="G318" s="31" t="s">
        <v>350</v>
      </c>
      <c r="H318" s="31" t="s">
        <v>351</v>
      </c>
      <c r="I318" s="44">
        <v>2</v>
      </c>
      <c r="J318" s="31" t="s">
        <v>1405</v>
      </c>
      <c r="K318" s="44">
        <v>1</v>
      </c>
      <c r="L318" s="44">
        <v>10</v>
      </c>
      <c r="P318" s="44">
        <f t="shared" si="39"/>
        <v>5</v>
      </c>
      <c r="Q318" s="44">
        <f t="shared" si="40"/>
        <v>2</v>
      </c>
      <c r="R318" s="44">
        <f t="shared" si="41"/>
        <v>1</v>
      </c>
      <c r="S318" s="88">
        <f t="shared" si="42"/>
        <v>10</v>
      </c>
    </row>
    <row r="319" spans="1:19" ht="150" x14ac:dyDescent="0.25">
      <c r="A319" s="77" t="s">
        <v>203</v>
      </c>
      <c r="B319" s="30" t="s">
        <v>368</v>
      </c>
      <c r="C319" s="37" t="s">
        <v>1324</v>
      </c>
      <c r="D319" s="31" t="s">
        <v>374</v>
      </c>
      <c r="E319" s="31" t="s">
        <v>271</v>
      </c>
      <c r="F319" s="44">
        <v>7</v>
      </c>
      <c r="G319" s="31" t="s">
        <v>375</v>
      </c>
      <c r="H319" s="31" t="s">
        <v>323</v>
      </c>
      <c r="I319" s="44">
        <v>2</v>
      </c>
      <c r="J319" s="31" t="s">
        <v>376</v>
      </c>
      <c r="K319" s="44">
        <v>1</v>
      </c>
      <c r="L319" s="44">
        <v>14</v>
      </c>
      <c r="P319" s="44">
        <f t="shared" si="39"/>
        <v>7</v>
      </c>
      <c r="Q319" s="44">
        <f t="shared" si="40"/>
        <v>2</v>
      </c>
      <c r="R319" s="44">
        <f t="shared" si="41"/>
        <v>1</v>
      </c>
      <c r="S319" s="88">
        <f t="shared" si="42"/>
        <v>14</v>
      </c>
    </row>
    <row r="320" spans="1:19" ht="75" x14ac:dyDescent="0.25">
      <c r="A320" s="77" t="s">
        <v>203</v>
      </c>
      <c r="B320" s="30" t="s">
        <v>368</v>
      </c>
      <c r="C320" s="37" t="s">
        <v>1324</v>
      </c>
      <c r="D320" s="31" t="s">
        <v>377</v>
      </c>
      <c r="E320" s="31" t="s">
        <v>378</v>
      </c>
      <c r="F320" s="44">
        <v>5</v>
      </c>
      <c r="G320" s="31" t="s">
        <v>379</v>
      </c>
      <c r="H320" s="31" t="s">
        <v>380</v>
      </c>
      <c r="I320" s="44">
        <v>2</v>
      </c>
      <c r="J320" s="31" t="s">
        <v>381</v>
      </c>
      <c r="K320" s="44">
        <v>1</v>
      </c>
      <c r="L320" s="44">
        <v>10</v>
      </c>
      <c r="P320" s="44">
        <f t="shared" si="39"/>
        <v>5</v>
      </c>
      <c r="Q320" s="44">
        <f t="shared" si="40"/>
        <v>2</v>
      </c>
      <c r="R320" s="44">
        <f t="shared" si="41"/>
        <v>1</v>
      </c>
      <c r="S320" s="88">
        <f t="shared" si="42"/>
        <v>10</v>
      </c>
    </row>
    <row r="321" spans="1:19" ht="75" x14ac:dyDescent="0.25">
      <c r="A321" s="77" t="s">
        <v>203</v>
      </c>
      <c r="B321" s="30" t="s">
        <v>368</v>
      </c>
      <c r="C321" s="37" t="s">
        <v>1324</v>
      </c>
      <c r="D321" s="31" t="s">
        <v>382</v>
      </c>
      <c r="E321" s="31" t="s">
        <v>383</v>
      </c>
      <c r="F321" s="44">
        <v>4</v>
      </c>
      <c r="G321" s="31" t="s">
        <v>384</v>
      </c>
      <c r="H321" s="31" t="s">
        <v>385</v>
      </c>
      <c r="I321" s="44">
        <v>2</v>
      </c>
      <c r="J321" s="31" t="s">
        <v>1406</v>
      </c>
      <c r="K321" s="44">
        <v>1</v>
      </c>
      <c r="L321" s="44">
        <v>10</v>
      </c>
      <c r="P321" s="44">
        <f t="shared" si="39"/>
        <v>4</v>
      </c>
      <c r="Q321" s="44">
        <f t="shared" si="40"/>
        <v>2</v>
      </c>
      <c r="R321" s="44">
        <f t="shared" si="41"/>
        <v>1</v>
      </c>
      <c r="S321" s="88">
        <f t="shared" si="42"/>
        <v>8</v>
      </c>
    </row>
    <row r="322" spans="1:19" ht="75" x14ac:dyDescent="0.25">
      <c r="A322" s="77" t="s">
        <v>203</v>
      </c>
      <c r="B322" s="30" t="s">
        <v>368</v>
      </c>
      <c r="C322" s="37" t="s">
        <v>1324</v>
      </c>
      <c r="D322" s="31" t="s">
        <v>386</v>
      </c>
      <c r="E322" s="31" t="s">
        <v>1407</v>
      </c>
      <c r="F322" s="44">
        <v>6</v>
      </c>
      <c r="G322" s="31" t="s">
        <v>387</v>
      </c>
      <c r="H322" s="31" t="s">
        <v>388</v>
      </c>
      <c r="I322" s="44">
        <v>2</v>
      </c>
      <c r="J322" s="31" t="s">
        <v>1408</v>
      </c>
      <c r="K322" s="44">
        <v>1</v>
      </c>
      <c r="L322" s="44">
        <v>6</v>
      </c>
      <c r="P322" s="44">
        <f t="shared" si="39"/>
        <v>6</v>
      </c>
      <c r="Q322" s="44">
        <f t="shared" si="40"/>
        <v>2</v>
      </c>
      <c r="R322" s="44">
        <f t="shared" si="41"/>
        <v>1</v>
      </c>
      <c r="S322" s="88">
        <f t="shared" si="42"/>
        <v>12</v>
      </c>
    </row>
    <row r="323" spans="1:19" ht="90" x14ac:dyDescent="0.25">
      <c r="A323" s="77" t="s">
        <v>203</v>
      </c>
      <c r="B323" s="30" t="s">
        <v>368</v>
      </c>
      <c r="C323" s="37" t="s">
        <v>1324</v>
      </c>
      <c r="D323" s="31" t="s">
        <v>389</v>
      </c>
      <c r="E323" s="31" t="s">
        <v>390</v>
      </c>
      <c r="F323" s="44">
        <v>8</v>
      </c>
      <c r="G323" s="31" t="s">
        <v>350</v>
      </c>
      <c r="H323" s="31" t="s">
        <v>380</v>
      </c>
      <c r="I323" s="44">
        <v>1</v>
      </c>
      <c r="J323" s="31" t="s">
        <v>1409</v>
      </c>
      <c r="K323" s="44">
        <v>1</v>
      </c>
      <c r="L323" s="44">
        <v>8</v>
      </c>
      <c r="P323" s="44">
        <f t="shared" si="39"/>
        <v>8</v>
      </c>
      <c r="Q323" s="44">
        <f t="shared" si="40"/>
        <v>1</v>
      </c>
      <c r="R323" s="44">
        <f t="shared" si="41"/>
        <v>1</v>
      </c>
      <c r="S323" s="88">
        <f t="shared" si="42"/>
        <v>8</v>
      </c>
    </row>
    <row r="324" spans="1:19" ht="105" x14ac:dyDescent="0.25">
      <c r="A324" s="77" t="s">
        <v>203</v>
      </c>
      <c r="B324" s="30" t="s">
        <v>1410</v>
      </c>
      <c r="C324" s="37" t="s">
        <v>1324</v>
      </c>
      <c r="D324" s="31" t="s">
        <v>391</v>
      </c>
      <c r="E324" s="31" t="s">
        <v>392</v>
      </c>
      <c r="F324" s="44">
        <v>5</v>
      </c>
      <c r="G324" s="31" t="s">
        <v>1411</v>
      </c>
      <c r="H324" s="31" t="s">
        <v>1412</v>
      </c>
      <c r="I324" s="44">
        <v>1</v>
      </c>
      <c r="J324" s="31" t="s">
        <v>1413</v>
      </c>
      <c r="K324" s="44">
        <v>2</v>
      </c>
      <c r="L324" s="44">
        <v>10</v>
      </c>
      <c r="P324" s="44">
        <f t="shared" si="39"/>
        <v>5</v>
      </c>
      <c r="Q324" s="44">
        <f t="shared" si="40"/>
        <v>1</v>
      </c>
      <c r="R324" s="44">
        <f t="shared" si="41"/>
        <v>2</v>
      </c>
      <c r="S324" s="88">
        <f t="shared" si="42"/>
        <v>10</v>
      </c>
    </row>
    <row r="325" spans="1:19" ht="105" x14ac:dyDescent="0.25">
      <c r="A325" s="77" t="s">
        <v>203</v>
      </c>
      <c r="B325" s="30" t="s">
        <v>1410</v>
      </c>
      <c r="C325" s="37" t="s">
        <v>1324</v>
      </c>
      <c r="D325" s="31" t="s">
        <v>393</v>
      </c>
      <c r="E325" s="31" t="s">
        <v>392</v>
      </c>
      <c r="F325" s="44">
        <v>5</v>
      </c>
      <c r="G325" s="31" t="s">
        <v>1411</v>
      </c>
      <c r="H325" s="31" t="s">
        <v>1414</v>
      </c>
      <c r="I325" s="44">
        <v>2</v>
      </c>
      <c r="J325" s="31" t="s">
        <v>1413</v>
      </c>
      <c r="K325" s="44">
        <v>2</v>
      </c>
      <c r="L325" s="44">
        <v>20</v>
      </c>
      <c r="P325" s="44">
        <f t="shared" si="39"/>
        <v>5</v>
      </c>
      <c r="Q325" s="44">
        <f t="shared" si="40"/>
        <v>2</v>
      </c>
      <c r="R325" s="44">
        <f t="shared" si="41"/>
        <v>2</v>
      </c>
      <c r="S325" s="88">
        <f t="shared" si="42"/>
        <v>20</v>
      </c>
    </row>
    <row r="326" spans="1:19" ht="150" x14ac:dyDescent="0.25">
      <c r="A326" s="77" t="s">
        <v>203</v>
      </c>
      <c r="B326" s="30" t="s">
        <v>1410</v>
      </c>
      <c r="C326" s="37" t="s">
        <v>1324</v>
      </c>
      <c r="D326" s="31" t="s">
        <v>320</v>
      </c>
      <c r="E326" s="31" t="s">
        <v>271</v>
      </c>
      <c r="F326" s="44">
        <v>7</v>
      </c>
      <c r="G326" s="31" t="s">
        <v>375</v>
      </c>
      <c r="H326" s="31" t="s">
        <v>323</v>
      </c>
      <c r="I326" s="44">
        <v>2</v>
      </c>
      <c r="J326" s="31" t="s">
        <v>376</v>
      </c>
      <c r="K326" s="44">
        <v>1</v>
      </c>
      <c r="L326" s="44">
        <v>14</v>
      </c>
      <c r="P326" s="44">
        <f t="shared" si="39"/>
        <v>7</v>
      </c>
      <c r="Q326" s="44">
        <f t="shared" si="40"/>
        <v>2</v>
      </c>
      <c r="R326" s="44">
        <f t="shared" si="41"/>
        <v>1</v>
      </c>
      <c r="S326" s="88">
        <f t="shared" si="42"/>
        <v>14</v>
      </c>
    </row>
    <row r="327" spans="1:19" ht="120.75" thickBot="1" x14ac:dyDescent="0.3">
      <c r="A327" s="78" t="s">
        <v>203</v>
      </c>
      <c r="B327" s="79" t="s">
        <v>1410</v>
      </c>
      <c r="C327" s="80" t="s">
        <v>1324</v>
      </c>
      <c r="D327" s="81" t="s">
        <v>325</v>
      </c>
      <c r="E327" s="81" t="s">
        <v>326</v>
      </c>
      <c r="F327" s="82">
        <v>7</v>
      </c>
      <c r="G327" s="81" t="s">
        <v>327</v>
      </c>
      <c r="H327" s="81" t="s">
        <v>394</v>
      </c>
      <c r="I327" s="82">
        <v>1</v>
      </c>
      <c r="J327" s="81" t="s">
        <v>1415</v>
      </c>
      <c r="K327" s="82">
        <v>1</v>
      </c>
      <c r="L327" s="82">
        <v>14</v>
      </c>
      <c r="M327" s="79"/>
      <c r="N327" s="79"/>
      <c r="O327" s="83"/>
      <c r="P327" s="82">
        <f t="shared" si="39"/>
        <v>7</v>
      </c>
      <c r="Q327" s="82">
        <f t="shared" si="40"/>
        <v>1</v>
      </c>
      <c r="R327" s="82">
        <f t="shared" si="41"/>
        <v>1</v>
      </c>
      <c r="S327" s="84">
        <f t="shared" si="42"/>
        <v>7</v>
      </c>
    </row>
    <row r="328" spans="1:19" ht="45" x14ac:dyDescent="0.25">
      <c r="A328" s="85" t="s">
        <v>203</v>
      </c>
      <c r="B328" s="30" t="s">
        <v>1416</v>
      </c>
      <c r="C328" s="37" t="s">
        <v>1304</v>
      </c>
      <c r="D328" s="31" t="s">
        <v>395</v>
      </c>
      <c r="E328" s="31" t="s">
        <v>1417</v>
      </c>
      <c r="F328" s="44">
        <v>8</v>
      </c>
      <c r="G328" s="31" t="s">
        <v>397</v>
      </c>
      <c r="H328" s="31" t="s">
        <v>1418</v>
      </c>
      <c r="I328" s="44">
        <v>1</v>
      </c>
      <c r="J328" s="31" t="s">
        <v>1419</v>
      </c>
      <c r="K328" s="44">
        <v>1</v>
      </c>
      <c r="L328" s="44">
        <v>32</v>
      </c>
      <c r="P328" s="44">
        <f t="shared" si="39"/>
        <v>8</v>
      </c>
      <c r="Q328" s="44">
        <f t="shared" si="40"/>
        <v>1</v>
      </c>
      <c r="R328" s="44">
        <f t="shared" si="41"/>
        <v>1</v>
      </c>
      <c r="S328" s="44">
        <f t="shared" si="42"/>
        <v>8</v>
      </c>
    </row>
    <row r="329" spans="1:19" ht="45" x14ac:dyDescent="0.25">
      <c r="A329" s="85" t="s">
        <v>203</v>
      </c>
      <c r="B329" s="30" t="s">
        <v>1416</v>
      </c>
      <c r="C329" s="37" t="s">
        <v>1304</v>
      </c>
      <c r="D329" s="31" t="s">
        <v>398</v>
      </c>
      <c r="E329" s="31" t="s">
        <v>399</v>
      </c>
      <c r="F329" s="44">
        <v>8</v>
      </c>
      <c r="G329" s="31" t="s">
        <v>397</v>
      </c>
      <c r="H329" s="31" t="s">
        <v>1418</v>
      </c>
      <c r="I329" s="44">
        <v>1</v>
      </c>
      <c r="J329" s="31" t="s">
        <v>1419</v>
      </c>
      <c r="K329" s="44">
        <v>1</v>
      </c>
      <c r="L329" s="44">
        <v>24</v>
      </c>
      <c r="P329" s="44">
        <f t="shared" si="39"/>
        <v>8</v>
      </c>
      <c r="Q329" s="44">
        <f t="shared" si="40"/>
        <v>1</v>
      </c>
      <c r="R329" s="44">
        <f t="shared" si="41"/>
        <v>1</v>
      </c>
      <c r="S329" s="44">
        <f t="shared" si="42"/>
        <v>8</v>
      </c>
    </row>
    <row r="330" spans="1:19" ht="60" x14ac:dyDescent="0.25">
      <c r="A330" s="85" t="s">
        <v>203</v>
      </c>
      <c r="B330" s="30" t="s">
        <v>1416</v>
      </c>
      <c r="C330" s="37" t="s">
        <v>1304</v>
      </c>
      <c r="D330" s="31" t="s">
        <v>400</v>
      </c>
      <c r="E330" s="31" t="s">
        <v>401</v>
      </c>
      <c r="F330" s="44">
        <v>4</v>
      </c>
      <c r="G330" s="31" t="s">
        <v>397</v>
      </c>
      <c r="H330" s="31" t="s">
        <v>1420</v>
      </c>
      <c r="I330" s="44">
        <v>2</v>
      </c>
      <c r="J330" s="31" t="s">
        <v>1419</v>
      </c>
      <c r="K330" s="44">
        <v>2</v>
      </c>
      <c r="L330" s="44">
        <v>16</v>
      </c>
      <c r="P330" s="44">
        <f t="shared" si="39"/>
        <v>4</v>
      </c>
      <c r="Q330" s="44">
        <f t="shared" si="40"/>
        <v>2</v>
      </c>
      <c r="R330" s="44">
        <f t="shared" si="41"/>
        <v>2</v>
      </c>
      <c r="S330" s="44">
        <f t="shared" si="42"/>
        <v>16</v>
      </c>
    </row>
    <row r="331" spans="1:19" ht="75" x14ac:dyDescent="0.25">
      <c r="A331" s="85" t="s">
        <v>203</v>
      </c>
      <c r="B331" s="30" t="s">
        <v>1416</v>
      </c>
      <c r="C331" s="37" t="s">
        <v>1304</v>
      </c>
      <c r="D331" s="31" t="s">
        <v>1421</v>
      </c>
      <c r="E331" s="31" t="s">
        <v>373</v>
      </c>
      <c r="F331" s="44">
        <v>4</v>
      </c>
      <c r="G331" s="31" t="s">
        <v>403</v>
      </c>
      <c r="H331" s="31" t="s">
        <v>1422</v>
      </c>
      <c r="I331" s="44">
        <v>2</v>
      </c>
      <c r="J331" s="31" t="s">
        <v>404</v>
      </c>
      <c r="K331" s="44">
        <v>2</v>
      </c>
      <c r="L331" s="44">
        <v>16</v>
      </c>
      <c r="P331" s="44">
        <f t="shared" si="39"/>
        <v>4</v>
      </c>
      <c r="Q331" s="44">
        <f t="shared" si="40"/>
        <v>2</v>
      </c>
      <c r="R331" s="44">
        <f t="shared" si="41"/>
        <v>2</v>
      </c>
      <c r="S331" s="44">
        <f t="shared" si="42"/>
        <v>16</v>
      </c>
    </row>
    <row r="332" spans="1:19" ht="120" x14ac:dyDescent="0.25">
      <c r="A332" s="85" t="s">
        <v>203</v>
      </c>
      <c r="B332" s="30" t="s">
        <v>1416</v>
      </c>
      <c r="C332" s="37" t="s">
        <v>1304</v>
      </c>
      <c r="D332" s="31" t="s">
        <v>405</v>
      </c>
      <c r="E332" s="31" t="s">
        <v>321</v>
      </c>
      <c r="F332" s="44">
        <v>7</v>
      </c>
      <c r="G332" s="31" t="s">
        <v>322</v>
      </c>
      <c r="H332" s="31" t="s">
        <v>323</v>
      </c>
      <c r="I332" s="44">
        <v>2</v>
      </c>
      <c r="J332" s="31" t="s">
        <v>324</v>
      </c>
      <c r="K332" s="44">
        <v>1</v>
      </c>
      <c r="L332" s="44">
        <v>28</v>
      </c>
      <c r="P332" s="44">
        <f t="shared" si="39"/>
        <v>7</v>
      </c>
      <c r="Q332" s="44">
        <f t="shared" si="40"/>
        <v>2</v>
      </c>
      <c r="R332" s="44">
        <f t="shared" si="41"/>
        <v>1</v>
      </c>
      <c r="S332" s="44">
        <f t="shared" si="42"/>
        <v>14</v>
      </c>
    </row>
    <row r="333" spans="1:19" ht="45" x14ac:dyDescent="0.25">
      <c r="A333" s="85" t="s">
        <v>203</v>
      </c>
      <c r="B333" s="30" t="s">
        <v>1416</v>
      </c>
      <c r="C333" s="37" t="s">
        <v>1304</v>
      </c>
      <c r="D333" s="31" t="s">
        <v>406</v>
      </c>
      <c r="E333" s="31" t="s">
        <v>316</v>
      </c>
      <c r="F333" s="44">
        <v>4</v>
      </c>
      <c r="G333" s="31" t="s">
        <v>407</v>
      </c>
      <c r="H333" s="31" t="s">
        <v>318</v>
      </c>
      <c r="I333" s="44">
        <v>3</v>
      </c>
      <c r="J333" s="31" t="s">
        <v>1393</v>
      </c>
      <c r="K333" s="44">
        <v>3</v>
      </c>
      <c r="L333" s="44">
        <v>36</v>
      </c>
      <c r="P333" s="44">
        <f t="shared" si="39"/>
        <v>4</v>
      </c>
      <c r="Q333" s="44">
        <f t="shared" si="40"/>
        <v>3</v>
      </c>
      <c r="R333" s="44">
        <f t="shared" si="41"/>
        <v>3</v>
      </c>
      <c r="S333" s="44">
        <f t="shared" si="42"/>
        <v>36</v>
      </c>
    </row>
    <row r="334" spans="1:19" ht="135" x14ac:dyDescent="0.25">
      <c r="A334" s="85" t="s">
        <v>203</v>
      </c>
      <c r="B334" s="30" t="s">
        <v>1416</v>
      </c>
      <c r="C334" s="37" t="s">
        <v>1304</v>
      </c>
      <c r="D334" s="31" t="s">
        <v>408</v>
      </c>
      <c r="E334" s="31" t="s">
        <v>409</v>
      </c>
      <c r="F334" s="44">
        <v>4</v>
      </c>
      <c r="G334" s="31" t="s">
        <v>338</v>
      </c>
      <c r="H334" s="31" t="s">
        <v>1423</v>
      </c>
      <c r="I334" s="44">
        <v>1</v>
      </c>
      <c r="J334" s="31" t="s">
        <v>339</v>
      </c>
      <c r="K334" s="44">
        <v>1</v>
      </c>
      <c r="L334" s="44">
        <v>4</v>
      </c>
      <c r="P334" s="44">
        <v>4</v>
      </c>
      <c r="Q334" s="44">
        <v>1</v>
      </c>
      <c r="R334" s="44">
        <v>1</v>
      </c>
      <c r="S334" s="44">
        <v>4</v>
      </c>
    </row>
    <row r="335" spans="1:19" ht="90" x14ac:dyDescent="0.25">
      <c r="A335" s="85" t="s">
        <v>203</v>
      </c>
      <c r="B335" s="30" t="s">
        <v>1416</v>
      </c>
      <c r="C335" s="37" t="s">
        <v>1304</v>
      </c>
      <c r="D335" s="31" t="s">
        <v>410</v>
      </c>
      <c r="E335" s="31" t="s">
        <v>411</v>
      </c>
      <c r="F335" s="44">
        <v>6</v>
      </c>
      <c r="G335" s="31" t="s">
        <v>335</v>
      </c>
      <c r="H335" s="31" t="s">
        <v>336</v>
      </c>
      <c r="I335" s="44">
        <v>2</v>
      </c>
      <c r="J335" s="31" t="s">
        <v>1424</v>
      </c>
      <c r="K335" s="44">
        <v>2</v>
      </c>
      <c r="L335" s="44">
        <v>24</v>
      </c>
      <c r="P335" s="44">
        <f t="shared" ref="P335:P347" si="43">F335</f>
        <v>6</v>
      </c>
      <c r="Q335" s="44">
        <f t="shared" ref="Q335:Q347" si="44">I335</f>
        <v>2</v>
      </c>
      <c r="R335" s="44">
        <f t="shared" ref="R335:R347" si="45">K335</f>
        <v>2</v>
      </c>
      <c r="S335" s="44">
        <f t="shared" ref="S335:S347" si="46">P335*Q335*R335</f>
        <v>24</v>
      </c>
    </row>
    <row r="336" spans="1:19" ht="60" x14ac:dyDescent="0.25">
      <c r="A336" s="85" t="s">
        <v>203</v>
      </c>
      <c r="B336" s="30" t="s">
        <v>1416</v>
      </c>
      <c r="C336" s="37" t="s">
        <v>1304</v>
      </c>
      <c r="D336" s="31" t="s">
        <v>412</v>
      </c>
      <c r="E336" s="31" t="s">
        <v>411</v>
      </c>
      <c r="F336" s="44">
        <v>7</v>
      </c>
      <c r="G336" s="31" t="s">
        <v>413</v>
      </c>
      <c r="H336" s="31" t="s">
        <v>414</v>
      </c>
      <c r="I336" s="44">
        <v>3</v>
      </c>
      <c r="J336" s="31" t="s">
        <v>1425</v>
      </c>
      <c r="K336" s="44">
        <v>1</v>
      </c>
      <c r="L336" s="44">
        <v>21</v>
      </c>
      <c r="P336" s="44">
        <f t="shared" si="43"/>
        <v>7</v>
      </c>
      <c r="Q336" s="44">
        <f t="shared" si="44"/>
        <v>3</v>
      </c>
      <c r="R336" s="44">
        <f t="shared" si="45"/>
        <v>1</v>
      </c>
      <c r="S336" s="44">
        <f t="shared" si="46"/>
        <v>21</v>
      </c>
    </row>
    <row r="337" spans="1:19" ht="60" x14ac:dyDescent="0.25">
      <c r="A337" s="85" t="s">
        <v>203</v>
      </c>
      <c r="B337" s="30" t="s">
        <v>1416</v>
      </c>
      <c r="C337" s="37" t="s">
        <v>1304</v>
      </c>
      <c r="D337" s="31" t="s">
        <v>415</v>
      </c>
      <c r="E337" s="31" t="s">
        <v>416</v>
      </c>
      <c r="F337" s="44">
        <v>5</v>
      </c>
      <c r="G337" s="31" t="s">
        <v>417</v>
      </c>
      <c r="H337" s="31" t="s">
        <v>418</v>
      </c>
      <c r="I337" s="44">
        <v>2</v>
      </c>
      <c r="J337" s="31" t="s">
        <v>1426</v>
      </c>
      <c r="K337" s="44">
        <v>1</v>
      </c>
      <c r="L337" s="44">
        <v>12</v>
      </c>
      <c r="P337" s="44">
        <f t="shared" si="43"/>
        <v>5</v>
      </c>
      <c r="Q337" s="44">
        <f t="shared" si="44"/>
        <v>2</v>
      </c>
      <c r="R337" s="44">
        <f t="shared" si="45"/>
        <v>1</v>
      </c>
      <c r="S337" s="44">
        <f t="shared" si="46"/>
        <v>10</v>
      </c>
    </row>
    <row r="338" spans="1:19" ht="90" x14ac:dyDescent="0.25">
      <c r="A338" s="85" t="s">
        <v>203</v>
      </c>
      <c r="B338" s="30" t="s">
        <v>1416</v>
      </c>
      <c r="C338" s="37" t="s">
        <v>1304</v>
      </c>
      <c r="D338" s="31" t="s">
        <v>420</v>
      </c>
      <c r="E338" s="31" t="s">
        <v>421</v>
      </c>
      <c r="F338" s="44">
        <v>5</v>
      </c>
      <c r="G338" s="31" t="s">
        <v>422</v>
      </c>
      <c r="H338" s="31" t="s">
        <v>1427</v>
      </c>
      <c r="I338" s="44">
        <v>3</v>
      </c>
      <c r="J338" s="31" t="s">
        <v>1428</v>
      </c>
      <c r="K338" s="44">
        <v>1</v>
      </c>
      <c r="L338" s="44">
        <v>15</v>
      </c>
      <c r="P338" s="44">
        <f t="shared" si="43"/>
        <v>5</v>
      </c>
      <c r="Q338" s="44">
        <f t="shared" si="44"/>
        <v>3</v>
      </c>
      <c r="R338" s="44">
        <f t="shared" si="45"/>
        <v>1</v>
      </c>
      <c r="S338" s="44">
        <f t="shared" si="46"/>
        <v>15</v>
      </c>
    </row>
    <row r="339" spans="1:19" ht="90" x14ac:dyDescent="0.25">
      <c r="A339" s="85" t="s">
        <v>203</v>
      </c>
      <c r="B339" s="30" t="s">
        <v>1416</v>
      </c>
      <c r="C339" s="37" t="s">
        <v>1304</v>
      </c>
      <c r="D339" s="31" t="s">
        <v>423</v>
      </c>
      <c r="E339" s="31" t="s">
        <v>396</v>
      </c>
      <c r="F339" s="44">
        <v>6</v>
      </c>
      <c r="G339" s="31" t="s">
        <v>424</v>
      </c>
      <c r="H339" s="31" t="s">
        <v>1429</v>
      </c>
      <c r="I339" s="44">
        <v>1</v>
      </c>
      <c r="J339" s="31" t="s">
        <v>1430</v>
      </c>
      <c r="K339" s="44">
        <v>1</v>
      </c>
      <c r="L339" s="44">
        <v>12</v>
      </c>
      <c r="P339" s="44">
        <f t="shared" si="43"/>
        <v>6</v>
      </c>
      <c r="Q339" s="44">
        <f t="shared" si="44"/>
        <v>1</v>
      </c>
      <c r="R339" s="44">
        <f t="shared" si="45"/>
        <v>1</v>
      </c>
      <c r="S339" s="44">
        <f t="shared" si="46"/>
        <v>6</v>
      </c>
    </row>
    <row r="340" spans="1:19" ht="75" x14ac:dyDescent="0.25">
      <c r="A340" s="85" t="s">
        <v>203</v>
      </c>
      <c r="B340" s="30" t="s">
        <v>425</v>
      </c>
      <c r="C340" s="37" t="s">
        <v>1304</v>
      </c>
      <c r="D340" s="31" t="s">
        <v>426</v>
      </c>
      <c r="E340" s="31" t="s">
        <v>427</v>
      </c>
      <c r="F340" s="44">
        <v>7</v>
      </c>
      <c r="G340" s="31" t="s">
        <v>428</v>
      </c>
      <c r="H340" s="31" t="s">
        <v>429</v>
      </c>
      <c r="I340" s="44">
        <v>1</v>
      </c>
      <c r="J340" s="31" t="s">
        <v>430</v>
      </c>
      <c r="K340" s="44">
        <v>2</v>
      </c>
      <c r="L340" s="44">
        <v>14</v>
      </c>
      <c r="P340" s="44">
        <f t="shared" si="43"/>
        <v>7</v>
      </c>
      <c r="Q340" s="44">
        <f t="shared" si="44"/>
        <v>1</v>
      </c>
      <c r="R340" s="44">
        <f t="shared" si="45"/>
        <v>2</v>
      </c>
      <c r="S340" s="44">
        <f t="shared" si="46"/>
        <v>14</v>
      </c>
    </row>
    <row r="341" spans="1:19" ht="75" x14ac:dyDescent="0.25">
      <c r="A341" s="85" t="s">
        <v>203</v>
      </c>
      <c r="B341" s="30" t="s">
        <v>425</v>
      </c>
      <c r="C341" s="37" t="s">
        <v>1304</v>
      </c>
      <c r="D341" s="31" t="s">
        <v>431</v>
      </c>
      <c r="E341" s="31" t="s">
        <v>432</v>
      </c>
      <c r="F341" s="44">
        <v>7</v>
      </c>
      <c r="G341" s="31" t="s">
        <v>433</v>
      </c>
      <c r="H341" s="31" t="s">
        <v>434</v>
      </c>
      <c r="I341" s="44">
        <v>1</v>
      </c>
      <c r="J341" s="31" t="s">
        <v>435</v>
      </c>
      <c r="K341" s="44">
        <v>2</v>
      </c>
      <c r="L341" s="44">
        <v>14</v>
      </c>
      <c r="P341" s="44">
        <f t="shared" si="43"/>
        <v>7</v>
      </c>
      <c r="Q341" s="44">
        <f t="shared" si="44"/>
        <v>1</v>
      </c>
      <c r="R341" s="44">
        <f t="shared" si="45"/>
        <v>2</v>
      </c>
      <c r="S341" s="44">
        <f t="shared" si="46"/>
        <v>14</v>
      </c>
    </row>
    <row r="342" spans="1:19" ht="90" x14ac:dyDescent="0.25">
      <c r="A342" s="85" t="s">
        <v>203</v>
      </c>
      <c r="B342" s="30" t="s">
        <v>425</v>
      </c>
      <c r="C342" s="37" t="s">
        <v>1304</v>
      </c>
      <c r="D342" s="31" t="s">
        <v>436</v>
      </c>
      <c r="E342" s="31" t="s">
        <v>437</v>
      </c>
      <c r="F342" s="44">
        <v>6</v>
      </c>
      <c r="G342" s="31" t="s">
        <v>438</v>
      </c>
      <c r="H342" s="31" t="s">
        <v>439</v>
      </c>
      <c r="I342" s="44">
        <v>2</v>
      </c>
      <c r="J342" s="31" t="s">
        <v>440</v>
      </c>
      <c r="K342" s="44">
        <v>2</v>
      </c>
      <c r="L342" s="44">
        <v>24</v>
      </c>
      <c r="P342" s="44">
        <f t="shared" si="43"/>
        <v>6</v>
      </c>
      <c r="Q342" s="44">
        <f t="shared" si="44"/>
        <v>2</v>
      </c>
      <c r="R342" s="44">
        <f t="shared" si="45"/>
        <v>2</v>
      </c>
      <c r="S342" s="44">
        <f t="shared" si="46"/>
        <v>24</v>
      </c>
    </row>
    <row r="343" spans="1:19" ht="90" x14ac:dyDescent="0.25">
      <c r="A343" s="85" t="s">
        <v>203</v>
      </c>
      <c r="B343" s="30" t="s">
        <v>425</v>
      </c>
      <c r="C343" s="37" t="s">
        <v>1304</v>
      </c>
      <c r="D343" s="31" t="s">
        <v>441</v>
      </c>
      <c r="E343" s="31" t="s">
        <v>442</v>
      </c>
      <c r="F343" s="44">
        <v>6</v>
      </c>
      <c r="G343" s="31" t="s">
        <v>443</v>
      </c>
      <c r="H343" s="31" t="s">
        <v>444</v>
      </c>
      <c r="I343" s="44">
        <v>2</v>
      </c>
      <c r="J343" s="31" t="s">
        <v>445</v>
      </c>
      <c r="K343" s="44">
        <v>1</v>
      </c>
      <c r="L343" s="44">
        <v>12</v>
      </c>
      <c r="P343" s="44">
        <f t="shared" si="43"/>
        <v>6</v>
      </c>
      <c r="Q343" s="44">
        <f t="shared" si="44"/>
        <v>2</v>
      </c>
      <c r="R343" s="44">
        <f t="shared" si="45"/>
        <v>1</v>
      </c>
      <c r="S343" s="44">
        <f t="shared" si="46"/>
        <v>12</v>
      </c>
    </row>
    <row r="344" spans="1:19" ht="120" x14ac:dyDescent="0.25">
      <c r="A344" s="85" t="s">
        <v>203</v>
      </c>
      <c r="B344" s="30" t="s">
        <v>425</v>
      </c>
      <c r="C344" s="37" t="s">
        <v>1304</v>
      </c>
      <c r="D344" s="31" t="s">
        <v>446</v>
      </c>
      <c r="E344" s="31" t="s">
        <v>447</v>
      </c>
      <c r="F344" s="44">
        <v>5</v>
      </c>
      <c r="G344" s="31" t="s">
        <v>338</v>
      </c>
      <c r="H344" s="31" t="s">
        <v>1431</v>
      </c>
      <c r="I344" s="44">
        <v>1</v>
      </c>
      <c r="J344" s="31" t="s">
        <v>339</v>
      </c>
      <c r="K344" s="44">
        <v>1</v>
      </c>
      <c r="L344" s="44">
        <v>5</v>
      </c>
      <c r="P344" s="44">
        <f t="shared" si="43"/>
        <v>5</v>
      </c>
      <c r="Q344" s="44">
        <f t="shared" si="44"/>
        <v>1</v>
      </c>
      <c r="R344" s="44">
        <f t="shared" si="45"/>
        <v>1</v>
      </c>
      <c r="S344" s="44">
        <f t="shared" si="46"/>
        <v>5</v>
      </c>
    </row>
    <row r="345" spans="1:19" ht="45" x14ac:dyDescent="0.25">
      <c r="A345" s="85" t="s">
        <v>203</v>
      </c>
      <c r="B345" s="30" t="s">
        <v>425</v>
      </c>
      <c r="C345" s="37" t="s">
        <v>1304</v>
      </c>
      <c r="D345" s="31" t="s">
        <v>448</v>
      </c>
      <c r="E345" s="31" t="s">
        <v>449</v>
      </c>
      <c r="F345" s="44">
        <v>5</v>
      </c>
      <c r="G345" s="31" t="s">
        <v>450</v>
      </c>
      <c r="H345" s="31" t="s">
        <v>451</v>
      </c>
      <c r="I345" s="44">
        <v>2</v>
      </c>
      <c r="J345" s="31" t="s">
        <v>452</v>
      </c>
      <c r="K345" s="44">
        <v>1</v>
      </c>
      <c r="L345" s="44">
        <v>10</v>
      </c>
      <c r="P345" s="44">
        <f t="shared" si="43"/>
        <v>5</v>
      </c>
      <c r="Q345" s="44">
        <f t="shared" si="44"/>
        <v>2</v>
      </c>
      <c r="R345" s="44">
        <f t="shared" si="45"/>
        <v>1</v>
      </c>
      <c r="S345" s="44">
        <f t="shared" si="46"/>
        <v>10</v>
      </c>
    </row>
    <row r="346" spans="1:19" ht="90" x14ac:dyDescent="0.25">
      <c r="A346" s="85" t="s">
        <v>203</v>
      </c>
      <c r="B346" s="30" t="s">
        <v>425</v>
      </c>
      <c r="C346" s="37" t="s">
        <v>1304</v>
      </c>
      <c r="D346" s="31" t="s">
        <v>242</v>
      </c>
      <c r="E346" s="31" t="s">
        <v>453</v>
      </c>
      <c r="F346" s="44">
        <v>7</v>
      </c>
      <c r="G346" s="31" t="s">
        <v>454</v>
      </c>
      <c r="H346" s="31" t="s">
        <v>1432</v>
      </c>
      <c r="I346" s="44">
        <v>3</v>
      </c>
      <c r="J346" s="31" t="s">
        <v>455</v>
      </c>
      <c r="K346" s="44">
        <v>1</v>
      </c>
      <c r="L346" s="44">
        <v>21</v>
      </c>
      <c r="P346" s="44">
        <f t="shared" si="43"/>
        <v>7</v>
      </c>
      <c r="Q346" s="44">
        <f t="shared" si="44"/>
        <v>3</v>
      </c>
      <c r="R346" s="44">
        <f t="shared" si="45"/>
        <v>1</v>
      </c>
      <c r="S346" s="44">
        <f t="shared" si="46"/>
        <v>21</v>
      </c>
    </row>
    <row r="347" spans="1:19" ht="60" x14ac:dyDescent="0.25">
      <c r="A347" s="85" t="s">
        <v>203</v>
      </c>
      <c r="B347" s="30" t="s">
        <v>425</v>
      </c>
      <c r="C347" s="37" t="s">
        <v>1304</v>
      </c>
      <c r="D347" s="31" t="s">
        <v>457</v>
      </c>
      <c r="E347" s="31" t="s">
        <v>458</v>
      </c>
      <c r="F347" s="44">
        <v>7</v>
      </c>
      <c r="G347" s="31" t="s">
        <v>459</v>
      </c>
      <c r="H347" s="31" t="s">
        <v>460</v>
      </c>
      <c r="I347" s="44">
        <v>2</v>
      </c>
      <c r="J347" s="31" t="s">
        <v>1433</v>
      </c>
      <c r="K347" s="44">
        <v>3</v>
      </c>
      <c r="L347" s="44">
        <v>42</v>
      </c>
      <c r="M347" s="30" t="s">
        <v>1434</v>
      </c>
      <c r="N347" s="30" t="s">
        <v>184</v>
      </c>
      <c r="O347" s="33">
        <v>43830</v>
      </c>
      <c r="P347" s="44">
        <f t="shared" si="43"/>
        <v>7</v>
      </c>
      <c r="Q347" s="44">
        <f t="shared" si="44"/>
        <v>2</v>
      </c>
      <c r="R347" s="44">
        <f t="shared" si="45"/>
        <v>3</v>
      </c>
      <c r="S347" s="44">
        <f t="shared" si="46"/>
        <v>42</v>
      </c>
    </row>
    <row r="348" spans="1:19" x14ac:dyDescent="0.25">
      <c r="C348" s="37"/>
      <c r="F348" s="44"/>
      <c r="I348" s="44"/>
      <c r="K348" s="44"/>
      <c r="L348" s="44">
        <f t="shared" ref="L348:L379" si="47">F348*I348*K348</f>
        <v>0</v>
      </c>
      <c r="P348" s="44">
        <f t="shared" ref="P348:P379" si="48">F348</f>
        <v>0</v>
      </c>
      <c r="Q348" s="44">
        <f t="shared" ref="Q348:Q379" si="49">I348</f>
        <v>0</v>
      </c>
      <c r="R348" s="44">
        <f t="shared" ref="R348:R379" si="50">K348</f>
        <v>0</v>
      </c>
      <c r="S348" s="44">
        <f t="shared" ref="S348:S379" si="51">P348*Q348*R348</f>
        <v>0</v>
      </c>
    </row>
    <row r="349" spans="1:19" x14ac:dyDescent="0.25">
      <c r="C349" s="37"/>
      <c r="F349" s="44"/>
      <c r="I349" s="44"/>
      <c r="K349" s="44"/>
      <c r="L349" s="44">
        <f t="shared" si="47"/>
        <v>0</v>
      </c>
      <c r="P349" s="44">
        <f t="shared" si="48"/>
        <v>0</v>
      </c>
      <c r="Q349" s="44">
        <f t="shared" si="49"/>
        <v>0</v>
      </c>
      <c r="R349" s="44">
        <f t="shared" si="50"/>
        <v>0</v>
      </c>
      <c r="S349" s="44">
        <f t="shared" si="51"/>
        <v>0</v>
      </c>
    </row>
    <row r="350" spans="1:19" x14ac:dyDescent="0.25">
      <c r="C350" s="37"/>
      <c r="F350" s="44"/>
      <c r="I350" s="44"/>
      <c r="K350" s="44"/>
      <c r="L350" s="44">
        <f t="shared" si="47"/>
        <v>0</v>
      </c>
      <c r="P350" s="44">
        <f t="shared" si="48"/>
        <v>0</v>
      </c>
      <c r="Q350" s="44">
        <f t="shared" si="49"/>
        <v>0</v>
      </c>
      <c r="R350" s="44">
        <f t="shared" si="50"/>
        <v>0</v>
      </c>
      <c r="S350" s="44">
        <f t="shared" si="51"/>
        <v>0</v>
      </c>
    </row>
    <row r="351" spans="1:19" x14ac:dyDescent="0.25">
      <c r="C351" s="37"/>
      <c r="F351" s="44"/>
      <c r="I351" s="44"/>
      <c r="K351" s="44"/>
      <c r="L351" s="44">
        <f t="shared" si="47"/>
        <v>0</v>
      </c>
      <c r="P351" s="44">
        <f t="shared" si="48"/>
        <v>0</v>
      </c>
      <c r="Q351" s="44">
        <f t="shared" si="49"/>
        <v>0</v>
      </c>
      <c r="R351" s="44">
        <f t="shared" si="50"/>
        <v>0</v>
      </c>
      <c r="S351" s="44">
        <f t="shared" si="51"/>
        <v>0</v>
      </c>
    </row>
    <row r="352" spans="1:19" x14ac:dyDescent="0.25">
      <c r="C352" s="37"/>
      <c r="F352" s="44"/>
      <c r="I352" s="44"/>
      <c r="K352" s="44"/>
      <c r="L352" s="44">
        <f t="shared" si="47"/>
        <v>0</v>
      </c>
      <c r="P352" s="44">
        <f t="shared" si="48"/>
        <v>0</v>
      </c>
      <c r="Q352" s="44">
        <f t="shared" si="49"/>
        <v>0</v>
      </c>
      <c r="R352" s="44">
        <f t="shared" si="50"/>
        <v>0</v>
      </c>
      <c r="S352" s="44">
        <f t="shared" si="51"/>
        <v>0</v>
      </c>
    </row>
    <row r="353" spans="3:19" x14ac:dyDescent="0.25">
      <c r="C353" s="37"/>
      <c r="F353" s="44"/>
      <c r="I353" s="44"/>
      <c r="K353" s="44"/>
      <c r="L353" s="44">
        <f t="shared" si="47"/>
        <v>0</v>
      </c>
      <c r="P353" s="44">
        <f t="shared" si="48"/>
        <v>0</v>
      </c>
      <c r="Q353" s="44">
        <f t="shared" si="49"/>
        <v>0</v>
      </c>
      <c r="R353" s="44">
        <f t="shared" si="50"/>
        <v>0</v>
      </c>
      <c r="S353" s="44">
        <f t="shared" si="51"/>
        <v>0</v>
      </c>
    </row>
    <row r="354" spans="3:19" x14ac:dyDescent="0.25">
      <c r="C354" s="37"/>
      <c r="F354" s="44"/>
      <c r="I354" s="44"/>
      <c r="K354" s="44"/>
      <c r="L354" s="44">
        <f t="shared" si="47"/>
        <v>0</v>
      </c>
      <c r="P354" s="44">
        <f t="shared" si="48"/>
        <v>0</v>
      </c>
      <c r="Q354" s="44">
        <f t="shared" si="49"/>
        <v>0</v>
      </c>
      <c r="R354" s="44">
        <f t="shared" si="50"/>
        <v>0</v>
      </c>
      <c r="S354" s="44">
        <f t="shared" si="51"/>
        <v>0</v>
      </c>
    </row>
    <row r="355" spans="3:19" x14ac:dyDescent="0.25">
      <c r="C355" s="37"/>
      <c r="F355" s="44"/>
      <c r="I355" s="44"/>
      <c r="K355" s="44"/>
      <c r="L355" s="44">
        <f t="shared" si="47"/>
        <v>0</v>
      </c>
      <c r="P355" s="44">
        <f t="shared" si="48"/>
        <v>0</v>
      </c>
      <c r="Q355" s="44">
        <f t="shared" si="49"/>
        <v>0</v>
      </c>
      <c r="R355" s="44">
        <f t="shared" si="50"/>
        <v>0</v>
      </c>
      <c r="S355" s="44">
        <f t="shared" si="51"/>
        <v>0</v>
      </c>
    </row>
    <row r="356" spans="3:19" x14ac:dyDescent="0.25">
      <c r="C356" s="37"/>
      <c r="F356" s="44"/>
      <c r="I356" s="44"/>
      <c r="K356" s="44"/>
      <c r="L356" s="44">
        <f t="shared" si="47"/>
        <v>0</v>
      </c>
      <c r="P356" s="44">
        <f t="shared" si="48"/>
        <v>0</v>
      </c>
      <c r="Q356" s="44">
        <f t="shared" si="49"/>
        <v>0</v>
      </c>
      <c r="R356" s="44">
        <f t="shared" si="50"/>
        <v>0</v>
      </c>
      <c r="S356" s="44">
        <f t="shared" si="51"/>
        <v>0</v>
      </c>
    </row>
    <row r="357" spans="3:19" x14ac:dyDescent="0.25">
      <c r="C357" s="37"/>
      <c r="F357" s="44"/>
      <c r="I357" s="44"/>
      <c r="K357" s="44"/>
      <c r="L357" s="44">
        <f t="shared" si="47"/>
        <v>0</v>
      </c>
      <c r="P357" s="44">
        <f t="shared" si="48"/>
        <v>0</v>
      </c>
      <c r="Q357" s="44">
        <f t="shared" si="49"/>
        <v>0</v>
      </c>
      <c r="R357" s="44">
        <f t="shared" si="50"/>
        <v>0</v>
      </c>
      <c r="S357" s="44">
        <f t="shared" si="51"/>
        <v>0</v>
      </c>
    </row>
    <row r="358" spans="3:19" x14ac:dyDescent="0.25">
      <c r="C358" s="37"/>
      <c r="F358" s="44"/>
      <c r="I358" s="44"/>
      <c r="K358" s="44"/>
      <c r="L358" s="44">
        <f t="shared" si="47"/>
        <v>0</v>
      </c>
      <c r="P358" s="44">
        <f t="shared" si="48"/>
        <v>0</v>
      </c>
      <c r="Q358" s="44">
        <f t="shared" si="49"/>
        <v>0</v>
      </c>
      <c r="R358" s="44">
        <f t="shared" si="50"/>
        <v>0</v>
      </c>
      <c r="S358" s="44">
        <f t="shared" si="51"/>
        <v>0</v>
      </c>
    </row>
    <row r="359" spans="3:19" x14ac:dyDescent="0.25">
      <c r="C359" s="37"/>
      <c r="F359" s="44"/>
      <c r="I359" s="44"/>
      <c r="K359" s="44"/>
      <c r="L359" s="44">
        <f t="shared" si="47"/>
        <v>0</v>
      </c>
      <c r="P359" s="44">
        <f t="shared" si="48"/>
        <v>0</v>
      </c>
      <c r="Q359" s="44">
        <f t="shared" si="49"/>
        <v>0</v>
      </c>
      <c r="R359" s="44">
        <f t="shared" si="50"/>
        <v>0</v>
      </c>
      <c r="S359" s="44">
        <f t="shared" si="51"/>
        <v>0</v>
      </c>
    </row>
    <row r="360" spans="3:19" x14ac:dyDescent="0.25">
      <c r="C360" s="37"/>
      <c r="F360" s="44"/>
      <c r="I360" s="44"/>
      <c r="K360" s="44"/>
      <c r="L360" s="44">
        <f t="shared" si="47"/>
        <v>0</v>
      </c>
      <c r="P360" s="44">
        <f t="shared" si="48"/>
        <v>0</v>
      </c>
      <c r="Q360" s="44">
        <f t="shared" si="49"/>
        <v>0</v>
      </c>
      <c r="R360" s="44">
        <f t="shared" si="50"/>
        <v>0</v>
      </c>
      <c r="S360" s="44">
        <f t="shared" si="51"/>
        <v>0</v>
      </c>
    </row>
    <row r="361" spans="3:19" x14ac:dyDescent="0.25">
      <c r="C361" s="37"/>
      <c r="F361" s="44"/>
      <c r="I361" s="44"/>
      <c r="K361" s="44"/>
      <c r="L361" s="44">
        <f t="shared" si="47"/>
        <v>0</v>
      </c>
      <c r="P361" s="44">
        <f t="shared" si="48"/>
        <v>0</v>
      </c>
      <c r="Q361" s="44">
        <f t="shared" si="49"/>
        <v>0</v>
      </c>
      <c r="R361" s="44">
        <f t="shared" si="50"/>
        <v>0</v>
      </c>
      <c r="S361" s="44">
        <f t="shared" si="51"/>
        <v>0</v>
      </c>
    </row>
    <row r="362" spans="3:19" x14ac:dyDescent="0.25">
      <c r="C362" s="37"/>
      <c r="F362" s="44"/>
      <c r="I362" s="44"/>
      <c r="K362" s="44"/>
      <c r="L362" s="44">
        <f t="shared" si="47"/>
        <v>0</v>
      </c>
      <c r="P362" s="44">
        <f t="shared" si="48"/>
        <v>0</v>
      </c>
      <c r="Q362" s="44">
        <f t="shared" si="49"/>
        <v>0</v>
      </c>
      <c r="R362" s="44">
        <f t="shared" si="50"/>
        <v>0</v>
      </c>
      <c r="S362" s="44">
        <f t="shared" si="51"/>
        <v>0</v>
      </c>
    </row>
    <row r="363" spans="3:19" x14ac:dyDescent="0.25">
      <c r="C363" s="37"/>
      <c r="F363" s="44"/>
      <c r="I363" s="44"/>
      <c r="K363" s="44"/>
      <c r="L363" s="44">
        <f t="shared" si="47"/>
        <v>0</v>
      </c>
      <c r="P363" s="44">
        <f t="shared" si="48"/>
        <v>0</v>
      </c>
      <c r="Q363" s="44">
        <f t="shared" si="49"/>
        <v>0</v>
      </c>
      <c r="R363" s="44">
        <f t="shared" si="50"/>
        <v>0</v>
      </c>
      <c r="S363" s="44">
        <f t="shared" si="51"/>
        <v>0</v>
      </c>
    </row>
    <row r="364" spans="3:19" x14ac:dyDescent="0.25">
      <c r="C364" s="37"/>
      <c r="F364" s="44"/>
      <c r="I364" s="44"/>
      <c r="K364" s="44"/>
      <c r="L364" s="44">
        <f t="shared" si="47"/>
        <v>0</v>
      </c>
      <c r="P364" s="44">
        <f t="shared" si="48"/>
        <v>0</v>
      </c>
      <c r="Q364" s="44">
        <f t="shared" si="49"/>
        <v>0</v>
      </c>
      <c r="R364" s="44">
        <f t="shared" si="50"/>
        <v>0</v>
      </c>
      <c r="S364" s="44">
        <f t="shared" si="51"/>
        <v>0</v>
      </c>
    </row>
    <row r="365" spans="3:19" x14ac:dyDescent="0.25">
      <c r="C365" s="37"/>
      <c r="F365" s="44"/>
      <c r="I365" s="44"/>
      <c r="K365" s="44"/>
      <c r="L365" s="44">
        <f t="shared" si="47"/>
        <v>0</v>
      </c>
      <c r="P365" s="44">
        <f t="shared" si="48"/>
        <v>0</v>
      </c>
      <c r="Q365" s="44">
        <f t="shared" si="49"/>
        <v>0</v>
      </c>
      <c r="R365" s="44">
        <f t="shared" si="50"/>
        <v>0</v>
      </c>
      <c r="S365" s="44">
        <f t="shared" si="51"/>
        <v>0</v>
      </c>
    </row>
    <row r="366" spans="3:19" x14ac:dyDescent="0.25">
      <c r="C366" s="37"/>
      <c r="F366" s="44"/>
      <c r="I366" s="44"/>
      <c r="K366" s="44"/>
      <c r="L366" s="44">
        <f t="shared" si="47"/>
        <v>0</v>
      </c>
      <c r="P366" s="44">
        <f t="shared" si="48"/>
        <v>0</v>
      </c>
      <c r="Q366" s="44">
        <f t="shared" si="49"/>
        <v>0</v>
      </c>
      <c r="R366" s="44">
        <f t="shared" si="50"/>
        <v>0</v>
      </c>
      <c r="S366" s="44">
        <f t="shared" si="51"/>
        <v>0</v>
      </c>
    </row>
    <row r="367" spans="3:19" x14ac:dyDescent="0.25">
      <c r="C367" s="37"/>
      <c r="F367" s="44"/>
      <c r="I367" s="44"/>
      <c r="K367" s="44"/>
      <c r="L367" s="44">
        <f t="shared" si="47"/>
        <v>0</v>
      </c>
      <c r="P367" s="44">
        <f t="shared" si="48"/>
        <v>0</v>
      </c>
      <c r="Q367" s="44">
        <f t="shared" si="49"/>
        <v>0</v>
      </c>
      <c r="R367" s="44">
        <f t="shared" si="50"/>
        <v>0</v>
      </c>
      <c r="S367" s="44">
        <f t="shared" si="51"/>
        <v>0</v>
      </c>
    </row>
    <row r="368" spans="3:19" x14ac:dyDescent="0.25">
      <c r="C368" s="37"/>
      <c r="F368" s="44"/>
      <c r="I368" s="44"/>
      <c r="K368" s="44"/>
      <c r="L368" s="44">
        <f t="shared" si="47"/>
        <v>0</v>
      </c>
      <c r="P368" s="44">
        <f t="shared" si="48"/>
        <v>0</v>
      </c>
      <c r="Q368" s="44">
        <f t="shared" si="49"/>
        <v>0</v>
      </c>
      <c r="R368" s="44">
        <f t="shared" si="50"/>
        <v>0</v>
      </c>
      <c r="S368" s="44">
        <f t="shared" si="51"/>
        <v>0</v>
      </c>
    </row>
    <row r="369" spans="3:19" x14ac:dyDescent="0.25">
      <c r="C369" s="37"/>
      <c r="F369" s="44"/>
      <c r="I369" s="44"/>
      <c r="K369" s="44"/>
      <c r="L369" s="44">
        <f t="shared" si="47"/>
        <v>0</v>
      </c>
      <c r="P369" s="44">
        <f t="shared" si="48"/>
        <v>0</v>
      </c>
      <c r="Q369" s="44">
        <f t="shared" si="49"/>
        <v>0</v>
      </c>
      <c r="R369" s="44">
        <f t="shared" si="50"/>
        <v>0</v>
      </c>
      <c r="S369" s="44">
        <f t="shared" si="51"/>
        <v>0</v>
      </c>
    </row>
    <row r="370" spans="3:19" x14ac:dyDescent="0.25">
      <c r="C370" s="37"/>
      <c r="F370" s="44"/>
      <c r="I370" s="44"/>
      <c r="K370" s="44"/>
      <c r="L370" s="44">
        <f t="shared" si="47"/>
        <v>0</v>
      </c>
      <c r="P370" s="44">
        <f t="shared" si="48"/>
        <v>0</v>
      </c>
      <c r="Q370" s="44">
        <f t="shared" si="49"/>
        <v>0</v>
      </c>
      <c r="R370" s="44">
        <f t="shared" si="50"/>
        <v>0</v>
      </c>
      <c r="S370" s="44">
        <f t="shared" si="51"/>
        <v>0</v>
      </c>
    </row>
    <row r="371" spans="3:19" x14ac:dyDescent="0.25">
      <c r="C371" s="37"/>
      <c r="F371" s="44"/>
      <c r="I371" s="44"/>
      <c r="K371" s="44"/>
      <c r="L371" s="44">
        <f t="shared" si="47"/>
        <v>0</v>
      </c>
      <c r="P371" s="44">
        <f t="shared" si="48"/>
        <v>0</v>
      </c>
      <c r="Q371" s="44">
        <f t="shared" si="49"/>
        <v>0</v>
      </c>
      <c r="R371" s="44">
        <f t="shared" si="50"/>
        <v>0</v>
      </c>
      <c r="S371" s="44">
        <f t="shared" si="51"/>
        <v>0</v>
      </c>
    </row>
    <row r="372" spans="3:19" x14ac:dyDescent="0.25">
      <c r="C372" s="37"/>
      <c r="F372" s="44"/>
      <c r="I372" s="44"/>
      <c r="K372" s="44"/>
      <c r="L372" s="44">
        <f t="shared" si="47"/>
        <v>0</v>
      </c>
      <c r="P372" s="44">
        <f t="shared" si="48"/>
        <v>0</v>
      </c>
      <c r="Q372" s="44">
        <f t="shared" si="49"/>
        <v>0</v>
      </c>
      <c r="R372" s="44">
        <f t="shared" si="50"/>
        <v>0</v>
      </c>
      <c r="S372" s="44">
        <f t="shared" si="51"/>
        <v>0</v>
      </c>
    </row>
    <row r="373" spans="3:19" x14ac:dyDescent="0.25">
      <c r="C373" s="37"/>
      <c r="F373" s="44"/>
      <c r="I373" s="44"/>
      <c r="K373" s="44"/>
      <c r="L373" s="44">
        <f t="shared" si="47"/>
        <v>0</v>
      </c>
      <c r="P373" s="44">
        <f t="shared" si="48"/>
        <v>0</v>
      </c>
      <c r="Q373" s="44">
        <f t="shared" si="49"/>
        <v>0</v>
      </c>
      <c r="R373" s="44">
        <f t="shared" si="50"/>
        <v>0</v>
      </c>
      <c r="S373" s="44">
        <f t="shared" si="51"/>
        <v>0</v>
      </c>
    </row>
    <row r="374" spans="3:19" x14ac:dyDescent="0.25">
      <c r="C374" s="37"/>
      <c r="F374" s="44"/>
      <c r="I374" s="44"/>
      <c r="K374" s="44"/>
      <c r="L374" s="44">
        <f t="shared" si="47"/>
        <v>0</v>
      </c>
      <c r="P374" s="44">
        <f t="shared" si="48"/>
        <v>0</v>
      </c>
      <c r="Q374" s="44">
        <f t="shared" si="49"/>
        <v>0</v>
      </c>
      <c r="R374" s="44">
        <f t="shared" si="50"/>
        <v>0</v>
      </c>
      <c r="S374" s="44">
        <f t="shared" si="51"/>
        <v>0</v>
      </c>
    </row>
    <row r="375" spans="3:19" x14ac:dyDescent="0.25">
      <c r="C375" s="37"/>
      <c r="F375" s="44"/>
      <c r="I375" s="44"/>
      <c r="K375" s="44"/>
      <c r="L375" s="44">
        <f t="shared" si="47"/>
        <v>0</v>
      </c>
      <c r="P375" s="44">
        <f t="shared" si="48"/>
        <v>0</v>
      </c>
      <c r="Q375" s="44">
        <f t="shared" si="49"/>
        <v>0</v>
      </c>
      <c r="R375" s="44">
        <f t="shared" si="50"/>
        <v>0</v>
      </c>
      <c r="S375" s="44">
        <f t="shared" si="51"/>
        <v>0</v>
      </c>
    </row>
    <row r="376" spans="3:19" x14ac:dyDescent="0.25">
      <c r="C376" s="37"/>
      <c r="F376" s="44"/>
      <c r="I376" s="44"/>
      <c r="K376" s="44"/>
      <c r="L376" s="44">
        <f t="shared" si="47"/>
        <v>0</v>
      </c>
      <c r="P376" s="44">
        <f t="shared" si="48"/>
        <v>0</v>
      </c>
      <c r="Q376" s="44">
        <f t="shared" si="49"/>
        <v>0</v>
      </c>
      <c r="R376" s="44">
        <f t="shared" si="50"/>
        <v>0</v>
      </c>
      <c r="S376" s="44">
        <f t="shared" si="51"/>
        <v>0</v>
      </c>
    </row>
    <row r="377" spans="3:19" x14ac:dyDescent="0.25">
      <c r="C377" s="37"/>
      <c r="F377" s="44"/>
      <c r="I377" s="44"/>
      <c r="K377" s="44"/>
      <c r="L377" s="44">
        <f t="shared" si="47"/>
        <v>0</v>
      </c>
      <c r="P377" s="44">
        <f t="shared" si="48"/>
        <v>0</v>
      </c>
      <c r="Q377" s="44">
        <f t="shared" si="49"/>
        <v>0</v>
      </c>
      <c r="R377" s="44">
        <f t="shared" si="50"/>
        <v>0</v>
      </c>
      <c r="S377" s="44">
        <f t="shared" si="51"/>
        <v>0</v>
      </c>
    </row>
    <row r="378" spans="3:19" x14ac:dyDescent="0.25">
      <c r="C378" s="37"/>
      <c r="F378" s="44"/>
      <c r="I378" s="44"/>
      <c r="K378" s="44"/>
      <c r="L378" s="44">
        <f t="shared" si="47"/>
        <v>0</v>
      </c>
      <c r="P378" s="44">
        <f t="shared" si="48"/>
        <v>0</v>
      </c>
      <c r="Q378" s="44">
        <f t="shared" si="49"/>
        <v>0</v>
      </c>
      <c r="R378" s="44">
        <f t="shared" si="50"/>
        <v>0</v>
      </c>
      <c r="S378" s="44">
        <f t="shared" si="51"/>
        <v>0</v>
      </c>
    </row>
    <row r="379" spans="3:19" x14ac:dyDescent="0.25">
      <c r="C379" s="37"/>
      <c r="F379" s="44"/>
      <c r="I379" s="44"/>
      <c r="K379" s="44"/>
      <c r="L379" s="44">
        <f t="shared" si="47"/>
        <v>0</v>
      </c>
      <c r="P379" s="44">
        <f t="shared" si="48"/>
        <v>0</v>
      </c>
      <c r="Q379" s="44">
        <f t="shared" si="49"/>
        <v>0</v>
      </c>
      <c r="R379" s="44">
        <f t="shared" si="50"/>
        <v>0</v>
      </c>
      <c r="S379" s="44">
        <f t="shared" si="51"/>
        <v>0</v>
      </c>
    </row>
    <row r="380" spans="3:19" x14ac:dyDescent="0.25">
      <c r="C380" s="37"/>
      <c r="F380" s="44"/>
      <c r="I380" s="44"/>
      <c r="K380" s="44"/>
      <c r="L380" s="44">
        <f t="shared" ref="L380:L411" si="52">F380*I380*K380</f>
        <v>0</v>
      </c>
      <c r="P380" s="44">
        <f t="shared" ref="P380:P411" si="53">F380</f>
        <v>0</v>
      </c>
      <c r="Q380" s="44">
        <f t="shared" ref="Q380:Q411" si="54">I380</f>
        <v>0</v>
      </c>
      <c r="R380" s="44">
        <f t="shared" ref="R380:R411" si="55">K380</f>
        <v>0</v>
      </c>
      <c r="S380" s="44">
        <f t="shared" ref="S380:S411" si="56">P380*Q380*R380</f>
        <v>0</v>
      </c>
    </row>
    <row r="381" spans="3:19" x14ac:dyDescent="0.25">
      <c r="C381" s="37"/>
      <c r="F381" s="44"/>
      <c r="I381" s="44"/>
      <c r="K381" s="44"/>
      <c r="L381" s="44">
        <f t="shared" si="52"/>
        <v>0</v>
      </c>
      <c r="P381" s="44">
        <f t="shared" si="53"/>
        <v>0</v>
      </c>
      <c r="Q381" s="44">
        <f t="shared" si="54"/>
        <v>0</v>
      </c>
      <c r="R381" s="44">
        <f t="shared" si="55"/>
        <v>0</v>
      </c>
      <c r="S381" s="44">
        <f t="shared" si="56"/>
        <v>0</v>
      </c>
    </row>
    <row r="382" spans="3:19" x14ac:dyDescent="0.25">
      <c r="C382" s="37"/>
      <c r="F382" s="44"/>
      <c r="I382" s="44"/>
      <c r="K382" s="44"/>
      <c r="L382" s="44">
        <f t="shared" si="52"/>
        <v>0</v>
      </c>
      <c r="P382" s="44">
        <f t="shared" si="53"/>
        <v>0</v>
      </c>
      <c r="Q382" s="44">
        <f t="shared" si="54"/>
        <v>0</v>
      </c>
      <c r="R382" s="44">
        <f t="shared" si="55"/>
        <v>0</v>
      </c>
      <c r="S382" s="44">
        <f t="shared" si="56"/>
        <v>0</v>
      </c>
    </row>
    <row r="383" spans="3:19" x14ac:dyDescent="0.25">
      <c r="C383" s="37"/>
      <c r="F383" s="44"/>
      <c r="I383" s="44"/>
      <c r="K383" s="44"/>
      <c r="L383" s="44">
        <f t="shared" si="52"/>
        <v>0</v>
      </c>
      <c r="P383" s="44">
        <f t="shared" si="53"/>
        <v>0</v>
      </c>
      <c r="Q383" s="44">
        <f t="shared" si="54"/>
        <v>0</v>
      </c>
      <c r="R383" s="44">
        <f t="shared" si="55"/>
        <v>0</v>
      </c>
      <c r="S383" s="44">
        <f t="shared" si="56"/>
        <v>0</v>
      </c>
    </row>
    <row r="384" spans="3:19" x14ac:dyDescent="0.25">
      <c r="C384" s="37"/>
      <c r="F384" s="44"/>
      <c r="I384" s="44"/>
      <c r="K384" s="44"/>
      <c r="L384" s="44">
        <f t="shared" si="52"/>
        <v>0</v>
      </c>
      <c r="P384" s="44">
        <f t="shared" si="53"/>
        <v>0</v>
      </c>
      <c r="Q384" s="44">
        <f t="shared" si="54"/>
        <v>0</v>
      </c>
      <c r="R384" s="44">
        <f t="shared" si="55"/>
        <v>0</v>
      </c>
      <c r="S384" s="44">
        <f t="shared" si="56"/>
        <v>0</v>
      </c>
    </row>
    <row r="385" spans="3:19" x14ac:dyDescent="0.25">
      <c r="C385" s="37"/>
      <c r="F385" s="44"/>
      <c r="I385" s="44"/>
      <c r="K385" s="44"/>
      <c r="L385" s="44">
        <f t="shared" si="52"/>
        <v>0</v>
      </c>
      <c r="P385" s="44">
        <f t="shared" si="53"/>
        <v>0</v>
      </c>
      <c r="Q385" s="44">
        <f t="shared" si="54"/>
        <v>0</v>
      </c>
      <c r="R385" s="44">
        <f t="shared" si="55"/>
        <v>0</v>
      </c>
      <c r="S385" s="44">
        <f t="shared" si="56"/>
        <v>0</v>
      </c>
    </row>
    <row r="386" spans="3:19" x14ac:dyDescent="0.25">
      <c r="C386" s="37"/>
      <c r="F386" s="44"/>
      <c r="I386" s="44"/>
      <c r="K386" s="44"/>
      <c r="L386" s="44">
        <f t="shared" si="52"/>
        <v>0</v>
      </c>
      <c r="P386" s="44">
        <f t="shared" si="53"/>
        <v>0</v>
      </c>
      <c r="Q386" s="44">
        <f t="shared" si="54"/>
        <v>0</v>
      </c>
      <c r="R386" s="44">
        <f t="shared" si="55"/>
        <v>0</v>
      </c>
      <c r="S386" s="44">
        <f t="shared" si="56"/>
        <v>0</v>
      </c>
    </row>
    <row r="387" spans="3:19" x14ac:dyDescent="0.25">
      <c r="C387" s="37"/>
      <c r="F387" s="44"/>
      <c r="I387" s="44"/>
      <c r="K387" s="44"/>
      <c r="L387" s="44">
        <f t="shared" si="52"/>
        <v>0</v>
      </c>
      <c r="P387" s="44">
        <f t="shared" si="53"/>
        <v>0</v>
      </c>
      <c r="Q387" s="44">
        <f t="shared" si="54"/>
        <v>0</v>
      </c>
      <c r="R387" s="44">
        <f t="shared" si="55"/>
        <v>0</v>
      </c>
      <c r="S387" s="44">
        <f t="shared" si="56"/>
        <v>0</v>
      </c>
    </row>
    <row r="388" spans="3:19" x14ac:dyDescent="0.25">
      <c r="C388" s="37"/>
      <c r="F388" s="44"/>
      <c r="I388" s="44"/>
      <c r="K388" s="44"/>
      <c r="L388" s="44">
        <f t="shared" si="52"/>
        <v>0</v>
      </c>
      <c r="P388" s="44">
        <f t="shared" si="53"/>
        <v>0</v>
      </c>
      <c r="Q388" s="44">
        <f t="shared" si="54"/>
        <v>0</v>
      </c>
      <c r="R388" s="44">
        <f t="shared" si="55"/>
        <v>0</v>
      </c>
      <c r="S388" s="44">
        <f t="shared" si="56"/>
        <v>0</v>
      </c>
    </row>
    <row r="389" spans="3:19" x14ac:dyDescent="0.25">
      <c r="C389" s="37"/>
      <c r="F389" s="44"/>
      <c r="I389" s="44"/>
      <c r="K389" s="44"/>
      <c r="L389" s="44">
        <f t="shared" si="52"/>
        <v>0</v>
      </c>
      <c r="P389" s="44">
        <f t="shared" si="53"/>
        <v>0</v>
      </c>
      <c r="Q389" s="44">
        <f t="shared" si="54"/>
        <v>0</v>
      </c>
      <c r="R389" s="44">
        <f t="shared" si="55"/>
        <v>0</v>
      </c>
      <c r="S389" s="44">
        <f t="shared" si="56"/>
        <v>0</v>
      </c>
    </row>
    <row r="390" spans="3:19" x14ac:dyDescent="0.25">
      <c r="C390" s="37"/>
      <c r="F390" s="44"/>
      <c r="I390" s="44"/>
      <c r="K390" s="44"/>
      <c r="L390" s="44">
        <f t="shared" si="52"/>
        <v>0</v>
      </c>
      <c r="P390" s="44">
        <f t="shared" si="53"/>
        <v>0</v>
      </c>
      <c r="Q390" s="44">
        <f t="shared" si="54"/>
        <v>0</v>
      </c>
      <c r="R390" s="44">
        <f t="shared" si="55"/>
        <v>0</v>
      </c>
      <c r="S390" s="44">
        <f t="shared" si="56"/>
        <v>0</v>
      </c>
    </row>
    <row r="391" spans="3:19" x14ac:dyDescent="0.25">
      <c r="C391" s="37"/>
      <c r="F391" s="44"/>
      <c r="I391" s="44"/>
      <c r="K391" s="44"/>
      <c r="L391" s="44">
        <f t="shared" si="52"/>
        <v>0</v>
      </c>
      <c r="P391" s="44">
        <f t="shared" si="53"/>
        <v>0</v>
      </c>
      <c r="Q391" s="44">
        <f t="shared" si="54"/>
        <v>0</v>
      </c>
      <c r="R391" s="44">
        <f t="shared" si="55"/>
        <v>0</v>
      </c>
      <c r="S391" s="44">
        <f t="shared" si="56"/>
        <v>0</v>
      </c>
    </row>
    <row r="392" spans="3:19" x14ac:dyDescent="0.25">
      <c r="C392" s="37"/>
      <c r="F392" s="44"/>
      <c r="I392" s="44"/>
      <c r="K392" s="44"/>
      <c r="L392" s="44">
        <f t="shared" si="52"/>
        <v>0</v>
      </c>
      <c r="P392" s="44">
        <f t="shared" si="53"/>
        <v>0</v>
      </c>
      <c r="Q392" s="44">
        <f t="shared" si="54"/>
        <v>0</v>
      </c>
      <c r="R392" s="44">
        <f t="shared" si="55"/>
        <v>0</v>
      </c>
      <c r="S392" s="44">
        <f t="shared" si="56"/>
        <v>0</v>
      </c>
    </row>
    <row r="393" spans="3:19" x14ac:dyDescent="0.25">
      <c r="C393" s="37"/>
      <c r="F393" s="44"/>
      <c r="I393" s="44"/>
      <c r="K393" s="44"/>
      <c r="L393" s="44">
        <f t="shared" si="52"/>
        <v>0</v>
      </c>
      <c r="P393" s="44">
        <f t="shared" si="53"/>
        <v>0</v>
      </c>
      <c r="Q393" s="44">
        <f t="shared" si="54"/>
        <v>0</v>
      </c>
      <c r="R393" s="44">
        <f t="shared" si="55"/>
        <v>0</v>
      </c>
      <c r="S393" s="44">
        <f t="shared" si="56"/>
        <v>0</v>
      </c>
    </row>
    <row r="394" spans="3:19" x14ac:dyDescent="0.25">
      <c r="C394" s="37"/>
      <c r="F394" s="44"/>
      <c r="I394" s="44"/>
      <c r="K394" s="44"/>
      <c r="L394" s="44">
        <f t="shared" si="52"/>
        <v>0</v>
      </c>
      <c r="P394" s="44">
        <f t="shared" si="53"/>
        <v>0</v>
      </c>
      <c r="Q394" s="44">
        <f t="shared" si="54"/>
        <v>0</v>
      </c>
      <c r="R394" s="44">
        <f t="shared" si="55"/>
        <v>0</v>
      </c>
      <c r="S394" s="44">
        <f t="shared" si="56"/>
        <v>0</v>
      </c>
    </row>
    <row r="395" spans="3:19" x14ac:dyDescent="0.25">
      <c r="C395" s="37"/>
      <c r="F395" s="44"/>
      <c r="I395" s="44"/>
      <c r="K395" s="44"/>
      <c r="L395" s="44">
        <f t="shared" si="52"/>
        <v>0</v>
      </c>
      <c r="P395" s="44">
        <f t="shared" si="53"/>
        <v>0</v>
      </c>
      <c r="Q395" s="44">
        <f t="shared" si="54"/>
        <v>0</v>
      </c>
      <c r="R395" s="44">
        <f t="shared" si="55"/>
        <v>0</v>
      </c>
      <c r="S395" s="44">
        <f t="shared" si="56"/>
        <v>0</v>
      </c>
    </row>
    <row r="396" spans="3:19" x14ac:dyDescent="0.25">
      <c r="C396" s="37"/>
      <c r="F396" s="44"/>
      <c r="I396" s="44"/>
      <c r="K396" s="44"/>
      <c r="L396" s="44">
        <f t="shared" si="52"/>
        <v>0</v>
      </c>
      <c r="P396" s="44">
        <f t="shared" si="53"/>
        <v>0</v>
      </c>
      <c r="Q396" s="44">
        <f t="shared" si="54"/>
        <v>0</v>
      </c>
      <c r="R396" s="44">
        <f t="shared" si="55"/>
        <v>0</v>
      </c>
      <c r="S396" s="44">
        <f t="shared" si="56"/>
        <v>0</v>
      </c>
    </row>
    <row r="397" spans="3:19" x14ac:dyDescent="0.25">
      <c r="C397" s="37"/>
      <c r="F397" s="44"/>
      <c r="I397" s="44"/>
      <c r="K397" s="44"/>
      <c r="L397" s="44">
        <f t="shared" si="52"/>
        <v>0</v>
      </c>
      <c r="P397" s="44">
        <f t="shared" si="53"/>
        <v>0</v>
      </c>
      <c r="Q397" s="44">
        <f t="shared" si="54"/>
        <v>0</v>
      </c>
      <c r="R397" s="44">
        <f t="shared" si="55"/>
        <v>0</v>
      </c>
      <c r="S397" s="44">
        <f t="shared" si="56"/>
        <v>0</v>
      </c>
    </row>
    <row r="398" spans="3:19" x14ac:dyDescent="0.25">
      <c r="C398" s="37"/>
      <c r="F398" s="44"/>
      <c r="I398" s="44"/>
      <c r="K398" s="44"/>
      <c r="L398" s="44">
        <f t="shared" si="52"/>
        <v>0</v>
      </c>
      <c r="P398" s="44">
        <f t="shared" si="53"/>
        <v>0</v>
      </c>
      <c r="Q398" s="44">
        <f t="shared" si="54"/>
        <v>0</v>
      </c>
      <c r="R398" s="44">
        <f t="shared" si="55"/>
        <v>0</v>
      </c>
      <c r="S398" s="44">
        <f t="shared" si="56"/>
        <v>0</v>
      </c>
    </row>
    <row r="399" spans="3:19" x14ac:dyDescent="0.25">
      <c r="C399" s="37"/>
      <c r="F399" s="44"/>
      <c r="I399" s="44"/>
      <c r="K399" s="44"/>
      <c r="L399" s="44">
        <f t="shared" si="52"/>
        <v>0</v>
      </c>
      <c r="P399" s="44">
        <f t="shared" si="53"/>
        <v>0</v>
      </c>
      <c r="Q399" s="44">
        <f t="shared" si="54"/>
        <v>0</v>
      </c>
      <c r="R399" s="44">
        <f t="shared" si="55"/>
        <v>0</v>
      </c>
      <c r="S399" s="44">
        <f t="shared" si="56"/>
        <v>0</v>
      </c>
    </row>
    <row r="400" spans="3:19" x14ac:dyDescent="0.25">
      <c r="C400" s="37"/>
      <c r="F400" s="44"/>
      <c r="I400" s="44"/>
      <c r="K400" s="44"/>
      <c r="L400" s="44">
        <f t="shared" si="52"/>
        <v>0</v>
      </c>
      <c r="P400" s="44">
        <f t="shared" si="53"/>
        <v>0</v>
      </c>
      <c r="Q400" s="44">
        <f t="shared" si="54"/>
        <v>0</v>
      </c>
      <c r="R400" s="44">
        <f t="shared" si="55"/>
        <v>0</v>
      </c>
      <c r="S400" s="44">
        <f t="shared" si="56"/>
        <v>0</v>
      </c>
    </row>
    <row r="401" spans="3:19" x14ac:dyDescent="0.25">
      <c r="C401" s="37"/>
      <c r="F401" s="44"/>
      <c r="I401" s="44"/>
      <c r="K401" s="44"/>
      <c r="L401" s="44">
        <f t="shared" si="52"/>
        <v>0</v>
      </c>
      <c r="P401" s="44">
        <f t="shared" si="53"/>
        <v>0</v>
      </c>
      <c r="Q401" s="44">
        <f t="shared" si="54"/>
        <v>0</v>
      </c>
      <c r="R401" s="44">
        <f t="shared" si="55"/>
        <v>0</v>
      </c>
      <c r="S401" s="44">
        <f t="shared" si="56"/>
        <v>0</v>
      </c>
    </row>
    <row r="402" spans="3:19" x14ac:dyDescent="0.25">
      <c r="C402" s="37"/>
      <c r="F402" s="44"/>
      <c r="I402" s="44"/>
      <c r="K402" s="44"/>
      <c r="L402" s="44">
        <f t="shared" si="52"/>
        <v>0</v>
      </c>
      <c r="P402" s="44">
        <f t="shared" si="53"/>
        <v>0</v>
      </c>
      <c r="Q402" s="44">
        <f t="shared" si="54"/>
        <v>0</v>
      </c>
      <c r="R402" s="44">
        <f t="shared" si="55"/>
        <v>0</v>
      </c>
      <c r="S402" s="44">
        <f t="shared" si="56"/>
        <v>0</v>
      </c>
    </row>
    <row r="403" spans="3:19" x14ac:dyDescent="0.25">
      <c r="C403" s="37"/>
      <c r="F403" s="44"/>
      <c r="I403" s="44"/>
      <c r="K403" s="44"/>
      <c r="L403" s="44">
        <f t="shared" si="52"/>
        <v>0</v>
      </c>
      <c r="P403" s="44">
        <f t="shared" si="53"/>
        <v>0</v>
      </c>
      <c r="Q403" s="44">
        <f t="shared" si="54"/>
        <v>0</v>
      </c>
      <c r="R403" s="44">
        <f t="shared" si="55"/>
        <v>0</v>
      </c>
      <c r="S403" s="44">
        <f t="shared" si="56"/>
        <v>0</v>
      </c>
    </row>
    <row r="404" spans="3:19" x14ac:dyDescent="0.25">
      <c r="C404" s="37"/>
      <c r="F404" s="44"/>
      <c r="I404" s="44"/>
      <c r="K404" s="44"/>
      <c r="L404" s="44">
        <f t="shared" si="52"/>
        <v>0</v>
      </c>
      <c r="P404" s="44">
        <f t="shared" si="53"/>
        <v>0</v>
      </c>
      <c r="Q404" s="44">
        <f t="shared" si="54"/>
        <v>0</v>
      </c>
      <c r="R404" s="44">
        <f t="shared" si="55"/>
        <v>0</v>
      </c>
      <c r="S404" s="44">
        <f t="shared" si="56"/>
        <v>0</v>
      </c>
    </row>
    <row r="405" spans="3:19" x14ac:dyDescent="0.25">
      <c r="C405" s="37"/>
      <c r="F405" s="44"/>
      <c r="I405" s="44"/>
      <c r="K405" s="44"/>
      <c r="L405" s="44">
        <f t="shared" si="52"/>
        <v>0</v>
      </c>
      <c r="P405" s="44">
        <f t="shared" si="53"/>
        <v>0</v>
      </c>
      <c r="Q405" s="44">
        <f t="shared" si="54"/>
        <v>0</v>
      </c>
      <c r="R405" s="44">
        <f t="shared" si="55"/>
        <v>0</v>
      </c>
      <c r="S405" s="44">
        <f t="shared" si="56"/>
        <v>0</v>
      </c>
    </row>
    <row r="406" spans="3:19" x14ac:dyDescent="0.25">
      <c r="C406" s="37"/>
      <c r="F406" s="44"/>
      <c r="I406" s="44"/>
      <c r="K406" s="44"/>
      <c r="L406" s="44">
        <f t="shared" si="52"/>
        <v>0</v>
      </c>
      <c r="P406" s="44">
        <f t="shared" si="53"/>
        <v>0</v>
      </c>
      <c r="Q406" s="44">
        <f t="shared" si="54"/>
        <v>0</v>
      </c>
      <c r="R406" s="44">
        <f t="shared" si="55"/>
        <v>0</v>
      </c>
      <c r="S406" s="44">
        <f t="shared" si="56"/>
        <v>0</v>
      </c>
    </row>
    <row r="407" spans="3:19" x14ac:dyDescent="0.25">
      <c r="C407" s="37"/>
      <c r="F407" s="44"/>
      <c r="I407" s="44"/>
      <c r="K407" s="44"/>
      <c r="L407" s="44">
        <f t="shared" si="52"/>
        <v>0</v>
      </c>
      <c r="P407" s="44">
        <f t="shared" si="53"/>
        <v>0</v>
      </c>
      <c r="Q407" s="44">
        <f t="shared" si="54"/>
        <v>0</v>
      </c>
      <c r="R407" s="44">
        <f t="shared" si="55"/>
        <v>0</v>
      </c>
      <c r="S407" s="44">
        <f t="shared" si="56"/>
        <v>0</v>
      </c>
    </row>
    <row r="408" spans="3:19" x14ac:dyDescent="0.25">
      <c r="C408" s="37"/>
      <c r="F408" s="44"/>
      <c r="I408" s="44"/>
      <c r="K408" s="44"/>
      <c r="L408" s="44">
        <f t="shared" si="52"/>
        <v>0</v>
      </c>
      <c r="P408" s="44">
        <f t="shared" si="53"/>
        <v>0</v>
      </c>
      <c r="Q408" s="44">
        <f t="shared" si="54"/>
        <v>0</v>
      </c>
      <c r="R408" s="44">
        <f t="shared" si="55"/>
        <v>0</v>
      </c>
      <c r="S408" s="44">
        <f t="shared" si="56"/>
        <v>0</v>
      </c>
    </row>
    <row r="409" spans="3:19" x14ac:dyDescent="0.25">
      <c r="C409" s="37"/>
      <c r="F409" s="44"/>
      <c r="I409" s="44"/>
      <c r="K409" s="44"/>
      <c r="L409" s="44">
        <f t="shared" si="52"/>
        <v>0</v>
      </c>
      <c r="P409" s="44">
        <f t="shared" si="53"/>
        <v>0</v>
      </c>
      <c r="Q409" s="44">
        <f t="shared" si="54"/>
        <v>0</v>
      </c>
      <c r="R409" s="44">
        <f t="shared" si="55"/>
        <v>0</v>
      </c>
      <c r="S409" s="44">
        <f t="shared" si="56"/>
        <v>0</v>
      </c>
    </row>
    <row r="410" spans="3:19" x14ac:dyDescent="0.25">
      <c r="C410" s="37"/>
      <c r="F410" s="44"/>
      <c r="I410" s="44"/>
      <c r="K410" s="44"/>
      <c r="L410" s="44">
        <f t="shared" si="52"/>
        <v>0</v>
      </c>
      <c r="P410" s="44">
        <f t="shared" si="53"/>
        <v>0</v>
      </c>
      <c r="Q410" s="44">
        <f t="shared" si="54"/>
        <v>0</v>
      </c>
      <c r="R410" s="44">
        <f t="shared" si="55"/>
        <v>0</v>
      </c>
      <c r="S410" s="44">
        <f t="shared" si="56"/>
        <v>0</v>
      </c>
    </row>
    <row r="411" spans="3:19" x14ac:dyDescent="0.25">
      <c r="C411" s="37"/>
      <c r="F411" s="44"/>
      <c r="I411" s="44"/>
      <c r="K411" s="44"/>
      <c r="L411" s="44">
        <f t="shared" si="52"/>
        <v>0</v>
      </c>
      <c r="P411" s="44">
        <f t="shared" si="53"/>
        <v>0</v>
      </c>
      <c r="Q411" s="44">
        <f t="shared" si="54"/>
        <v>0</v>
      </c>
      <c r="R411" s="44">
        <f t="shared" si="55"/>
        <v>0</v>
      </c>
      <c r="S411" s="44">
        <f t="shared" si="56"/>
        <v>0</v>
      </c>
    </row>
    <row r="412" spans="3:19" x14ac:dyDescent="0.25">
      <c r="C412" s="37"/>
      <c r="F412" s="44"/>
      <c r="I412" s="44"/>
      <c r="K412" s="44"/>
      <c r="L412" s="44">
        <f t="shared" ref="L412:L443" si="57">F412*I412*K412</f>
        <v>0</v>
      </c>
      <c r="P412" s="44">
        <f t="shared" ref="P412:P443" si="58">F412</f>
        <v>0</v>
      </c>
      <c r="Q412" s="44">
        <f t="shared" ref="Q412:Q443" si="59">I412</f>
        <v>0</v>
      </c>
      <c r="R412" s="44">
        <f t="shared" ref="R412:R443" si="60">K412</f>
        <v>0</v>
      </c>
      <c r="S412" s="44">
        <f t="shared" ref="S412:S443" si="61">P412*Q412*R412</f>
        <v>0</v>
      </c>
    </row>
    <row r="413" spans="3:19" x14ac:dyDescent="0.25">
      <c r="C413" s="37"/>
      <c r="F413" s="44"/>
      <c r="I413" s="44"/>
      <c r="K413" s="44"/>
      <c r="L413" s="44">
        <f t="shared" si="57"/>
        <v>0</v>
      </c>
      <c r="P413" s="44">
        <f t="shared" si="58"/>
        <v>0</v>
      </c>
      <c r="Q413" s="44">
        <f t="shared" si="59"/>
        <v>0</v>
      </c>
      <c r="R413" s="44">
        <f t="shared" si="60"/>
        <v>0</v>
      </c>
      <c r="S413" s="44">
        <f t="shared" si="61"/>
        <v>0</v>
      </c>
    </row>
    <row r="414" spans="3:19" x14ac:dyDescent="0.25">
      <c r="C414" s="37"/>
      <c r="F414" s="44"/>
      <c r="I414" s="44"/>
      <c r="K414" s="44"/>
      <c r="L414" s="44">
        <f t="shared" si="57"/>
        <v>0</v>
      </c>
      <c r="P414" s="44">
        <f t="shared" si="58"/>
        <v>0</v>
      </c>
      <c r="Q414" s="44">
        <f t="shared" si="59"/>
        <v>0</v>
      </c>
      <c r="R414" s="44">
        <f t="shared" si="60"/>
        <v>0</v>
      </c>
      <c r="S414" s="44">
        <f t="shared" si="61"/>
        <v>0</v>
      </c>
    </row>
    <row r="415" spans="3:19" x14ac:dyDescent="0.25">
      <c r="C415" s="37"/>
      <c r="F415" s="44"/>
      <c r="I415" s="44"/>
      <c r="K415" s="44"/>
      <c r="L415" s="44">
        <f t="shared" si="57"/>
        <v>0</v>
      </c>
      <c r="P415" s="44">
        <f t="shared" si="58"/>
        <v>0</v>
      </c>
      <c r="Q415" s="44">
        <f t="shared" si="59"/>
        <v>0</v>
      </c>
      <c r="R415" s="44">
        <f t="shared" si="60"/>
        <v>0</v>
      </c>
      <c r="S415" s="44">
        <f t="shared" si="61"/>
        <v>0</v>
      </c>
    </row>
    <row r="416" spans="3:19" x14ac:dyDescent="0.25">
      <c r="C416" s="37"/>
      <c r="F416" s="44"/>
      <c r="I416" s="44"/>
      <c r="K416" s="44"/>
      <c r="L416" s="44">
        <f t="shared" si="57"/>
        <v>0</v>
      </c>
      <c r="P416" s="44">
        <f t="shared" si="58"/>
        <v>0</v>
      </c>
      <c r="Q416" s="44">
        <f t="shared" si="59"/>
        <v>0</v>
      </c>
      <c r="R416" s="44">
        <f t="shared" si="60"/>
        <v>0</v>
      </c>
      <c r="S416" s="44">
        <f t="shared" si="61"/>
        <v>0</v>
      </c>
    </row>
    <row r="417" spans="3:19" x14ac:dyDescent="0.25">
      <c r="C417" s="37"/>
      <c r="F417" s="44"/>
      <c r="I417" s="44"/>
      <c r="K417" s="44"/>
      <c r="L417" s="44">
        <f t="shared" si="57"/>
        <v>0</v>
      </c>
      <c r="P417" s="44">
        <f t="shared" si="58"/>
        <v>0</v>
      </c>
      <c r="Q417" s="44">
        <f t="shared" si="59"/>
        <v>0</v>
      </c>
      <c r="R417" s="44">
        <f t="shared" si="60"/>
        <v>0</v>
      </c>
      <c r="S417" s="44">
        <f t="shared" si="61"/>
        <v>0</v>
      </c>
    </row>
    <row r="418" spans="3:19" x14ac:dyDescent="0.25">
      <c r="C418" s="37"/>
      <c r="F418" s="44"/>
      <c r="I418" s="44"/>
      <c r="K418" s="44"/>
      <c r="L418" s="44">
        <f t="shared" si="57"/>
        <v>0</v>
      </c>
      <c r="P418" s="44">
        <f t="shared" si="58"/>
        <v>0</v>
      </c>
      <c r="Q418" s="44">
        <f t="shared" si="59"/>
        <v>0</v>
      </c>
      <c r="R418" s="44">
        <f t="shared" si="60"/>
        <v>0</v>
      </c>
      <c r="S418" s="44">
        <f t="shared" si="61"/>
        <v>0</v>
      </c>
    </row>
    <row r="419" spans="3:19" x14ac:dyDescent="0.25">
      <c r="C419" s="37"/>
      <c r="F419" s="44"/>
      <c r="I419" s="44"/>
      <c r="K419" s="44"/>
      <c r="L419" s="44">
        <f t="shared" si="57"/>
        <v>0</v>
      </c>
      <c r="P419" s="44">
        <f t="shared" si="58"/>
        <v>0</v>
      </c>
      <c r="Q419" s="44">
        <f t="shared" si="59"/>
        <v>0</v>
      </c>
      <c r="R419" s="44">
        <f t="shared" si="60"/>
        <v>0</v>
      </c>
      <c r="S419" s="44">
        <f t="shared" si="61"/>
        <v>0</v>
      </c>
    </row>
    <row r="420" spans="3:19" x14ac:dyDescent="0.25">
      <c r="C420" s="37"/>
      <c r="F420" s="44"/>
      <c r="I420" s="44"/>
      <c r="K420" s="44"/>
      <c r="L420" s="44">
        <f t="shared" si="57"/>
        <v>0</v>
      </c>
      <c r="P420" s="44">
        <f t="shared" si="58"/>
        <v>0</v>
      </c>
      <c r="Q420" s="44">
        <f t="shared" si="59"/>
        <v>0</v>
      </c>
      <c r="R420" s="44">
        <f t="shared" si="60"/>
        <v>0</v>
      </c>
      <c r="S420" s="44">
        <f t="shared" si="61"/>
        <v>0</v>
      </c>
    </row>
    <row r="421" spans="3:19" x14ac:dyDescent="0.25">
      <c r="C421" s="37"/>
      <c r="F421" s="44"/>
      <c r="I421" s="44"/>
      <c r="K421" s="44"/>
      <c r="L421" s="44">
        <f t="shared" si="57"/>
        <v>0</v>
      </c>
      <c r="P421" s="44">
        <f t="shared" si="58"/>
        <v>0</v>
      </c>
      <c r="Q421" s="44">
        <f t="shared" si="59"/>
        <v>0</v>
      </c>
      <c r="R421" s="44">
        <f t="shared" si="60"/>
        <v>0</v>
      </c>
      <c r="S421" s="44">
        <f t="shared" si="61"/>
        <v>0</v>
      </c>
    </row>
    <row r="422" spans="3:19" x14ac:dyDescent="0.25">
      <c r="C422" s="37"/>
      <c r="F422" s="44"/>
      <c r="I422" s="44"/>
      <c r="K422" s="44"/>
      <c r="L422" s="44">
        <f t="shared" si="57"/>
        <v>0</v>
      </c>
      <c r="P422" s="44">
        <f t="shared" si="58"/>
        <v>0</v>
      </c>
      <c r="Q422" s="44">
        <f t="shared" si="59"/>
        <v>0</v>
      </c>
      <c r="R422" s="44">
        <f t="shared" si="60"/>
        <v>0</v>
      </c>
      <c r="S422" s="44">
        <f t="shared" si="61"/>
        <v>0</v>
      </c>
    </row>
    <row r="423" spans="3:19" x14ac:dyDescent="0.25">
      <c r="C423" s="37"/>
      <c r="F423" s="44"/>
      <c r="I423" s="44"/>
      <c r="K423" s="44"/>
      <c r="L423" s="44">
        <f t="shared" si="57"/>
        <v>0</v>
      </c>
      <c r="P423" s="44">
        <f t="shared" si="58"/>
        <v>0</v>
      </c>
      <c r="Q423" s="44">
        <f t="shared" si="59"/>
        <v>0</v>
      </c>
      <c r="R423" s="44">
        <f t="shared" si="60"/>
        <v>0</v>
      </c>
      <c r="S423" s="44">
        <f t="shared" si="61"/>
        <v>0</v>
      </c>
    </row>
    <row r="424" spans="3:19" x14ac:dyDescent="0.25">
      <c r="C424" s="37"/>
      <c r="F424" s="44"/>
      <c r="I424" s="44"/>
      <c r="K424" s="44"/>
      <c r="L424" s="44">
        <f t="shared" si="57"/>
        <v>0</v>
      </c>
      <c r="P424" s="44">
        <f t="shared" si="58"/>
        <v>0</v>
      </c>
      <c r="Q424" s="44">
        <f t="shared" si="59"/>
        <v>0</v>
      </c>
      <c r="R424" s="44">
        <f t="shared" si="60"/>
        <v>0</v>
      </c>
      <c r="S424" s="44">
        <f t="shared" si="61"/>
        <v>0</v>
      </c>
    </row>
    <row r="425" spans="3:19" x14ac:dyDescent="0.25">
      <c r="C425" s="37"/>
      <c r="F425" s="44"/>
      <c r="I425" s="44"/>
      <c r="K425" s="44"/>
      <c r="L425" s="44">
        <f t="shared" si="57"/>
        <v>0</v>
      </c>
      <c r="P425" s="44">
        <f t="shared" si="58"/>
        <v>0</v>
      </c>
      <c r="Q425" s="44">
        <f t="shared" si="59"/>
        <v>0</v>
      </c>
      <c r="R425" s="44">
        <f t="shared" si="60"/>
        <v>0</v>
      </c>
      <c r="S425" s="44">
        <f t="shared" si="61"/>
        <v>0</v>
      </c>
    </row>
    <row r="426" spans="3:19" x14ac:dyDescent="0.25">
      <c r="C426" s="37"/>
      <c r="F426" s="44"/>
      <c r="I426" s="44"/>
      <c r="K426" s="44"/>
      <c r="L426" s="44">
        <f t="shared" si="57"/>
        <v>0</v>
      </c>
      <c r="P426" s="44">
        <f t="shared" si="58"/>
        <v>0</v>
      </c>
      <c r="Q426" s="44">
        <f t="shared" si="59"/>
        <v>0</v>
      </c>
      <c r="R426" s="44">
        <f t="shared" si="60"/>
        <v>0</v>
      </c>
      <c r="S426" s="44">
        <f t="shared" si="61"/>
        <v>0</v>
      </c>
    </row>
    <row r="427" spans="3:19" x14ac:dyDescent="0.25">
      <c r="C427" s="37"/>
      <c r="F427" s="44"/>
      <c r="I427" s="44"/>
      <c r="K427" s="44"/>
      <c r="L427" s="44">
        <f t="shared" si="57"/>
        <v>0</v>
      </c>
      <c r="P427" s="44">
        <f t="shared" si="58"/>
        <v>0</v>
      </c>
      <c r="Q427" s="44">
        <f t="shared" si="59"/>
        <v>0</v>
      </c>
      <c r="R427" s="44">
        <f t="shared" si="60"/>
        <v>0</v>
      </c>
      <c r="S427" s="44">
        <f t="shared" si="61"/>
        <v>0</v>
      </c>
    </row>
    <row r="428" spans="3:19" x14ac:dyDescent="0.25">
      <c r="C428" s="37"/>
      <c r="F428" s="44"/>
      <c r="I428" s="44"/>
      <c r="K428" s="44"/>
      <c r="L428" s="44">
        <f t="shared" si="57"/>
        <v>0</v>
      </c>
      <c r="P428" s="44">
        <f t="shared" si="58"/>
        <v>0</v>
      </c>
      <c r="Q428" s="44">
        <f t="shared" si="59"/>
        <v>0</v>
      </c>
      <c r="R428" s="44">
        <f t="shared" si="60"/>
        <v>0</v>
      </c>
      <c r="S428" s="44">
        <f t="shared" si="61"/>
        <v>0</v>
      </c>
    </row>
    <row r="429" spans="3:19" x14ac:dyDescent="0.25">
      <c r="C429" s="37"/>
      <c r="F429" s="44"/>
      <c r="I429" s="44"/>
      <c r="K429" s="44"/>
      <c r="L429" s="44">
        <f t="shared" si="57"/>
        <v>0</v>
      </c>
      <c r="P429" s="44">
        <f t="shared" si="58"/>
        <v>0</v>
      </c>
      <c r="Q429" s="44">
        <f t="shared" si="59"/>
        <v>0</v>
      </c>
      <c r="R429" s="44">
        <f t="shared" si="60"/>
        <v>0</v>
      </c>
      <c r="S429" s="44">
        <f t="shared" si="61"/>
        <v>0</v>
      </c>
    </row>
    <row r="430" spans="3:19" x14ac:dyDescent="0.25">
      <c r="C430" s="37"/>
      <c r="F430" s="44"/>
      <c r="I430" s="44"/>
      <c r="K430" s="44"/>
      <c r="L430" s="44">
        <f t="shared" si="57"/>
        <v>0</v>
      </c>
      <c r="P430" s="44">
        <f t="shared" si="58"/>
        <v>0</v>
      </c>
      <c r="Q430" s="44">
        <f t="shared" si="59"/>
        <v>0</v>
      </c>
      <c r="R430" s="44">
        <f t="shared" si="60"/>
        <v>0</v>
      </c>
      <c r="S430" s="44">
        <f t="shared" si="61"/>
        <v>0</v>
      </c>
    </row>
    <row r="431" spans="3:19" x14ac:dyDescent="0.25">
      <c r="C431" s="37"/>
      <c r="F431" s="44"/>
      <c r="I431" s="44"/>
      <c r="K431" s="44"/>
      <c r="L431" s="44">
        <f t="shared" si="57"/>
        <v>0</v>
      </c>
      <c r="P431" s="44">
        <f t="shared" si="58"/>
        <v>0</v>
      </c>
      <c r="Q431" s="44">
        <f t="shared" si="59"/>
        <v>0</v>
      </c>
      <c r="R431" s="44">
        <f t="shared" si="60"/>
        <v>0</v>
      </c>
      <c r="S431" s="44">
        <f t="shared" si="61"/>
        <v>0</v>
      </c>
    </row>
    <row r="432" spans="3:19" x14ac:dyDescent="0.25">
      <c r="C432" s="37"/>
      <c r="F432" s="44"/>
      <c r="I432" s="44"/>
      <c r="K432" s="44"/>
      <c r="L432" s="44">
        <f t="shared" si="57"/>
        <v>0</v>
      </c>
      <c r="P432" s="44">
        <f t="shared" si="58"/>
        <v>0</v>
      </c>
      <c r="Q432" s="44">
        <f t="shared" si="59"/>
        <v>0</v>
      </c>
      <c r="R432" s="44">
        <f t="shared" si="60"/>
        <v>0</v>
      </c>
      <c r="S432" s="44">
        <f t="shared" si="61"/>
        <v>0</v>
      </c>
    </row>
    <row r="433" spans="3:19" x14ac:dyDescent="0.25">
      <c r="C433" s="37"/>
      <c r="F433" s="44"/>
      <c r="I433" s="44"/>
      <c r="K433" s="44"/>
      <c r="L433" s="44">
        <f t="shared" si="57"/>
        <v>0</v>
      </c>
      <c r="P433" s="44">
        <f t="shared" si="58"/>
        <v>0</v>
      </c>
      <c r="Q433" s="44">
        <f t="shared" si="59"/>
        <v>0</v>
      </c>
      <c r="R433" s="44">
        <f t="shared" si="60"/>
        <v>0</v>
      </c>
      <c r="S433" s="44">
        <f t="shared" si="61"/>
        <v>0</v>
      </c>
    </row>
    <row r="434" spans="3:19" x14ac:dyDescent="0.25">
      <c r="C434" s="37"/>
      <c r="F434" s="44"/>
      <c r="I434" s="44"/>
      <c r="K434" s="44"/>
      <c r="L434" s="44">
        <f t="shared" si="57"/>
        <v>0</v>
      </c>
      <c r="P434" s="44">
        <f t="shared" si="58"/>
        <v>0</v>
      </c>
      <c r="Q434" s="44">
        <f t="shared" si="59"/>
        <v>0</v>
      </c>
      <c r="R434" s="44">
        <f t="shared" si="60"/>
        <v>0</v>
      </c>
      <c r="S434" s="44">
        <f t="shared" si="61"/>
        <v>0</v>
      </c>
    </row>
    <row r="435" spans="3:19" x14ac:dyDescent="0.25">
      <c r="C435" s="37"/>
      <c r="F435" s="44"/>
      <c r="I435" s="44"/>
      <c r="K435" s="44"/>
      <c r="L435" s="44">
        <f t="shared" si="57"/>
        <v>0</v>
      </c>
      <c r="P435" s="44">
        <f t="shared" si="58"/>
        <v>0</v>
      </c>
      <c r="Q435" s="44">
        <f t="shared" si="59"/>
        <v>0</v>
      </c>
      <c r="R435" s="44">
        <f t="shared" si="60"/>
        <v>0</v>
      </c>
      <c r="S435" s="44">
        <f t="shared" si="61"/>
        <v>0</v>
      </c>
    </row>
    <row r="436" spans="3:19" x14ac:dyDescent="0.25">
      <c r="C436" s="37"/>
      <c r="F436" s="44"/>
      <c r="I436" s="44"/>
      <c r="K436" s="44"/>
      <c r="L436" s="44">
        <f t="shared" si="57"/>
        <v>0</v>
      </c>
      <c r="P436" s="44">
        <f t="shared" si="58"/>
        <v>0</v>
      </c>
      <c r="Q436" s="44">
        <f t="shared" si="59"/>
        <v>0</v>
      </c>
      <c r="R436" s="44">
        <f t="shared" si="60"/>
        <v>0</v>
      </c>
      <c r="S436" s="44">
        <f t="shared" si="61"/>
        <v>0</v>
      </c>
    </row>
    <row r="437" spans="3:19" x14ac:dyDescent="0.25">
      <c r="C437" s="37"/>
      <c r="F437" s="44"/>
      <c r="I437" s="44"/>
      <c r="K437" s="44"/>
      <c r="L437" s="44">
        <f t="shared" si="57"/>
        <v>0</v>
      </c>
      <c r="P437" s="44">
        <f t="shared" si="58"/>
        <v>0</v>
      </c>
      <c r="Q437" s="44">
        <f t="shared" si="59"/>
        <v>0</v>
      </c>
      <c r="R437" s="44">
        <f t="shared" si="60"/>
        <v>0</v>
      </c>
      <c r="S437" s="44">
        <f t="shared" si="61"/>
        <v>0</v>
      </c>
    </row>
    <row r="438" spans="3:19" x14ac:dyDescent="0.25">
      <c r="C438" s="37"/>
      <c r="F438" s="44"/>
      <c r="I438" s="44"/>
      <c r="K438" s="44"/>
      <c r="L438" s="44">
        <f t="shared" si="57"/>
        <v>0</v>
      </c>
      <c r="P438" s="44">
        <f t="shared" si="58"/>
        <v>0</v>
      </c>
      <c r="Q438" s="44">
        <f t="shared" si="59"/>
        <v>0</v>
      </c>
      <c r="R438" s="44">
        <f t="shared" si="60"/>
        <v>0</v>
      </c>
      <c r="S438" s="44">
        <f t="shared" si="61"/>
        <v>0</v>
      </c>
    </row>
    <row r="439" spans="3:19" x14ac:dyDescent="0.25">
      <c r="C439" s="37"/>
      <c r="F439" s="44"/>
      <c r="I439" s="44"/>
      <c r="K439" s="44"/>
      <c r="L439" s="44">
        <f t="shared" si="57"/>
        <v>0</v>
      </c>
      <c r="P439" s="44">
        <f t="shared" si="58"/>
        <v>0</v>
      </c>
      <c r="Q439" s="44">
        <f t="shared" si="59"/>
        <v>0</v>
      </c>
      <c r="R439" s="44">
        <f t="shared" si="60"/>
        <v>0</v>
      </c>
      <c r="S439" s="44">
        <f t="shared" si="61"/>
        <v>0</v>
      </c>
    </row>
    <row r="440" spans="3:19" x14ac:dyDescent="0.25">
      <c r="C440" s="37"/>
      <c r="F440" s="44"/>
      <c r="I440" s="44"/>
      <c r="K440" s="44"/>
      <c r="L440" s="44">
        <f t="shared" si="57"/>
        <v>0</v>
      </c>
      <c r="P440" s="44">
        <f t="shared" si="58"/>
        <v>0</v>
      </c>
      <c r="Q440" s="44">
        <f t="shared" si="59"/>
        <v>0</v>
      </c>
      <c r="R440" s="44">
        <f t="shared" si="60"/>
        <v>0</v>
      </c>
      <c r="S440" s="44">
        <f t="shared" si="61"/>
        <v>0</v>
      </c>
    </row>
    <row r="441" spans="3:19" x14ac:dyDescent="0.25">
      <c r="C441" s="37"/>
      <c r="F441" s="44"/>
      <c r="I441" s="44"/>
      <c r="K441" s="44"/>
      <c r="L441" s="44">
        <f t="shared" si="57"/>
        <v>0</v>
      </c>
      <c r="P441" s="44">
        <f t="shared" si="58"/>
        <v>0</v>
      </c>
      <c r="Q441" s="44">
        <f t="shared" si="59"/>
        <v>0</v>
      </c>
      <c r="R441" s="44">
        <f t="shared" si="60"/>
        <v>0</v>
      </c>
      <c r="S441" s="44">
        <f t="shared" si="61"/>
        <v>0</v>
      </c>
    </row>
    <row r="442" spans="3:19" x14ac:dyDescent="0.25">
      <c r="C442" s="37"/>
      <c r="F442" s="44"/>
      <c r="I442" s="44"/>
      <c r="K442" s="44"/>
      <c r="L442" s="44">
        <f t="shared" si="57"/>
        <v>0</v>
      </c>
      <c r="P442" s="44">
        <f t="shared" si="58"/>
        <v>0</v>
      </c>
      <c r="Q442" s="44">
        <f t="shared" si="59"/>
        <v>0</v>
      </c>
      <c r="R442" s="44">
        <f t="shared" si="60"/>
        <v>0</v>
      </c>
      <c r="S442" s="44">
        <f t="shared" si="61"/>
        <v>0</v>
      </c>
    </row>
    <row r="443" spans="3:19" x14ac:dyDescent="0.25">
      <c r="C443" s="37"/>
      <c r="F443" s="44"/>
      <c r="I443" s="44"/>
      <c r="K443" s="44"/>
      <c r="L443" s="44">
        <f t="shared" si="57"/>
        <v>0</v>
      </c>
      <c r="P443" s="44">
        <f t="shared" si="58"/>
        <v>0</v>
      </c>
      <c r="Q443" s="44">
        <f t="shared" si="59"/>
        <v>0</v>
      </c>
      <c r="R443" s="44">
        <f t="shared" si="60"/>
        <v>0</v>
      </c>
      <c r="S443" s="44">
        <f t="shared" si="61"/>
        <v>0</v>
      </c>
    </row>
    <row r="444" spans="3:19" x14ac:dyDescent="0.25">
      <c r="C444" s="37"/>
      <c r="F444" s="44"/>
      <c r="I444" s="44"/>
      <c r="K444" s="44"/>
      <c r="L444" s="44">
        <f t="shared" ref="L444:L475" si="62">F444*I444*K444</f>
        <v>0</v>
      </c>
      <c r="P444" s="44">
        <f t="shared" ref="P444:P475" si="63">F444</f>
        <v>0</v>
      </c>
      <c r="Q444" s="44">
        <f t="shared" ref="Q444:Q475" si="64">I444</f>
        <v>0</v>
      </c>
      <c r="R444" s="44">
        <f t="shared" ref="R444:R475" si="65">K444</f>
        <v>0</v>
      </c>
      <c r="S444" s="44">
        <f t="shared" ref="S444:S475" si="66">P444*Q444*R444</f>
        <v>0</v>
      </c>
    </row>
    <row r="445" spans="3:19" x14ac:dyDescent="0.25">
      <c r="C445" s="37"/>
      <c r="F445" s="44"/>
      <c r="I445" s="44"/>
      <c r="K445" s="44"/>
      <c r="L445" s="44">
        <f t="shared" si="62"/>
        <v>0</v>
      </c>
      <c r="P445" s="44">
        <f t="shared" si="63"/>
        <v>0</v>
      </c>
      <c r="Q445" s="44">
        <f t="shared" si="64"/>
        <v>0</v>
      </c>
      <c r="R445" s="44">
        <f t="shared" si="65"/>
        <v>0</v>
      </c>
      <c r="S445" s="44">
        <f t="shared" si="66"/>
        <v>0</v>
      </c>
    </row>
    <row r="446" spans="3:19" x14ac:dyDescent="0.25">
      <c r="C446" s="37"/>
      <c r="F446" s="44"/>
      <c r="I446" s="44"/>
      <c r="K446" s="44"/>
      <c r="L446" s="44">
        <f t="shared" si="62"/>
        <v>0</v>
      </c>
      <c r="P446" s="44">
        <f t="shared" si="63"/>
        <v>0</v>
      </c>
      <c r="Q446" s="44">
        <f t="shared" si="64"/>
        <v>0</v>
      </c>
      <c r="R446" s="44">
        <f t="shared" si="65"/>
        <v>0</v>
      </c>
      <c r="S446" s="44">
        <f t="shared" si="66"/>
        <v>0</v>
      </c>
    </row>
    <row r="447" spans="3:19" x14ac:dyDescent="0.25">
      <c r="C447" s="37"/>
      <c r="F447" s="44"/>
      <c r="I447" s="44"/>
      <c r="K447" s="44"/>
      <c r="L447" s="44">
        <f t="shared" si="62"/>
        <v>0</v>
      </c>
      <c r="P447" s="44">
        <f t="shared" si="63"/>
        <v>0</v>
      </c>
      <c r="Q447" s="44">
        <f t="shared" si="64"/>
        <v>0</v>
      </c>
      <c r="R447" s="44">
        <f t="shared" si="65"/>
        <v>0</v>
      </c>
      <c r="S447" s="44">
        <f t="shared" si="66"/>
        <v>0</v>
      </c>
    </row>
    <row r="448" spans="3:19" x14ac:dyDescent="0.25">
      <c r="C448" s="37"/>
      <c r="F448" s="44"/>
      <c r="I448" s="44"/>
      <c r="K448" s="44"/>
      <c r="L448" s="44">
        <f t="shared" si="62"/>
        <v>0</v>
      </c>
      <c r="P448" s="44">
        <f t="shared" si="63"/>
        <v>0</v>
      </c>
      <c r="Q448" s="44">
        <f t="shared" si="64"/>
        <v>0</v>
      </c>
      <c r="R448" s="44">
        <f t="shared" si="65"/>
        <v>0</v>
      </c>
      <c r="S448" s="44">
        <f t="shared" si="66"/>
        <v>0</v>
      </c>
    </row>
    <row r="449" spans="3:19" x14ac:dyDescent="0.25">
      <c r="C449" s="37"/>
      <c r="F449" s="44"/>
      <c r="I449" s="44"/>
      <c r="K449" s="44"/>
      <c r="L449" s="44">
        <f t="shared" si="62"/>
        <v>0</v>
      </c>
      <c r="P449" s="44">
        <f t="shared" si="63"/>
        <v>0</v>
      </c>
      <c r="Q449" s="44">
        <f t="shared" si="64"/>
        <v>0</v>
      </c>
      <c r="R449" s="44">
        <f t="shared" si="65"/>
        <v>0</v>
      </c>
      <c r="S449" s="44">
        <f t="shared" si="66"/>
        <v>0</v>
      </c>
    </row>
    <row r="450" spans="3:19" x14ac:dyDescent="0.25">
      <c r="C450" s="37"/>
      <c r="F450" s="44"/>
      <c r="I450" s="44"/>
      <c r="K450" s="44"/>
      <c r="L450" s="44">
        <f t="shared" si="62"/>
        <v>0</v>
      </c>
      <c r="P450" s="44">
        <f t="shared" si="63"/>
        <v>0</v>
      </c>
      <c r="Q450" s="44">
        <f t="shared" si="64"/>
        <v>0</v>
      </c>
      <c r="R450" s="44">
        <f t="shared" si="65"/>
        <v>0</v>
      </c>
      <c r="S450" s="44">
        <f t="shared" si="66"/>
        <v>0</v>
      </c>
    </row>
    <row r="451" spans="3:19" x14ac:dyDescent="0.25">
      <c r="C451" s="37"/>
      <c r="F451" s="44"/>
      <c r="I451" s="44"/>
      <c r="K451" s="44"/>
      <c r="L451" s="44">
        <f t="shared" si="62"/>
        <v>0</v>
      </c>
      <c r="P451" s="44">
        <f t="shared" si="63"/>
        <v>0</v>
      </c>
      <c r="Q451" s="44">
        <f t="shared" si="64"/>
        <v>0</v>
      </c>
      <c r="R451" s="44">
        <f t="shared" si="65"/>
        <v>0</v>
      </c>
      <c r="S451" s="44">
        <f t="shared" si="66"/>
        <v>0</v>
      </c>
    </row>
    <row r="452" spans="3:19" x14ac:dyDescent="0.25">
      <c r="C452" s="37"/>
      <c r="F452" s="44"/>
      <c r="I452" s="44"/>
      <c r="K452" s="44"/>
      <c r="L452" s="44">
        <f t="shared" si="62"/>
        <v>0</v>
      </c>
      <c r="P452" s="44">
        <f t="shared" si="63"/>
        <v>0</v>
      </c>
      <c r="Q452" s="44">
        <f t="shared" si="64"/>
        <v>0</v>
      </c>
      <c r="R452" s="44">
        <f t="shared" si="65"/>
        <v>0</v>
      </c>
      <c r="S452" s="44">
        <f t="shared" si="66"/>
        <v>0</v>
      </c>
    </row>
    <row r="453" spans="3:19" x14ac:dyDescent="0.25">
      <c r="C453" s="37"/>
      <c r="F453" s="44"/>
      <c r="I453" s="44"/>
      <c r="K453" s="44"/>
      <c r="L453" s="44">
        <f t="shared" si="62"/>
        <v>0</v>
      </c>
      <c r="P453" s="44">
        <f t="shared" si="63"/>
        <v>0</v>
      </c>
      <c r="Q453" s="44">
        <f t="shared" si="64"/>
        <v>0</v>
      </c>
      <c r="R453" s="44">
        <f t="shared" si="65"/>
        <v>0</v>
      </c>
      <c r="S453" s="44">
        <f t="shared" si="66"/>
        <v>0</v>
      </c>
    </row>
    <row r="454" spans="3:19" x14ac:dyDescent="0.25">
      <c r="C454" s="37"/>
      <c r="F454" s="44"/>
      <c r="I454" s="44"/>
      <c r="K454" s="44"/>
      <c r="L454" s="44">
        <f t="shared" si="62"/>
        <v>0</v>
      </c>
      <c r="P454" s="44">
        <f t="shared" si="63"/>
        <v>0</v>
      </c>
      <c r="Q454" s="44">
        <f t="shared" si="64"/>
        <v>0</v>
      </c>
      <c r="R454" s="44">
        <f t="shared" si="65"/>
        <v>0</v>
      </c>
      <c r="S454" s="44">
        <f t="shared" si="66"/>
        <v>0</v>
      </c>
    </row>
    <row r="455" spans="3:19" x14ac:dyDescent="0.25">
      <c r="C455" s="37"/>
      <c r="F455" s="44"/>
      <c r="I455" s="44"/>
      <c r="K455" s="44"/>
      <c r="L455" s="44">
        <f t="shared" si="62"/>
        <v>0</v>
      </c>
      <c r="P455" s="44">
        <f t="shared" si="63"/>
        <v>0</v>
      </c>
      <c r="Q455" s="44">
        <f t="shared" si="64"/>
        <v>0</v>
      </c>
      <c r="R455" s="44">
        <f t="shared" si="65"/>
        <v>0</v>
      </c>
      <c r="S455" s="44">
        <f t="shared" si="66"/>
        <v>0</v>
      </c>
    </row>
    <row r="456" spans="3:19" x14ac:dyDescent="0.25">
      <c r="C456" s="37"/>
      <c r="F456" s="44"/>
      <c r="I456" s="44"/>
      <c r="K456" s="44"/>
      <c r="L456" s="44">
        <f t="shared" si="62"/>
        <v>0</v>
      </c>
      <c r="P456" s="44">
        <f t="shared" si="63"/>
        <v>0</v>
      </c>
      <c r="Q456" s="44">
        <f t="shared" si="64"/>
        <v>0</v>
      </c>
      <c r="R456" s="44">
        <f t="shared" si="65"/>
        <v>0</v>
      </c>
      <c r="S456" s="44">
        <f t="shared" si="66"/>
        <v>0</v>
      </c>
    </row>
    <row r="457" spans="3:19" x14ac:dyDescent="0.25">
      <c r="C457" s="37"/>
      <c r="F457" s="44"/>
      <c r="I457" s="44"/>
      <c r="K457" s="44"/>
      <c r="L457" s="44">
        <f t="shared" si="62"/>
        <v>0</v>
      </c>
      <c r="P457" s="44">
        <f t="shared" si="63"/>
        <v>0</v>
      </c>
      <c r="Q457" s="44">
        <f t="shared" si="64"/>
        <v>0</v>
      </c>
      <c r="R457" s="44">
        <f t="shared" si="65"/>
        <v>0</v>
      </c>
      <c r="S457" s="44">
        <f t="shared" si="66"/>
        <v>0</v>
      </c>
    </row>
    <row r="458" spans="3:19" x14ac:dyDescent="0.25">
      <c r="C458" s="37"/>
      <c r="F458" s="44"/>
      <c r="I458" s="44"/>
      <c r="K458" s="44"/>
      <c r="L458" s="44">
        <f t="shared" si="62"/>
        <v>0</v>
      </c>
      <c r="P458" s="44">
        <f t="shared" si="63"/>
        <v>0</v>
      </c>
      <c r="Q458" s="44">
        <f t="shared" si="64"/>
        <v>0</v>
      </c>
      <c r="R458" s="44">
        <f t="shared" si="65"/>
        <v>0</v>
      </c>
      <c r="S458" s="44">
        <f t="shared" si="66"/>
        <v>0</v>
      </c>
    </row>
    <row r="459" spans="3:19" x14ac:dyDescent="0.25">
      <c r="C459" s="37"/>
      <c r="F459" s="44"/>
      <c r="I459" s="44"/>
      <c r="K459" s="44"/>
      <c r="L459" s="44">
        <f t="shared" si="62"/>
        <v>0</v>
      </c>
      <c r="P459" s="44">
        <f t="shared" si="63"/>
        <v>0</v>
      </c>
      <c r="Q459" s="44">
        <f t="shared" si="64"/>
        <v>0</v>
      </c>
      <c r="R459" s="44">
        <f t="shared" si="65"/>
        <v>0</v>
      </c>
      <c r="S459" s="44">
        <f t="shared" si="66"/>
        <v>0</v>
      </c>
    </row>
    <row r="460" spans="3:19" x14ac:dyDescent="0.25">
      <c r="C460" s="37"/>
      <c r="F460" s="44"/>
      <c r="I460" s="44"/>
      <c r="K460" s="44"/>
      <c r="L460" s="44">
        <f t="shared" si="62"/>
        <v>0</v>
      </c>
      <c r="P460" s="44">
        <f t="shared" si="63"/>
        <v>0</v>
      </c>
      <c r="Q460" s="44">
        <f t="shared" si="64"/>
        <v>0</v>
      </c>
      <c r="R460" s="44">
        <f t="shared" si="65"/>
        <v>0</v>
      </c>
      <c r="S460" s="44">
        <f t="shared" si="66"/>
        <v>0</v>
      </c>
    </row>
    <row r="461" spans="3:19" x14ac:dyDescent="0.25">
      <c r="C461" s="37"/>
      <c r="F461" s="44"/>
      <c r="I461" s="44"/>
      <c r="K461" s="44"/>
      <c r="L461" s="44">
        <f t="shared" si="62"/>
        <v>0</v>
      </c>
      <c r="P461" s="44">
        <f t="shared" si="63"/>
        <v>0</v>
      </c>
      <c r="Q461" s="44">
        <f t="shared" si="64"/>
        <v>0</v>
      </c>
      <c r="R461" s="44">
        <f t="shared" si="65"/>
        <v>0</v>
      </c>
      <c r="S461" s="44">
        <f t="shared" si="66"/>
        <v>0</v>
      </c>
    </row>
    <row r="462" spans="3:19" x14ac:dyDescent="0.25">
      <c r="C462" s="37"/>
      <c r="F462" s="44"/>
      <c r="I462" s="44"/>
      <c r="K462" s="44"/>
      <c r="L462" s="44">
        <f t="shared" si="62"/>
        <v>0</v>
      </c>
      <c r="P462" s="44">
        <f t="shared" si="63"/>
        <v>0</v>
      </c>
      <c r="Q462" s="44">
        <f t="shared" si="64"/>
        <v>0</v>
      </c>
      <c r="R462" s="44">
        <f t="shared" si="65"/>
        <v>0</v>
      </c>
      <c r="S462" s="44">
        <f t="shared" si="66"/>
        <v>0</v>
      </c>
    </row>
    <row r="463" spans="3:19" x14ac:dyDescent="0.25">
      <c r="C463" s="37"/>
      <c r="F463" s="44"/>
      <c r="I463" s="44"/>
      <c r="K463" s="44"/>
      <c r="L463" s="44">
        <f t="shared" si="62"/>
        <v>0</v>
      </c>
      <c r="P463" s="44">
        <f t="shared" si="63"/>
        <v>0</v>
      </c>
      <c r="Q463" s="44">
        <f t="shared" si="64"/>
        <v>0</v>
      </c>
      <c r="R463" s="44">
        <f t="shared" si="65"/>
        <v>0</v>
      </c>
      <c r="S463" s="44">
        <f t="shared" si="66"/>
        <v>0</v>
      </c>
    </row>
    <row r="464" spans="3:19" x14ac:dyDescent="0.25">
      <c r="C464" s="37"/>
      <c r="F464" s="44"/>
      <c r="I464" s="44"/>
      <c r="K464" s="44"/>
      <c r="L464" s="44">
        <f t="shared" si="62"/>
        <v>0</v>
      </c>
      <c r="P464" s="44">
        <f t="shared" si="63"/>
        <v>0</v>
      </c>
      <c r="Q464" s="44">
        <f t="shared" si="64"/>
        <v>0</v>
      </c>
      <c r="R464" s="44">
        <f t="shared" si="65"/>
        <v>0</v>
      </c>
      <c r="S464" s="44">
        <f t="shared" si="66"/>
        <v>0</v>
      </c>
    </row>
    <row r="465" spans="3:19" x14ac:dyDescent="0.25">
      <c r="C465" s="37"/>
      <c r="F465" s="44"/>
      <c r="I465" s="44"/>
      <c r="K465" s="44"/>
      <c r="L465" s="44">
        <f t="shared" si="62"/>
        <v>0</v>
      </c>
      <c r="P465" s="44">
        <f t="shared" si="63"/>
        <v>0</v>
      </c>
      <c r="Q465" s="44">
        <f t="shared" si="64"/>
        <v>0</v>
      </c>
      <c r="R465" s="44">
        <f t="shared" si="65"/>
        <v>0</v>
      </c>
      <c r="S465" s="44">
        <f t="shared" si="66"/>
        <v>0</v>
      </c>
    </row>
    <row r="466" spans="3:19" x14ac:dyDescent="0.25">
      <c r="C466" s="37"/>
      <c r="F466" s="44"/>
      <c r="I466" s="44"/>
      <c r="K466" s="44"/>
      <c r="L466" s="44">
        <f t="shared" si="62"/>
        <v>0</v>
      </c>
      <c r="P466" s="44">
        <f t="shared" si="63"/>
        <v>0</v>
      </c>
      <c r="Q466" s="44">
        <f t="shared" si="64"/>
        <v>0</v>
      </c>
      <c r="R466" s="44">
        <f t="shared" si="65"/>
        <v>0</v>
      </c>
      <c r="S466" s="44">
        <f t="shared" si="66"/>
        <v>0</v>
      </c>
    </row>
    <row r="467" spans="3:19" x14ac:dyDescent="0.25">
      <c r="C467" s="37"/>
      <c r="F467" s="44"/>
      <c r="I467" s="44"/>
      <c r="K467" s="44"/>
      <c r="L467" s="44">
        <f t="shared" si="62"/>
        <v>0</v>
      </c>
      <c r="P467" s="44">
        <f t="shared" si="63"/>
        <v>0</v>
      </c>
      <c r="Q467" s="44">
        <f t="shared" si="64"/>
        <v>0</v>
      </c>
      <c r="R467" s="44">
        <f t="shared" si="65"/>
        <v>0</v>
      </c>
      <c r="S467" s="44">
        <f t="shared" si="66"/>
        <v>0</v>
      </c>
    </row>
    <row r="468" spans="3:19" x14ac:dyDescent="0.25">
      <c r="C468" s="37"/>
      <c r="F468" s="44"/>
      <c r="I468" s="44"/>
      <c r="K468" s="44"/>
      <c r="L468" s="44">
        <f t="shared" si="62"/>
        <v>0</v>
      </c>
      <c r="P468" s="44">
        <f t="shared" si="63"/>
        <v>0</v>
      </c>
      <c r="Q468" s="44">
        <f t="shared" si="64"/>
        <v>0</v>
      </c>
      <c r="R468" s="44">
        <f t="shared" si="65"/>
        <v>0</v>
      </c>
      <c r="S468" s="44">
        <f t="shared" si="66"/>
        <v>0</v>
      </c>
    </row>
    <row r="469" spans="3:19" x14ac:dyDescent="0.25">
      <c r="C469" s="37"/>
      <c r="F469" s="44"/>
      <c r="I469" s="44"/>
      <c r="K469" s="44"/>
      <c r="L469" s="44">
        <f t="shared" si="62"/>
        <v>0</v>
      </c>
      <c r="P469" s="44">
        <f t="shared" si="63"/>
        <v>0</v>
      </c>
      <c r="Q469" s="44">
        <f t="shared" si="64"/>
        <v>0</v>
      </c>
      <c r="R469" s="44">
        <f t="shared" si="65"/>
        <v>0</v>
      </c>
      <c r="S469" s="44">
        <f t="shared" si="66"/>
        <v>0</v>
      </c>
    </row>
    <row r="470" spans="3:19" x14ac:dyDescent="0.25">
      <c r="C470" s="37"/>
      <c r="F470" s="44"/>
      <c r="I470" s="44"/>
      <c r="K470" s="44"/>
      <c r="L470" s="44">
        <f t="shared" si="62"/>
        <v>0</v>
      </c>
      <c r="P470" s="44">
        <f t="shared" si="63"/>
        <v>0</v>
      </c>
      <c r="Q470" s="44">
        <f t="shared" si="64"/>
        <v>0</v>
      </c>
      <c r="R470" s="44">
        <f t="shared" si="65"/>
        <v>0</v>
      </c>
      <c r="S470" s="44">
        <f t="shared" si="66"/>
        <v>0</v>
      </c>
    </row>
    <row r="471" spans="3:19" x14ac:dyDescent="0.25">
      <c r="C471" s="37"/>
      <c r="F471" s="44"/>
      <c r="I471" s="44"/>
      <c r="K471" s="44"/>
      <c r="L471" s="44">
        <f t="shared" si="62"/>
        <v>0</v>
      </c>
      <c r="P471" s="44">
        <f t="shared" si="63"/>
        <v>0</v>
      </c>
      <c r="Q471" s="44">
        <f t="shared" si="64"/>
        <v>0</v>
      </c>
      <c r="R471" s="44">
        <f t="shared" si="65"/>
        <v>0</v>
      </c>
      <c r="S471" s="44">
        <f t="shared" si="66"/>
        <v>0</v>
      </c>
    </row>
    <row r="472" spans="3:19" x14ac:dyDescent="0.25">
      <c r="C472" s="37"/>
      <c r="F472" s="44"/>
      <c r="I472" s="44"/>
      <c r="K472" s="44"/>
      <c r="L472" s="44">
        <f t="shared" si="62"/>
        <v>0</v>
      </c>
      <c r="P472" s="44">
        <f t="shared" si="63"/>
        <v>0</v>
      </c>
      <c r="Q472" s="44">
        <f t="shared" si="64"/>
        <v>0</v>
      </c>
      <c r="R472" s="44">
        <f t="shared" si="65"/>
        <v>0</v>
      </c>
      <c r="S472" s="44">
        <f t="shared" si="66"/>
        <v>0</v>
      </c>
    </row>
    <row r="473" spans="3:19" x14ac:dyDescent="0.25">
      <c r="C473" s="37"/>
      <c r="F473" s="44"/>
      <c r="I473" s="44"/>
      <c r="K473" s="44"/>
      <c r="L473" s="44">
        <f t="shared" si="62"/>
        <v>0</v>
      </c>
      <c r="P473" s="44">
        <f t="shared" si="63"/>
        <v>0</v>
      </c>
      <c r="Q473" s="44">
        <f t="shared" si="64"/>
        <v>0</v>
      </c>
      <c r="R473" s="44">
        <f t="shared" si="65"/>
        <v>0</v>
      </c>
      <c r="S473" s="44">
        <f t="shared" si="66"/>
        <v>0</v>
      </c>
    </row>
    <row r="474" spans="3:19" x14ac:dyDescent="0.25">
      <c r="C474" s="37"/>
      <c r="F474" s="44"/>
      <c r="I474" s="44"/>
      <c r="K474" s="44"/>
      <c r="L474" s="44">
        <f t="shared" si="62"/>
        <v>0</v>
      </c>
      <c r="P474" s="44">
        <f t="shared" si="63"/>
        <v>0</v>
      </c>
      <c r="Q474" s="44">
        <f t="shared" si="64"/>
        <v>0</v>
      </c>
      <c r="R474" s="44">
        <f t="shared" si="65"/>
        <v>0</v>
      </c>
      <c r="S474" s="44">
        <f t="shared" si="66"/>
        <v>0</v>
      </c>
    </row>
    <row r="475" spans="3:19" x14ac:dyDescent="0.25">
      <c r="C475" s="37"/>
      <c r="F475" s="44"/>
      <c r="I475" s="44"/>
      <c r="K475" s="44"/>
      <c r="L475" s="44">
        <f t="shared" si="62"/>
        <v>0</v>
      </c>
      <c r="P475" s="44">
        <f t="shared" si="63"/>
        <v>0</v>
      </c>
      <c r="Q475" s="44">
        <f t="shared" si="64"/>
        <v>0</v>
      </c>
      <c r="R475" s="44">
        <f t="shared" si="65"/>
        <v>0</v>
      </c>
      <c r="S475" s="44">
        <f t="shared" si="66"/>
        <v>0</v>
      </c>
    </row>
    <row r="476" spans="3:19" x14ac:dyDescent="0.25">
      <c r="C476" s="37"/>
      <c r="F476" s="44"/>
      <c r="I476" s="44"/>
      <c r="K476" s="44"/>
      <c r="L476" s="44">
        <f t="shared" ref="L476:L507" si="67">F476*I476*K476</f>
        <v>0</v>
      </c>
      <c r="P476" s="44">
        <f t="shared" ref="P476:P507" si="68">F476</f>
        <v>0</v>
      </c>
      <c r="Q476" s="44">
        <f t="shared" ref="Q476:Q507" si="69">I476</f>
        <v>0</v>
      </c>
      <c r="R476" s="44">
        <f t="shared" ref="R476:R507" si="70">K476</f>
        <v>0</v>
      </c>
      <c r="S476" s="44">
        <f t="shared" ref="S476:S507" si="71">P476*Q476*R476</f>
        <v>0</v>
      </c>
    </row>
    <row r="477" spans="3:19" x14ac:dyDescent="0.25">
      <c r="C477" s="37"/>
      <c r="F477" s="44"/>
      <c r="I477" s="44"/>
      <c r="K477" s="44"/>
      <c r="L477" s="44">
        <f t="shared" si="67"/>
        <v>0</v>
      </c>
      <c r="P477" s="44">
        <f t="shared" si="68"/>
        <v>0</v>
      </c>
      <c r="Q477" s="44">
        <f t="shared" si="69"/>
        <v>0</v>
      </c>
      <c r="R477" s="44">
        <f t="shared" si="70"/>
        <v>0</v>
      </c>
      <c r="S477" s="44">
        <f t="shared" si="71"/>
        <v>0</v>
      </c>
    </row>
    <row r="478" spans="3:19" x14ac:dyDescent="0.25">
      <c r="C478" s="37"/>
      <c r="F478" s="44"/>
      <c r="I478" s="44"/>
      <c r="K478" s="44"/>
      <c r="L478" s="44">
        <f t="shared" si="67"/>
        <v>0</v>
      </c>
      <c r="P478" s="44">
        <f t="shared" si="68"/>
        <v>0</v>
      </c>
      <c r="Q478" s="44">
        <f t="shared" si="69"/>
        <v>0</v>
      </c>
      <c r="R478" s="44">
        <f t="shared" si="70"/>
        <v>0</v>
      </c>
      <c r="S478" s="44">
        <f t="shared" si="71"/>
        <v>0</v>
      </c>
    </row>
    <row r="479" spans="3:19" x14ac:dyDescent="0.25">
      <c r="C479" s="37"/>
      <c r="F479" s="44"/>
      <c r="I479" s="44"/>
      <c r="K479" s="44"/>
      <c r="L479" s="44">
        <f t="shared" si="67"/>
        <v>0</v>
      </c>
      <c r="P479" s="44">
        <f t="shared" si="68"/>
        <v>0</v>
      </c>
      <c r="Q479" s="44">
        <f t="shared" si="69"/>
        <v>0</v>
      </c>
      <c r="R479" s="44">
        <f t="shared" si="70"/>
        <v>0</v>
      </c>
      <c r="S479" s="44">
        <f t="shared" si="71"/>
        <v>0</v>
      </c>
    </row>
    <row r="480" spans="3:19" x14ac:dyDescent="0.25">
      <c r="C480" s="37"/>
      <c r="F480" s="44"/>
      <c r="I480" s="44"/>
      <c r="K480" s="44"/>
      <c r="L480" s="44">
        <f t="shared" si="67"/>
        <v>0</v>
      </c>
      <c r="P480" s="44">
        <f t="shared" si="68"/>
        <v>0</v>
      </c>
      <c r="Q480" s="44">
        <f t="shared" si="69"/>
        <v>0</v>
      </c>
      <c r="R480" s="44">
        <f t="shared" si="70"/>
        <v>0</v>
      </c>
      <c r="S480" s="44">
        <f t="shared" si="71"/>
        <v>0</v>
      </c>
    </row>
    <row r="481" spans="3:19" x14ac:dyDescent="0.25">
      <c r="C481" s="37"/>
      <c r="F481" s="44"/>
      <c r="I481" s="44"/>
      <c r="K481" s="44"/>
      <c r="L481" s="44">
        <f t="shared" si="67"/>
        <v>0</v>
      </c>
      <c r="P481" s="44">
        <f t="shared" si="68"/>
        <v>0</v>
      </c>
      <c r="Q481" s="44">
        <f t="shared" si="69"/>
        <v>0</v>
      </c>
      <c r="R481" s="44">
        <f t="shared" si="70"/>
        <v>0</v>
      </c>
      <c r="S481" s="44">
        <f t="shared" si="71"/>
        <v>0</v>
      </c>
    </row>
    <row r="482" spans="3:19" x14ac:dyDescent="0.25">
      <c r="C482" s="37"/>
      <c r="F482" s="44"/>
      <c r="I482" s="44"/>
      <c r="K482" s="44"/>
      <c r="L482" s="44">
        <f t="shared" si="67"/>
        <v>0</v>
      </c>
      <c r="P482" s="44">
        <f t="shared" si="68"/>
        <v>0</v>
      </c>
      <c r="Q482" s="44">
        <f t="shared" si="69"/>
        <v>0</v>
      </c>
      <c r="R482" s="44">
        <f t="shared" si="70"/>
        <v>0</v>
      </c>
      <c r="S482" s="44">
        <f t="shared" si="71"/>
        <v>0</v>
      </c>
    </row>
    <row r="483" spans="3:19" x14ac:dyDescent="0.25">
      <c r="C483" s="37"/>
      <c r="F483" s="44"/>
      <c r="I483" s="44"/>
      <c r="K483" s="44"/>
      <c r="L483" s="44">
        <f t="shared" si="67"/>
        <v>0</v>
      </c>
      <c r="P483" s="44">
        <f t="shared" si="68"/>
        <v>0</v>
      </c>
      <c r="Q483" s="44">
        <f t="shared" si="69"/>
        <v>0</v>
      </c>
      <c r="R483" s="44">
        <f t="shared" si="70"/>
        <v>0</v>
      </c>
      <c r="S483" s="44">
        <f t="shared" si="71"/>
        <v>0</v>
      </c>
    </row>
    <row r="484" spans="3:19" x14ac:dyDescent="0.25">
      <c r="C484" s="37"/>
      <c r="F484" s="44"/>
      <c r="I484" s="44"/>
      <c r="K484" s="44"/>
      <c r="L484" s="44">
        <f t="shared" si="67"/>
        <v>0</v>
      </c>
      <c r="P484" s="44">
        <f t="shared" si="68"/>
        <v>0</v>
      </c>
      <c r="Q484" s="44">
        <f t="shared" si="69"/>
        <v>0</v>
      </c>
      <c r="R484" s="44">
        <f t="shared" si="70"/>
        <v>0</v>
      </c>
      <c r="S484" s="44">
        <f t="shared" si="71"/>
        <v>0</v>
      </c>
    </row>
    <row r="485" spans="3:19" x14ac:dyDescent="0.25">
      <c r="C485" s="37"/>
      <c r="F485" s="44"/>
      <c r="I485" s="44"/>
      <c r="K485" s="44"/>
      <c r="L485" s="44">
        <f t="shared" si="67"/>
        <v>0</v>
      </c>
      <c r="P485" s="44">
        <f t="shared" si="68"/>
        <v>0</v>
      </c>
      <c r="Q485" s="44">
        <f t="shared" si="69"/>
        <v>0</v>
      </c>
      <c r="R485" s="44">
        <f t="shared" si="70"/>
        <v>0</v>
      </c>
      <c r="S485" s="44">
        <f t="shared" si="71"/>
        <v>0</v>
      </c>
    </row>
    <row r="486" spans="3:19" x14ac:dyDescent="0.25">
      <c r="C486" s="37"/>
      <c r="F486" s="44"/>
      <c r="I486" s="44"/>
      <c r="K486" s="44"/>
      <c r="L486" s="44">
        <f t="shared" si="67"/>
        <v>0</v>
      </c>
      <c r="P486" s="44">
        <f t="shared" si="68"/>
        <v>0</v>
      </c>
      <c r="Q486" s="44">
        <f t="shared" si="69"/>
        <v>0</v>
      </c>
      <c r="R486" s="44">
        <f t="shared" si="70"/>
        <v>0</v>
      </c>
      <c r="S486" s="44">
        <f t="shared" si="71"/>
        <v>0</v>
      </c>
    </row>
    <row r="487" spans="3:19" x14ac:dyDescent="0.25">
      <c r="C487" s="37"/>
      <c r="F487" s="44"/>
      <c r="I487" s="44"/>
      <c r="K487" s="44"/>
      <c r="L487" s="44">
        <f t="shared" si="67"/>
        <v>0</v>
      </c>
      <c r="P487" s="44">
        <f t="shared" si="68"/>
        <v>0</v>
      </c>
      <c r="Q487" s="44">
        <f t="shared" si="69"/>
        <v>0</v>
      </c>
      <c r="R487" s="44">
        <f t="shared" si="70"/>
        <v>0</v>
      </c>
      <c r="S487" s="44">
        <f t="shared" si="71"/>
        <v>0</v>
      </c>
    </row>
    <row r="488" spans="3:19" x14ac:dyDescent="0.25">
      <c r="C488" s="37"/>
      <c r="F488" s="44"/>
      <c r="I488" s="44"/>
      <c r="K488" s="44"/>
      <c r="L488" s="44">
        <f t="shared" si="67"/>
        <v>0</v>
      </c>
      <c r="P488" s="44">
        <f t="shared" si="68"/>
        <v>0</v>
      </c>
      <c r="Q488" s="44">
        <f t="shared" si="69"/>
        <v>0</v>
      </c>
      <c r="R488" s="44">
        <f t="shared" si="70"/>
        <v>0</v>
      </c>
      <c r="S488" s="44">
        <f t="shared" si="71"/>
        <v>0</v>
      </c>
    </row>
    <row r="489" spans="3:19" x14ac:dyDescent="0.25">
      <c r="C489" s="37"/>
      <c r="F489" s="44"/>
      <c r="I489" s="44"/>
      <c r="K489" s="44"/>
      <c r="L489" s="44">
        <f t="shared" si="67"/>
        <v>0</v>
      </c>
      <c r="P489" s="44">
        <f t="shared" si="68"/>
        <v>0</v>
      </c>
      <c r="Q489" s="44">
        <f t="shared" si="69"/>
        <v>0</v>
      </c>
      <c r="R489" s="44">
        <f t="shared" si="70"/>
        <v>0</v>
      </c>
      <c r="S489" s="44">
        <f t="shared" si="71"/>
        <v>0</v>
      </c>
    </row>
    <row r="490" spans="3:19" x14ac:dyDescent="0.25">
      <c r="C490" s="37"/>
      <c r="F490" s="44"/>
      <c r="I490" s="44"/>
      <c r="K490" s="44"/>
      <c r="L490" s="44">
        <f t="shared" si="67"/>
        <v>0</v>
      </c>
      <c r="P490" s="44">
        <f t="shared" si="68"/>
        <v>0</v>
      </c>
      <c r="Q490" s="44">
        <f t="shared" si="69"/>
        <v>0</v>
      </c>
      <c r="R490" s="44">
        <f t="shared" si="70"/>
        <v>0</v>
      </c>
      <c r="S490" s="44">
        <f t="shared" si="71"/>
        <v>0</v>
      </c>
    </row>
    <row r="491" spans="3:19" x14ac:dyDescent="0.25">
      <c r="C491" s="37"/>
      <c r="F491" s="44"/>
      <c r="I491" s="44"/>
      <c r="K491" s="44"/>
      <c r="L491" s="44">
        <f t="shared" si="67"/>
        <v>0</v>
      </c>
      <c r="P491" s="44">
        <f t="shared" si="68"/>
        <v>0</v>
      </c>
      <c r="Q491" s="44">
        <f t="shared" si="69"/>
        <v>0</v>
      </c>
      <c r="R491" s="44">
        <f t="shared" si="70"/>
        <v>0</v>
      </c>
      <c r="S491" s="44">
        <f t="shared" si="71"/>
        <v>0</v>
      </c>
    </row>
    <row r="492" spans="3:19" x14ac:dyDescent="0.25">
      <c r="C492" s="37"/>
      <c r="F492" s="44"/>
      <c r="I492" s="44"/>
      <c r="K492" s="44"/>
      <c r="L492" s="44">
        <f t="shared" si="67"/>
        <v>0</v>
      </c>
      <c r="P492" s="44">
        <f t="shared" si="68"/>
        <v>0</v>
      </c>
      <c r="Q492" s="44">
        <f t="shared" si="69"/>
        <v>0</v>
      </c>
      <c r="R492" s="44">
        <f t="shared" si="70"/>
        <v>0</v>
      </c>
      <c r="S492" s="44">
        <f t="shared" si="71"/>
        <v>0</v>
      </c>
    </row>
    <row r="493" spans="3:19" x14ac:dyDescent="0.25">
      <c r="C493" s="37"/>
      <c r="F493" s="44"/>
      <c r="I493" s="44"/>
      <c r="K493" s="44"/>
      <c r="L493" s="44">
        <f t="shared" si="67"/>
        <v>0</v>
      </c>
      <c r="P493" s="44">
        <f t="shared" si="68"/>
        <v>0</v>
      </c>
      <c r="Q493" s="44">
        <f t="shared" si="69"/>
        <v>0</v>
      </c>
      <c r="R493" s="44">
        <f t="shared" si="70"/>
        <v>0</v>
      </c>
      <c r="S493" s="44">
        <f t="shared" si="71"/>
        <v>0</v>
      </c>
    </row>
    <row r="494" spans="3:19" x14ac:dyDescent="0.25">
      <c r="C494" s="37"/>
      <c r="F494" s="44"/>
      <c r="I494" s="44"/>
      <c r="K494" s="44"/>
      <c r="L494" s="44">
        <f t="shared" si="67"/>
        <v>0</v>
      </c>
      <c r="P494" s="44">
        <f t="shared" si="68"/>
        <v>0</v>
      </c>
      <c r="Q494" s="44">
        <f t="shared" si="69"/>
        <v>0</v>
      </c>
      <c r="R494" s="44">
        <f t="shared" si="70"/>
        <v>0</v>
      </c>
      <c r="S494" s="44">
        <f t="shared" si="71"/>
        <v>0</v>
      </c>
    </row>
    <row r="495" spans="3:19" x14ac:dyDescent="0.25">
      <c r="C495" s="37"/>
      <c r="F495" s="44"/>
      <c r="I495" s="44"/>
      <c r="K495" s="44"/>
      <c r="L495" s="44">
        <f t="shared" si="67"/>
        <v>0</v>
      </c>
      <c r="P495" s="44">
        <f t="shared" si="68"/>
        <v>0</v>
      </c>
      <c r="Q495" s="44">
        <f t="shared" si="69"/>
        <v>0</v>
      </c>
      <c r="R495" s="44">
        <f t="shared" si="70"/>
        <v>0</v>
      </c>
      <c r="S495" s="44">
        <f t="shared" si="71"/>
        <v>0</v>
      </c>
    </row>
    <row r="496" spans="3:19" x14ac:dyDescent="0.25">
      <c r="C496" s="37"/>
      <c r="F496" s="44"/>
      <c r="I496" s="44"/>
      <c r="K496" s="44"/>
      <c r="L496" s="44">
        <f t="shared" si="67"/>
        <v>0</v>
      </c>
      <c r="P496" s="44">
        <f t="shared" si="68"/>
        <v>0</v>
      </c>
      <c r="Q496" s="44">
        <f t="shared" si="69"/>
        <v>0</v>
      </c>
      <c r="R496" s="44">
        <f t="shared" si="70"/>
        <v>0</v>
      </c>
      <c r="S496" s="44">
        <f t="shared" si="71"/>
        <v>0</v>
      </c>
    </row>
    <row r="497" spans="3:19" x14ac:dyDescent="0.25">
      <c r="C497" s="37"/>
      <c r="F497" s="44"/>
      <c r="I497" s="44"/>
      <c r="K497" s="44"/>
      <c r="L497" s="44">
        <f t="shared" si="67"/>
        <v>0</v>
      </c>
      <c r="P497" s="44">
        <f t="shared" si="68"/>
        <v>0</v>
      </c>
      <c r="Q497" s="44">
        <f t="shared" si="69"/>
        <v>0</v>
      </c>
      <c r="R497" s="44">
        <f t="shared" si="70"/>
        <v>0</v>
      </c>
      <c r="S497" s="44">
        <f t="shared" si="71"/>
        <v>0</v>
      </c>
    </row>
    <row r="498" spans="3:19" x14ac:dyDescent="0.25">
      <c r="C498" s="37"/>
      <c r="F498" s="44"/>
      <c r="I498" s="44"/>
      <c r="K498" s="44"/>
      <c r="L498" s="44">
        <f t="shared" si="67"/>
        <v>0</v>
      </c>
      <c r="P498" s="44">
        <f t="shared" si="68"/>
        <v>0</v>
      </c>
      <c r="Q498" s="44">
        <f t="shared" si="69"/>
        <v>0</v>
      </c>
      <c r="R498" s="44">
        <f t="shared" si="70"/>
        <v>0</v>
      </c>
      <c r="S498" s="44">
        <f t="shared" si="71"/>
        <v>0</v>
      </c>
    </row>
    <row r="499" spans="3:19" x14ac:dyDescent="0.25">
      <c r="C499" s="37"/>
      <c r="F499" s="44"/>
      <c r="I499" s="44"/>
      <c r="K499" s="44"/>
      <c r="L499" s="44">
        <f t="shared" si="67"/>
        <v>0</v>
      </c>
      <c r="P499" s="44">
        <f t="shared" si="68"/>
        <v>0</v>
      </c>
      <c r="Q499" s="44">
        <f t="shared" si="69"/>
        <v>0</v>
      </c>
      <c r="R499" s="44">
        <f t="shared" si="70"/>
        <v>0</v>
      </c>
      <c r="S499" s="44">
        <f t="shared" si="71"/>
        <v>0</v>
      </c>
    </row>
    <row r="500" spans="3:19" x14ac:dyDescent="0.25">
      <c r="C500" s="37"/>
      <c r="F500" s="44"/>
      <c r="I500" s="44"/>
      <c r="K500" s="44"/>
      <c r="L500" s="44">
        <f t="shared" si="67"/>
        <v>0</v>
      </c>
      <c r="P500" s="44">
        <f t="shared" si="68"/>
        <v>0</v>
      </c>
      <c r="Q500" s="44">
        <f t="shared" si="69"/>
        <v>0</v>
      </c>
      <c r="R500" s="44">
        <f t="shared" si="70"/>
        <v>0</v>
      </c>
      <c r="S500" s="44">
        <f t="shared" si="71"/>
        <v>0</v>
      </c>
    </row>
    <row r="501" spans="3:19" x14ac:dyDescent="0.25">
      <c r="C501" s="37"/>
      <c r="F501" s="44"/>
      <c r="I501" s="44"/>
      <c r="K501" s="44"/>
      <c r="L501" s="44">
        <f t="shared" si="67"/>
        <v>0</v>
      </c>
      <c r="P501" s="44">
        <f t="shared" si="68"/>
        <v>0</v>
      </c>
      <c r="Q501" s="44">
        <f t="shared" si="69"/>
        <v>0</v>
      </c>
      <c r="R501" s="44">
        <f t="shared" si="70"/>
        <v>0</v>
      </c>
      <c r="S501" s="44">
        <f t="shared" si="71"/>
        <v>0</v>
      </c>
    </row>
    <row r="502" spans="3:19" x14ac:dyDescent="0.25">
      <c r="C502" s="37"/>
      <c r="F502" s="44"/>
      <c r="I502" s="44"/>
      <c r="K502" s="44"/>
      <c r="L502" s="44">
        <f t="shared" si="67"/>
        <v>0</v>
      </c>
      <c r="P502" s="44">
        <f t="shared" si="68"/>
        <v>0</v>
      </c>
      <c r="Q502" s="44">
        <f t="shared" si="69"/>
        <v>0</v>
      </c>
      <c r="R502" s="44">
        <f t="shared" si="70"/>
        <v>0</v>
      </c>
      <c r="S502" s="44">
        <f t="shared" si="71"/>
        <v>0</v>
      </c>
    </row>
    <row r="503" spans="3:19" x14ac:dyDescent="0.25">
      <c r="C503" s="37"/>
      <c r="F503" s="44"/>
      <c r="I503" s="44"/>
      <c r="K503" s="44"/>
      <c r="L503" s="44">
        <f t="shared" si="67"/>
        <v>0</v>
      </c>
      <c r="P503" s="44">
        <f t="shared" si="68"/>
        <v>0</v>
      </c>
      <c r="Q503" s="44">
        <f t="shared" si="69"/>
        <v>0</v>
      </c>
      <c r="R503" s="44">
        <f t="shared" si="70"/>
        <v>0</v>
      </c>
      <c r="S503" s="44">
        <f t="shared" si="71"/>
        <v>0</v>
      </c>
    </row>
    <row r="504" spans="3:19" x14ac:dyDescent="0.25">
      <c r="C504" s="37"/>
      <c r="F504" s="44"/>
      <c r="I504" s="44"/>
      <c r="K504" s="44"/>
      <c r="L504" s="44">
        <f t="shared" si="67"/>
        <v>0</v>
      </c>
      <c r="P504" s="44">
        <f t="shared" si="68"/>
        <v>0</v>
      </c>
      <c r="Q504" s="44">
        <f t="shared" si="69"/>
        <v>0</v>
      </c>
      <c r="R504" s="44">
        <f t="shared" si="70"/>
        <v>0</v>
      </c>
      <c r="S504" s="44">
        <f t="shared" si="71"/>
        <v>0</v>
      </c>
    </row>
    <row r="505" spans="3:19" x14ac:dyDescent="0.25">
      <c r="C505" s="37"/>
      <c r="F505" s="44"/>
      <c r="I505" s="44"/>
      <c r="K505" s="44"/>
      <c r="L505" s="44">
        <f t="shared" si="67"/>
        <v>0</v>
      </c>
      <c r="P505" s="44">
        <f t="shared" si="68"/>
        <v>0</v>
      </c>
      <c r="Q505" s="44">
        <f t="shared" si="69"/>
        <v>0</v>
      </c>
      <c r="R505" s="44">
        <f t="shared" si="70"/>
        <v>0</v>
      </c>
      <c r="S505" s="44">
        <f t="shared" si="71"/>
        <v>0</v>
      </c>
    </row>
    <row r="506" spans="3:19" x14ac:dyDescent="0.25">
      <c r="C506" s="37"/>
      <c r="F506" s="44"/>
      <c r="I506" s="44"/>
      <c r="K506" s="44"/>
      <c r="L506" s="44">
        <f t="shared" si="67"/>
        <v>0</v>
      </c>
      <c r="P506" s="44">
        <f t="shared" si="68"/>
        <v>0</v>
      </c>
      <c r="Q506" s="44">
        <f t="shared" si="69"/>
        <v>0</v>
      </c>
      <c r="R506" s="44">
        <f t="shared" si="70"/>
        <v>0</v>
      </c>
      <c r="S506" s="44">
        <f t="shared" si="71"/>
        <v>0</v>
      </c>
    </row>
    <row r="507" spans="3:19" x14ac:dyDescent="0.25">
      <c r="C507" s="37"/>
      <c r="F507" s="44"/>
      <c r="I507" s="44"/>
      <c r="K507" s="44"/>
      <c r="L507" s="44">
        <f t="shared" si="67"/>
        <v>0</v>
      </c>
      <c r="P507" s="44">
        <f t="shared" si="68"/>
        <v>0</v>
      </c>
      <c r="Q507" s="44">
        <f t="shared" si="69"/>
        <v>0</v>
      </c>
      <c r="R507" s="44">
        <f t="shared" si="70"/>
        <v>0</v>
      </c>
      <c r="S507" s="44">
        <f t="shared" si="71"/>
        <v>0</v>
      </c>
    </row>
  </sheetData>
  <mergeCells count="23">
    <mergeCell ref="K1:M1"/>
    <mergeCell ref="K2:M2"/>
    <mergeCell ref="I2:J2"/>
    <mergeCell ref="M3:O3"/>
    <mergeCell ref="L3:L4"/>
    <mergeCell ref="K3:K4"/>
    <mergeCell ref="J3:J4"/>
    <mergeCell ref="I3:I4"/>
    <mergeCell ref="P3:S3"/>
    <mergeCell ref="P1:S1"/>
    <mergeCell ref="P2:S2"/>
    <mergeCell ref="N1:O1"/>
    <mergeCell ref="N2:O2"/>
    <mergeCell ref="H3:H4"/>
    <mergeCell ref="I1:J1"/>
    <mergeCell ref="A3:A4"/>
    <mergeCell ref="G3:G4"/>
    <mergeCell ref="G1:H2"/>
    <mergeCell ref="A1:D2"/>
    <mergeCell ref="F3:F4"/>
    <mergeCell ref="E3:E4"/>
    <mergeCell ref="D3:D4"/>
    <mergeCell ref="C3:C4"/>
  </mergeCells>
  <conditionalFormatting sqref="K6:K507 I6:I507 F6:F507">
    <cfRule type="colorScale" priority="13">
      <colorScale>
        <cfvo type="num" val="4"/>
        <cfvo type="num" val="7"/>
        <cfvo type="num" val="8"/>
        <color rgb="FF00B050"/>
        <color rgb="FFFFFF00"/>
        <color rgb="FFFF9999"/>
      </colorScale>
    </cfRule>
  </conditionalFormatting>
  <conditionalFormatting sqref="F267:F275 I267:I275 K267:K275 K278:K347 I278:I347 F278:F347">
    <cfRule type="colorScale" priority="9">
      <colorScale>
        <cfvo type="num" val="4"/>
        <cfvo type="num" val="7"/>
        <cfvo type="num" val="8"/>
        <color rgb="FF00B050"/>
        <color rgb="FFFFFF00"/>
        <color rgb="FFFF9999"/>
      </colorScale>
    </cfRule>
  </conditionalFormatting>
  <conditionalFormatting sqref="I276 F276 K276">
    <cfRule type="colorScale" priority="5">
      <colorScale>
        <cfvo type="num" val="4"/>
        <cfvo type="num" val="7"/>
        <cfvo type="num" val="8"/>
        <color rgb="FF00B050"/>
        <color rgb="FFFFFF00"/>
        <color rgb="FFFF9999"/>
      </colorScale>
    </cfRule>
  </conditionalFormatting>
  <conditionalFormatting sqref="I277 K277 F277">
    <cfRule type="colorScale" priority="1">
      <colorScale>
        <cfvo type="num" val="4"/>
        <cfvo type="num" val="7"/>
        <cfvo type="num" val="8"/>
        <color rgb="FF00B050"/>
        <color rgb="FFFFFF00"/>
        <color rgb="FFFF9999"/>
      </colorScale>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ellIs" priority="85" operator="between" id="{AE082DF5-868B-4F73-868F-D145DA11CB47}">
            <xm:f>'Критерии анализа'!$I$8</xm:f>
            <xm:f>'Критерии анализа'!$J$8</xm:f>
            <x14:dxf>
              <fill>
                <patternFill>
                  <bgColor rgb="FF92D050"/>
                </patternFill>
              </fill>
            </x14:dxf>
          </x14:cfRule>
          <xm:sqref>S348:S1048576 L348:L1048576 L1:L227 S1:S227</xm:sqref>
        </x14:conditionalFormatting>
        <x14:conditionalFormatting xmlns:xm="http://schemas.microsoft.com/office/excel/2006/main">
          <x14:cfRule type="cellIs" priority="84" operator="between" id="{161DE25C-9FDC-4915-9DE4-15562B5F588A}">
            <xm:f>'Критерии анализа'!$I$9</xm:f>
            <xm:f>'Критерии анализа'!$J$9</xm:f>
            <x14:dxf>
              <fill>
                <patternFill>
                  <bgColor rgb="FFFFFF99"/>
                </patternFill>
              </fill>
            </x14:dxf>
          </x14:cfRule>
          <xm:sqref>K1:S5 K6:N23 P6:S23 K91:N91 P91:S91 K348:S1048576 K92:S227 K24:S90</xm:sqref>
        </x14:conditionalFormatting>
        <x14:conditionalFormatting xmlns:xm="http://schemas.microsoft.com/office/excel/2006/main">
          <x14:cfRule type="cellIs" priority="83" operator="between" id="{C193D2B5-616E-494E-8E46-BA4B743F7044}">
            <xm:f>'Критерии анализа'!$I$10</xm:f>
            <xm:f>'Критерии анализа'!$J$10</xm:f>
            <x14:dxf>
              <fill>
                <patternFill>
                  <bgColor rgb="FFFF9999"/>
                </patternFill>
              </fill>
            </x14:dxf>
          </x14:cfRule>
          <xm:sqref>K1:S5 K6:N23 P6:S23 K91:N91 P91:S91 K348:S1048576 K92:S227 K24:S90</xm:sqref>
        </x14:conditionalFormatting>
        <x14:conditionalFormatting xmlns:xm="http://schemas.microsoft.com/office/excel/2006/main">
          <x14:cfRule type="cellIs" priority="79" operator="between" id="{751121CD-87DC-433F-900A-5D933E597FD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S228:S244 L228:L244 L247:L266 S247:S266</xm:sqref>
        </x14:conditionalFormatting>
        <x14:conditionalFormatting xmlns:xm="http://schemas.microsoft.com/office/excel/2006/main">
          <x14:cfRule type="cellIs" priority="78" operator="between" id="{A80D53D5-B84D-4219-84E1-D02310455AF1}">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K247:S259 K228:S244 L260:L266 P260:P266 S260:S266</xm:sqref>
        </x14:conditionalFormatting>
        <x14:conditionalFormatting xmlns:xm="http://schemas.microsoft.com/office/excel/2006/main">
          <x14:cfRule type="cellIs" priority="77" operator="between" id="{275A7C6E-3F3B-4D78-87C2-AE1DFD35E008}">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K247:S259 K228:S244 L260:L266 P260:P266 S260:S266</xm:sqref>
        </x14:conditionalFormatting>
        <x14:conditionalFormatting xmlns:xm="http://schemas.microsoft.com/office/excel/2006/main">
          <x14:cfRule type="cellIs" priority="71" operator="between" id="{2237BB77-0571-438B-972A-F850C33C3831}">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K245:S246</xm:sqref>
        </x14:conditionalFormatting>
        <x14:conditionalFormatting xmlns:xm="http://schemas.microsoft.com/office/excel/2006/main">
          <x14:cfRule type="cellIs" priority="72" operator="between" id="{281A0078-16C4-449F-B3EC-92F0C0CEE179}">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K245:S246</xm:sqref>
        </x14:conditionalFormatting>
        <x14:conditionalFormatting xmlns:xm="http://schemas.microsoft.com/office/excel/2006/main">
          <x14:cfRule type="cellIs" priority="73" operator="between" id="{112CEFCD-DDBF-49D9-B231-407EA615E31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L245:L246 S245:S246</xm:sqref>
        </x14:conditionalFormatting>
        <x14:conditionalFormatting xmlns:xm="http://schemas.microsoft.com/office/excel/2006/main">
          <x14:cfRule type="cellIs" priority="70" operator="between" id="{1E23F8EE-E19E-4C75-BE35-3F801E90D1D0}">
            <xm:f>'\\ar.ray.group\usersharesru01$\Users\krasilnikovi\AppData\Local\Microsoft\Windows\INetCache\Content.Outlook\A9SSDMJU\[Копия Анализ рисков22.04.2019 (002).xlsx]Критерии анализа'!#REF!</xm:f>
            <xm:f>'\\ar.ray.group\usersharesru01$\Users\krasilnikovi\AppData\Local\Microsoft\Windows\INetCache\Content.Outlook\A9SSDMJU\[Копия Анализ рисков22.04.2019 (002).xlsx]Критерии анализа'!#REF!</xm:f>
            <x14:dxf>
              <fill>
                <patternFill>
                  <bgColor rgb="FFFFFF99"/>
                </patternFill>
              </fill>
            </x14:dxf>
          </x14:cfRule>
          <xm:sqref>M260:O266</xm:sqref>
        </x14:conditionalFormatting>
        <x14:conditionalFormatting xmlns:xm="http://schemas.microsoft.com/office/excel/2006/main">
          <x14:cfRule type="cellIs" priority="69" operator="between" id="{05FED28D-DD76-4A28-A846-7A1A3D38EDFD}">
            <xm:f>'\\ar.ray.group\usersharesru01$\Users\krasilnikovi\AppData\Local\Microsoft\Windows\INetCache\Content.Outlook\A9SSDMJU\[Копия Анализ рисков22.04.2019 (002).xlsx]Критерии анализа'!#REF!</xm:f>
            <xm:f>'\\ar.ray.group\usersharesru01$\Users\krasilnikovi\AppData\Local\Microsoft\Windows\INetCache\Content.Outlook\A9SSDMJU\[Копия Анализ рисков22.04.2019 (002).xlsx]Критерии анализа'!#REF!</xm:f>
            <x14:dxf>
              <fill>
                <patternFill>
                  <bgColor rgb="FFFF9999"/>
                </patternFill>
              </fill>
            </x14:dxf>
          </x14:cfRule>
          <xm:sqref>M260:O266</xm:sqref>
        </x14:conditionalFormatting>
        <x14:conditionalFormatting xmlns:xm="http://schemas.microsoft.com/office/excel/2006/main">
          <x14:cfRule type="cellIs" priority="66" operator="between" id="{E0E50DEF-95BF-4B27-B0B1-719162D56FD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67" operator="between" id="{0CEC37CA-73C7-4CC1-B8D9-22B1444C9B27}">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68" operator="between" id="{9A95DC97-101B-4AD5-9BB3-B2FED31E295B}">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I260:I262</xm:sqref>
        </x14:conditionalFormatting>
        <x14:conditionalFormatting xmlns:xm="http://schemas.microsoft.com/office/excel/2006/main">
          <x14:cfRule type="cellIs" priority="63" operator="between" id="{7FD2B513-5D89-486C-B0C0-B7E7E1E25A9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64" operator="between" id="{022A64A7-C94F-4E63-AF6A-58C4F2C613B3}">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65" operator="between" id="{EE6D0055-49D2-4444-8563-4B7425D1263A}">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I263:I264</xm:sqref>
        </x14:conditionalFormatting>
        <x14:conditionalFormatting xmlns:xm="http://schemas.microsoft.com/office/excel/2006/main">
          <x14:cfRule type="cellIs" priority="60" operator="between" id="{707791C8-F69B-4B72-BA42-44AAA7F5CE4A}">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61" operator="between" id="{D4C1C5FC-D7C5-482E-AD4D-F3CD8501E5BE}">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62" operator="between" id="{065313AE-BF88-41A1-80E6-8E07E2C2B64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I265:I266</xm:sqref>
        </x14:conditionalFormatting>
        <x14:conditionalFormatting xmlns:xm="http://schemas.microsoft.com/office/excel/2006/main">
          <x14:cfRule type="cellIs" priority="57" operator="between" id="{D5A5EB0E-4981-4D02-9D9C-B12B942B24C4}">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58" operator="between" id="{E72DFF5E-8BDC-4C5F-8CB6-D01CC1B976EF}">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59" operator="between" id="{25E47AB2-85C9-4930-9075-DEF0B12165A4}">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K260:K262</xm:sqref>
        </x14:conditionalFormatting>
        <x14:conditionalFormatting xmlns:xm="http://schemas.microsoft.com/office/excel/2006/main">
          <x14:cfRule type="cellIs" priority="56" operator="between" id="{A1843294-CC8C-4FB1-A2FD-3D34ECD893C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K260:K262</xm:sqref>
        </x14:conditionalFormatting>
        <x14:conditionalFormatting xmlns:xm="http://schemas.microsoft.com/office/excel/2006/main">
          <x14:cfRule type="cellIs" priority="55" operator="between" id="{BBEC2214-CA6B-4F00-B3E9-58475C1B6A4A}">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K260:K262</xm:sqref>
        </x14:conditionalFormatting>
        <x14:conditionalFormatting xmlns:xm="http://schemas.microsoft.com/office/excel/2006/main">
          <x14:cfRule type="cellIs" priority="52" operator="between" id="{CABC8908-A6E5-4F07-80D6-C99BB0BE3AE1}">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53" operator="between" id="{56BB34D7-2511-4BB6-BBDD-94D9898666F1}">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54" operator="between" id="{CA3E3BBC-0531-474B-B29F-8A1F0DAD2A1D}">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K263:K265</xm:sqref>
        </x14:conditionalFormatting>
        <x14:conditionalFormatting xmlns:xm="http://schemas.microsoft.com/office/excel/2006/main">
          <x14:cfRule type="cellIs" priority="51" operator="between" id="{F345128E-5E1A-4838-ABCA-9AE4211CB98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K263:K265</xm:sqref>
        </x14:conditionalFormatting>
        <x14:conditionalFormatting xmlns:xm="http://schemas.microsoft.com/office/excel/2006/main">
          <x14:cfRule type="cellIs" priority="50" operator="between" id="{0A94D194-9B13-41F1-8C46-DA446803357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K263:K265</xm:sqref>
        </x14:conditionalFormatting>
        <x14:conditionalFormatting xmlns:xm="http://schemas.microsoft.com/office/excel/2006/main">
          <x14:cfRule type="cellIs" priority="47" operator="between" id="{B4BF7D4C-935E-471D-B6FC-DA7A85D9232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48" operator="between" id="{A72B42E6-41A4-4A9A-9F79-004E700907BC}">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49" operator="between" id="{9F0B44B7-B4E4-489F-AD38-C1412A851D01}">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K266</xm:sqref>
        </x14:conditionalFormatting>
        <x14:conditionalFormatting xmlns:xm="http://schemas.microsoft.com/office/excel/2006/main">
          <x14:cfRule type="cellIs" priority="46" operator="between" id="{D65D2B85-FE8B-4AA5-BA40-407CAA672A63}">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K266</xm:sqref>
        </x14:conditionalFormatting>
        <x14:conditionalFormatting xmlns:xm="http://schemas.microsoft.com/office/excel/2006/main">
          <x14:cfRule type="cellIs" priority="45" operator="between" id="{212C1BC2-6AB1-4137-9557-8464114CE00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K266</xm:sqref>
        </x14:conditionalFormatting>
        <x14:conditionalFormatting xmlns:xm="http://schemas.microsoft.com/office/excel/2006/main">
          <x14:cfRule type="cellIs" priority="42" operator="between" id="{9DFE3AA8-35CE-482A-82EE-CA3105DCF0F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43" operator="between" id="{AC5715C0-4B11-4A59-82B0-CD94B0C86DEB}">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44" operator="between" id="{2A7D4374-4A8F-4A05-AFC2-ACD4EACE926E}">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Q260:Q262</xm:sqref>
        </x14:conditionalFormatting>
        <x14:conditionalFormatting xmlns:xm="http://schemas.microsoft.com/office/excel/2006/main">
          <x14:cfRule type="cellIs" priority="41" operator="between" id="{9E792058-1E95-47B6-837E-95258F5AFB3F}">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Q260:Q262</xm:sqref>
        </x14:conditionalFormatting>
        <x14:conditionalFormatting xmlns:xm="http://schemas.microsoft.com/office/excel/2006/main">
          <x14:cfRule type="cellIs" priority="40" operator="between" id="{B286A214-8D42-45D1-9165-A60AED898C22}">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Q260:Q262</xm:sqref>
        </x14:conditionalFormatting>
        <x14:conditionalFormatting xmlns:xm="http://schemas.microsoft.com/office/excel/2006/main">
          <x14:cfRule type="cellIs" priority="37" operator="between" id="{9272BF87-C0FF-4229-9237-87A2C414B9CB}">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38" operator="between" id="{F70B21D5-860F-4B69-B9F2-40F51B97468F}">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39" operator="between" id="{540EEC19-CA4B-431C-B674-FD1096D11C2E}">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Q263:Q264</xm:sqref>
        </x14:conditionalFormatting>
        <x14:conditionalFormatting xmlns:xm="http://schemas.microsoft.com/office/excel/2006/main">
          <x14:cfRule type="cellIs" priority="36" operator="between" id="{64E753CC-A9DF-46EE-8B1D-C10CCD982D66}">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Q263:Q264</xm:sqref>
        </x14:conditionalFormatting>
        <x14:conditionalFormatting xmlns:xm="http://schemas.microsoft.com/office/excel/2006/main">
          <x14:cfRule type="cellIs" priority="35" operator="between" id="{EE375DA2-FDBC-4AF4-9F92-D8B1F13FAA8B}">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Q263:Q264</xm:sqref>
        </x14:conditionalFormatting>
        <x14:conditionalFormatting xmlns:xm="http://schemas.microsoft.com/office/excel/2006/main">
          <x14:cfRule type="cellIs" priority="32" operator="between" id="{3BB148CA-6B78-41C0-B751-F881D4004B3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33" operator="between" id="{6A3688C8-F129-40C2-A861-DB7018CBD6B0}">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34" operator="between" id="{F80867F8-CCE1-4C40-9947-FA53725031A2}">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Q265</xm:sqref>
        </x14:conditionalFormatting>
        <x14:conditionalFormatting xmlns:xm="http://schemas.microsoft.com/office/excel/2006/main">
          <x14:cfRule type="cellIs" priority="31" operator="between" id="{5C14B733-BD2B-4E18-9F36-136E8F1D0E26}">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Q265</xm:sqref>
        </x14:conditionalFormatting>
        <x14:conditionalFormatting xmlns:xm="http://schemas.microsoft.com/office/excel/2006/main">
          <x14:cfRule type="cellIs" priority="30" operator="between" id="{B4556A1B-5C6D-423F-84A0-6BEE99407DBD}">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Q265</xm:sqref>
        </x14:conditionalFormatting>
        <x14:conditionalFormatting xmlns:xm="http://schemas.microsoft.com/office/excel/2006/main">
          <x14:cfRule type="cellIs" priority="27" operator="between" id="{887C44CD-293C-4A97-9A02-C662A48BA9D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28" operator="between" id="{D4055CAA-4EC9-445B-986F-63CF099DDB87}">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29" operator="between" id="{F6361D64-4EC2-459D-8CC1-1C34F8BEAF08}">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Q266</xm:sqref>
        </x14:conditionalFormatting>
        <x14:conditionalFormatting xmlns:xm="http://schemas.microsoft.com/office/excel/2006/main">
          <x14:cfRule type="cellIs" priority="26" operator="between" id="{2169D273-BBF0-4EC0-922B-E015A4CF0F5D}">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Q266</xm:sqref>
        </x14:conditionalFormatting>
        <x14:conditionalFormatting xmlns:xm="http://schemas.microsoft.com/office/excel/2006/main">
          <x14:cfRule type="cellIs" priority="25" operator="between" id="{C688D92A-0552-42F7-939F-72A5AF1286DA}">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Q266</xm:sqref>
        </x14:conditionalFormatting>
        <x14:conditionalFormatting xmlns:xm="http://schemas.microsoft.com/office/excel/2006/main">
          <x14:cfRule type="cellIs" priority="22" operator="between" id="{DE440E68-3E8B-426C-9318-F41CD2D9151C}">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23" operator="between" id="{092B2FD7-D051-4C28-9F9B-A7825B215262}">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24" operator="between" id="{103ADD70-C1A7-4E8E-A778-CF55B4AD96A9}">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R260:R261</xm:sqref>
        </x14:conditionalFormatting>
        <x14:conditionalFormatting xmlns:xm="http://schemas.microsoft.com/office/excel/2006/main">
          <x14:cfRule type="cellIs" priority="21" operator="between" id="{A9C98996-EDB9-4D56-8233-4B72D500E979}">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R260:R261</xm:sqref>
        </x14:conditionalFormatting>
        <x14:conditionalFormatting xmlns:xm="http://schemas.microsoft.com/office/excel/2006/main">
          <x14:cfRule type="cellIs" priority="20" operator="between" id="{5256D028-1359-497B-8A37-6387CA45AEA5}">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R260:R261</xm:sqref>
        </x14:conditionalFormatting>
        <x14:conditionalFormatting xmlns:xm="http://schemas.microsoft.com/office/excel/2006/main">
          <x14:cfRule type="cellIs" priority="17" operator="between" id="{1455BB25-DBD0-43CC-BC67-1E212AD1825A}">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7C80"/>
                </patternFill>
              </fill>
            </x14:dxf>
          </x14:cfRule>
          <x14:cfRule type="cellIs" priority="18" operator="between" id="{4A5D2AD0-A470-4DA6-985A-54A56D6A2A74}">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14:cfRule type="cellIs" priority="19" operator="between" id="{81222FA0-B4FB-4309-B38C-A03919C0664D}">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92D050"/>
                </patternFill>
              </fill>
            </x14:dxf>
          </x14:cfRule>
          <xm:sqref>R262:R266</xm:sqref>
        </x14:conditionalFormatting>
        <x14:conditionalFormatting xmlns:xm="http://schemas.microsoft.com/office/excel/2006/main">
          <x14:cfRule type="cellIs" priority="16" operator="between" id="{D1C8D642-162F-4E56-91FB-33F7BA89CFFD}">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FF99"/>
                </patternFill>
              </fill>
            </x14:dxf>
          </x14:cfRule>
          <xm:sqref>R262:R266</xm:sqref>
        </x14:conditionalFormatting>
        <x14:conditionalFormatting xmlns:xm="http://schemas.microsoft.com/office/excel/2006/main">
          <x14:cfRule type="cellIs" priority="15" operator="between" id="{2CB32FCF-E42D-4632-B556-3EA444A62718}">
            <xm:f>'\\ar.ray.group\usersharesru01$\Users\matcegorap\AppData\Local\Microsoft\Windows\INetCache\Content.Outlook\PY2YZE8D\[Анализ рисков (002).xlsx]Критерии анализа'!#REF!</xm:f>
            <xm:f>'\\ar.ray.group\usersharesru01$\Users\matcegorap\AppData\Local\Microsoft\Windows\INetCache\Content.Outlook\PY2YZE8D\[Анализ рисков (002).xlsx]Критерии анализа'!#REF!</xm:f>
            <x14:dxf>
              <fill>
                <patternFill>
                  <bgColor rgb="FFFF9999"/>
                </patternFill>
              </fill>
            </x14:dxf>
          </x14:cfRule>
          <xm:sqref>R262:R266</xm:sqref>
        </x14:conditionalFormatting>
        <x14:conditionalFormatting xmlns:xm="http://schemas.microsoft.com/office/excel/2006/main">
          <x14:cfRule type="cellIs" priority="12" operator="between" id="{43608238-6B56-4C08-984B-6D252D1F33A3}">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92D050"/>
                </patternFill>
              </fill>
            </x14:dxf>
          </x14:cfRule>
          <xm:sqref>L267:L275 S267:S275 S278:S347 L278:L347</xm:sqref>
        </x14:conditionalFormatting>
        <x14:conditionalFormatting xmlns:xm="http://schemas.microsoft.com/office/excel/2006/main">
          <x14:cfRule type="cellIs" priority="11" operator="between" id="{331F2B64-2EDB-4954-847D-9AA8F9E23543}">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FF99"/>
                </patternFill>
              </fill>
            </x14:dxf>
          </x14:cfRule>
          <xm:sqref>K267:S269 K274:S275 P270:S273 K270:N273 K278:S347</xm:sqref>
        </x14:conditionalFormatting>
        <x14:conditionalFormatting xmlns:xm="http://schemas.microsoft.com/office/excel/2006/main">
          <x14:cfRule type="cellIs" priority="10" operator="between" id="{2F5A3956-3C7F-490B-BA05-AAD76022B2E9}">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9999"/>
                </patternFill>
              </fill>
            </x14:dxf>
          </x14:cfRule>
          <xm:sqref>K267:S269 K274:S275 P270:S273 K270:N273 K278:S347</xm:sqref>
        </x14:conditionalFormatting>
        <x14:conditionalFormatting xmlns:xm="http://schemas.microsoft.com/office/excel/2006/main">
          <x14:cfRule type="cellIs" priority="8" operator="between" id="{46B38F7C-5E03-4407-BEDF-96310D51851A}">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92D050"/>
                </patternFill>
              </fill>
            </x14:dxf>
          </x14:cfRule>
          <xm:sqref>L276 S276</xm:sqref>
        </x14:conditionalFormatting>
        <x14:conditionalFormatting xmlns:xm="http://schemas.microsoft.com/office/excel/2006/main">
          <x14:cfRule type="cellIs" priority="7" operator="between" id="{866F79E6-3116-47CE-8963-AD6575E0A40F}">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FF99"/>
                </patternFill>
              </fill>
            </x14:dxf>
          </x14:cfRule>
          <xm:sqref>K276:S276</xm:sqref>
        </x14:conditionalFormatting>
        <x14:conditionalFormatting xmlns:xm="http://schemas.microsoft.com/office/excel/2006/main">
          <x14:cfRule type="cellIs" priority="6" operator="between" id="{B5588062-68C5-4B1D-9995-1EF4C0B078F7}">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9999"/>
                </patternFill>
              </fill>
            </x14:dxf>
          </x14:cfRule>
          <xm:sqref>K276:S276</xm:sqref>
        </x14:conditionalFormatting>
        <x14:conditionalFormatting xmlns:xm="http://schemas.microsoft.com/office/excel/2006/main">
          <x14:cfRule type="cellIs" priority="4" operator="between" id="{0F727FF6-9E8E-43CF-9939-C7E01CC76DCE}">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92D050"/>
                </patternFill>
              </fill>
            </x14:dxf>
          </x14:cfRule>
          <xm:sqref>S277 L277</xm:sqref>
        </x14:conditionalFormatting>
        <x14:conditionalFormatting xmlns:xm="http://schemas.microsoft.com/office/excel/2006/main">
          <x14:cfRule type="cellIs" priority="3" operator="between" id="{E3ADD3B7-6B4C-4911-BFF1-CD1A601ABD42}">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FF99"/>
                </patternFill>
              </fill>
            </x14:dxf>
          </x14:cfRule>
          <xm:sqref>K277:S277</xm:sqref>
        </x14:conditionalFormatting>
        <x14:conditionalFormatting xmlns:xm="http://schemas.microsoft.com/office/excel/2006/main">
          <x14:cfRule type="cellIs" priority="2" operator="between" id="{827ED6B6-7929-454D-B72D-B987A8AB7F02}">
            <xm:f>'\Users\matcegorap\AppData\Roaming\1C\1cv8\6d6e18ce-6b4d-42aa-a462-d67a207884d3\b74c5e39-29a5-44b3-8fb6-81f0ff605ae2\App\[Копия Анализ рисков.xlsx]Критерии анализа'!#REF!</xm:f>
            <xm:f>'\Users\matcegorap\AppData\Roaming\1C\1cv8\6d6e18ce-6b4d-42aa-a462-d67a207884d3\b74c5e39-29a5-44b3-8fb6-81f0ff605ae2\App\[Копия Анализ рисков.xlsx]Критерии анализа'!#REF!</xm:f>
            <x14:dxf>
              <fill>
                <patternFill>
                  <bgColor rgb="FFFF9999"/>
                </patternFill>
              </fill>
            </x14:dxf>
          </x14:cfRule>
          <xm:sqref>K277:S277</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1"/>
  <sheetViews>
    <sheetView workbookViewId="0">
      <selection activeCell="B154" sqref="B154"/>
    </sheetView>
  </sheetViews>
  <sheetFormatPr defaultRowHeight="15" x14ac:dyDescent="0.25"/>
  <cols>
    <col min="1" max="1" width="140" style="26" customWidth="1"/>
    <col min="2" max="2" width="3.42578125" style="27" customWidth="1"/>
    <col min="3" max="3" width="3.85546875" style="27" customWidth="1"/>
    <col min="4" max="4" width="3.7109375" style="27" customWidth="1"/>
    <col min="5" max="5" width="6.140625" style="17" customWidth="1"/>
    <col min="7" max="7" width="17.28515625" bestFit="1" customWidth="1"/>
    <col min="8" max="8" width="21.5703125" bestFit="1" customWidth="1"/>
  </cols>
  <sheetData>
    <row r="1" spans="1:8" x14ac:dyDescent="0.25">
      <c r="A1" s="24" t="s">
        <v>629</v>
      </c>
      <c r="B1" s="19" t="s">
        <v>713</v>
      </c>
      <c r="C1" s="19" t="s">
        <v>714</v>
      </c>
      <c r="D1" s="19" t="s">
        <v>715</v>
      </c>
      <c r="E1" s="19" t="s">
        <v>716</v>
      </c>
    </row>
    <row r="2" spans="1:8" x14ac:dyDescent="0.25">
      <c r="A2" s="25" t="s">
        <v>114</v>
      </c>
      <c r="B2" s="27">
        <v>5.8181818181818183</v>
      </c>
      <c r="C2" s="27">
        <v>2.6363636363636362</v>
      </c>
      <c r="D2" s="27">
        <v>2.6363636363636362</v>
      </c>
      <c r="E2" s="27">
        <v>40.636363636363633</v>
      </c>
      <c r="G2" s="21" t="s">
        <v>629</v>
      </c>
      <c r="H2" t="s">
        <v>631</v>
      </c>
    </row>
    <row r="3" spans="1:8" x14ac:dyDescent="0.25">
      <c r="A3" s="25" t="s">
        <v>82</v>
      </c>
      <c r="B3" s="27">
        <v>3</v>
      </c>
      <c r="C3" s="27">
        <v>2</v>
      </c>
      <c r="D3" s="27">
        <v>2</v>
      </c>
      <c r="E3" s="27">
        <v>12</v>
      </c>
      <c r="G3" s="22" t="s">
        <v>114</v>
      </c>
      <c r="H3" s="20">
        <v>11</v>
      </c>
    </row>
    <row r="4" spans="1:8" x14ac:dyDescent="0.25">
      <c r="A4" s="25" t="s">
        <v>78</v>
      </c>
      <c r="B4" s="27">
        <v>8</v>
      </c>
      <c r="C4" s="27">
        <v>2</v>
      </c>
      <c r="D4" s="27">
        <v>2</v>
      </c>
      <c r="E4" s="27">
        <v>32</v>
      </c>
      <c r="G4" s="22" t="s">
        <v>505</v>
      </c>
      <c r="H4" s="20">
        <v>8</v>
      </c>
    </row>
    <row r="5" spans="1:8" x14ac:dyDescent="0.25">
      <c r="A5" s="25" t="s">
        <v>80</v>
      </c>
      <c r="B5" s="27">
        <v>6</v>
      </c>
      <c r="C5" s="27">
        <v>4</v>
      </c>
      <c r="D5" s="27">
        <v>2</v>
      </c>
      <c r="E5" s="27">
        <v>48</v>
      </c>
      <c r="G5" s="22" t="s">
        <v>628</v>
      </c>
      <c r="H5" s="20">
        <v>11</v>
      </c>
    </row>
    <row r="6" spans="1:8" x14ac:dyDescent="0.25">
      <c r="A6" s="25" t="s">
        <v>81</v>
      </c>
      <c r="B6" s="27">
        <v>4</v>
      </c>
      <c r="C6" s="27">
        <v>2</v>
      </c>
      <c r="D6" s="27">
        <v>2</v>
      </c>
      <c r="E6" s="27">
        <v>16</v>
      </c>
      <c r="G6" s="22" t="s">
        <v>462</v>
      </c>
      <c r="H6" s="20">
        <v>24</v>
      </c>
    </row>
    <row r="7" spans="1:8" x14ac:dyDescent="0.25">
      <c r="A7" s="25" t="s">
        <v>77</v>
      </c>
      <c r="B7" s="27">
        <v>7</v>
      </c>
      <c r="C7" s="27">
        <v>3</v>
      </c>
      <c r="D7" s="27">
        <v>3</v>
      </c>
      <c r="E7" s="27">
        <v>63</v>
      </c>
      <c r="G7" s="22" t="s">
        <v>203</v>
      </c>
      <c r="H7" s="20">
        <v>89</v>
      </c>
    </row>
    <row r="8" spans="1:8" x14ac:dyDescent="0.25">
      <c r="A8" s="25" t="s">
        <v>109</v>
      </c>
      <c r="B8" s="27">
        <v>6</v>
      </c>
      <c r="C8" s="27">
        <v>2</v>
      </c>
      <c r="D8" s="27">
        <v>6</v>
      </c>
      <c r="E8" s="27">
        <v>72</v>
      </c>
      <c r="G8" s="22" t="s">
        <v>569</v>
      </c>
      <c r="H8" s="20">
        <v>14</v>
      </c>
    </row>
    <row r="9" spans="1:8" x14ac:dyDescent="0.25">
      <c r="A9" s="25" t="s">
        <v>79</v>
      </c>
      <c r="B9" s="27">
        <v>6</v>
      </c>
      <c r="C9" s="27">
        <v>2</v>
      </c>
      <c r="D9" s="27">
        <v>2</v>
      </c>
      <c r="E9" s="27">
        <v>24</v>
      </c>
      <c r="G9" s="22" t="s">
        <v>170</v>
      </c>
      <c r="H9" s="20">
        <v>7</v>
      </c>
    </row>
    <row r="10" spans="1:8" x14ac:dyDescent="0.25">
      <c r="A10" s="25" t="s">
        <v>33</v>
      </c>
      <c r="B10" s="27">
        <v>5</v>
      </c>
      <c r="C10" s="27">
        <v>2</v>
      </c>
      <c r="D10" s="27">
        <v>2</v>
      </c>
      <c r="E10" s="27">
        <v>20</v>
      </c>
      <c r="G10" s="22" t="s">
        <v>712</v>
      </c>
      <c r="H10" s="20">
        <v>12</v>
      </c>
    </row>
    <row r="11" spans="1:8" x14ac:dyDescent="0.25">
      <c r="A11" s="25" t="s">
        <v>31</v>
      </c>
      <c r="B11" s="27">
        <v>5</v>
      </c>
      <c r="C11" s="27">
        <v>3</v>
      </c>
      <c r="D11" s="27">
        <v>4</v>
      </c>
      <c r="E11" s="27">
        <v>60</v>
      </c>
      <c r="G11" s="22" t="s">
        <v>741</v>
      </c>
      <c r="H11" s="20">
        <v>135</v>
      </c>
    </row>
    <row r="12" spans="1:8" x14ac:dyDescent="0.25">
      <c r="A12" s="25" t="s">
        <v>32</v>
      </c>
      <c r="B12" s="27">
        <v>6</v>
      </c>
      <c r="C12" s="27">
        <v>3</v>
      </c>
      <c r="D12" s="27">
        <v>2</v>
      </c>
      <c r="E12" s="27">
        <v>36</v>
      </c>
      <c r="G12" s="22" t="s">
        <v>630</v>
      </c>
      <c r="H12" s="20">
        <v>311</v>
      </c>
    </row>
    <row r="13" spans="1:8" x14ac:dyDescent="0.25">
      <c r="A13" s="25" t="s">
        <v>76</v>
      </c>
      <c r="B13" s="27">
        <v>8</v>
      </c>
      <c r="C13" s="27">
        <v>4</v>
      </c>
      <c r="D13" s="27">
        <v>2</v>
      </c>
      <c r="E13" s="27">
        <v>64</v>
      </c>
    </row>
    <row r="14" spans="1:8" x14ac:dyDescent="0.25">
      <c r="A14" s="25" t="s">
        <v>505</v>
      </c>
      <c r="B14" s="27">
        <v>6.5</v>
      </c>
      <c r="C14" s="27">
        <v>3.125</v>
      </c>
      <c r="D14" s="27">
        <v>2.875</v>
      </c>
      <c r="E14" s="27">
        <v>56.5</v>
      </c>
    </row>
    <row r="15" spans="1:8" x14ac:dyDescent="0.25">
      <c r="A15" s="25" t="s">
        <v>483</v>
      </c>
      <c r="B15" s="27">
        <v>6</v>
      </c>
      <c r="C15" s="27">
        <v>3</v>
      </c>
      <c r="D15" s="27">
        <v>3</v>
      </c>
      <c r="E15" s="27">
        <v>54</v>
      </c>
    </row>
    <row r="16" spans="1:8" x14ac:dyDescent="0.25">
      <c r="A16" s="25" t="s">
        <v>489</v>
      </c>
      <c r="B16" s="27">
        <v>8</v>
      </c>
      <c r="C16" s="27">
        <v>3</v>
      </c>
      <c r="D16" s="27">
        <v>1</v>
      </c>
      <c r="E16" s="27">
        <v>24</v>
      </c>
    </row>
    <row r="17" spans="1:5" x14ac:dyDescent="0.25">
      <c r="A17" s="25" t="s">
        <v>477</v>
      </c>
      <c r="B17" s="27">
        <v>7</v>
      </c>
      <c r="C17" s="27">
        <v>4</v>
      </c>
      <c r="D17" s="27">
        <v>2</v>
      </c>
      <c r="E17" s="27">
        <v>56</v>
      </c>
    </row>
    <row r="18" spans="1:5" x14ac:dyDescent="0.25">
      <c r="A18" s="25" t="s">
        <v>495</v>
      </c>
      <c r="B18" s="27">
        <v>6.5</v>
      </c>
      <c r="C18" s="27">
        <v>3</v>
      </c>
      <c r="D18" s="27">
        <v>4</v>
      </c>
      <c r="E18" s="27">
        <v>78</v>
      </c>
    </row>
    <row r="19" spans="1:5" x14ac:dyDescent="0.25">
      <c r="A19" s="25" t="s">
        <v>464</v>
      </c>
      <c r="B19" s="27">
        <v>7</v>
      </c>
      <c r="C19" s="27">
        <v>3</v>
      </c>
      <c r="D19" s="27">
        <v>3</v>
      </c>
      <c r="E19" s="27">
        <v>63</v>
      </c>
    </row>
    <row r="20" spans="1:5" x14ac:dyDescent="0.25">
      <c r="A20" s="25" t="s">
        <v>472</v>
      </c>
      <c r="B20" s="27">
        <v>4</v>
      </c>
      <c r="C20" s="27">
        <v>3</v>
      </c>
      <c r="D20" s="27">
        <v>3</v>
      </c>
      <c r="E20" s="27">
        <v>36</v>
      </c>
    </row>
    <row r="21" spans="1:5" x14ac:dyDescent="0.25">
      <c r="A21" s="25" t="s">
        <v>628</v>
      </c>
      <c r="B21" s="27">
        <v>5.1818181818181817</v>
      </c>
      <c r="C21" s="27">
        <v>2.0909090909090908</v>
      </c>
      <c r="D21" s="27">
        <v>1.5454545454545454</v>
      </c>
      <c r="E21" s="27">
        <v>20.454545454545453</v>
      </c>
    </row>
    <row r="22" spans="1:5" x14ac:dyDescent="0.25">
      <c r="A22" s="25" t="s">
        <v>594</v>
      </c>
      <c r="B22" s="27">
        <v>8</v>
      </c>
      <c r="C22" s="27">
        <v>3</v>
      </c>
      <c r="D22" s="27">
        <v>3</v>
      </c>
      <c r="E22" s="27">
        <v>72</v>
      </c>
    </row>
    <row r="23" spans="1:5" x14ac:dyDescent="0.25">
      <c r="A23" s="25" t="s">
        <v>615</v>
      </c>
      <c r="B23" s="27">
        <v>3</v>
      </c>
      <c r="C23" s="27">
        <v>1</v>
      </c>
      <c r="D23" s="27">
        <v>1</v>
      </c>
      <c r="E23" s="27">
        <v>3</v>
      </c>
    </row>
    <row r="24" spans="1:5" x14ac:dyDescent="0.25">
      <c r="A24" s="25" t="s">
        <v>624</v>
      </c>
      <c r="B24" s="27">
        <v>9</v>
      </c>
      <c r="C24" s="27">
        <v>1</v>
      </c>
      <c r="D24" s="27">
        <v>1</v>
      </c>
      <c r="E24" s="27">
        <v>9</v>
      </c>
    </row>
    <row r="25" spans="1:5" x14ac:dyDescent="0.25">
      <c r="A25" s="25" t="s">
        <v>622</v>
      </c>
      <c r="B25" s="27">
        <v>3</v>
      </c>
      <c r="C25" s="27">
        <v>1</v>
      </c>
      <c r="D25" s="27">
        <v>1</v>
      </c>
      <c r="E25" s="27">
        <v>3</v>
      </c>
    </row>
    <row r="26" spans="1:5" x14ac:dyDescent="0.25">
      <c r="A26" s="25" t="s">
        <v>589</v>
      </c>
      <c r="B26" s="27">
        <v>3</v>
      </c>
      <c r="C26" s="27">
        <v>1</v>
      </c>
      <c r="D26" s="27">
        <v>1</v>
      </c>
      <c r="E26" s="27">
        <v>3</v>
      </c>
    </row>
    <row r="27" spans="1:5" x14ac:dyDescent="0.25">
      <c r="A27" s="25" t="s">
        <v>584</v>
      </c>
      <c r="B27" s="27">
        <v>5</v>
      </c>
      <c r="C27" s="27">
        <v>2</v>
      </c>
      <c r="D27" s="27">
        <v>1</v>
      </c>
      <c r="E27" s="27">
        <v>10</v>
      </c>
    </row>
    <row r="28" spans="1:5" x14ac:dyDescent="0.25">
      <c r="A28" s="25" t="s">
        <v>600</v>
      </c>
      <c r="B28" s="27">
        <v>7</v>
      </c>
      <c r="C28" s="27">
        <v>2</v>
      </c>
      <c r="D28" s="27">
        <v>2</v>
      </c>
      <c r="E28" s="27">
        <v>27</v>
      </c>
    </row>
    <row r="29" spans="1:5" x14ac:dyDescent="0.25">
      <c r="A29" s="25" t="s">
        <v>572</v>
      </c>
      <c r="B29" s="27">
        <v>2</v>
      </c>
      <c r="C29" s="27">
        <v>3</v>
      </c>
      <c r="D29" s="27">
        <v>1</v>
      </c>
      <c r="E29" s="27">
        <v>6</v>
      </c>
    </row>
    <row r="30" spans="1:5" x14ac:dyDescent="0.25">
      <c r="A30" s="25" t="s">
        <v>578</v>
      </c>
      <c r="B30" s="27">
        <v>5</v>
      </c>
      <c r="C30" s="27">
        <v>4</v>
      </c>
      <c r="D30" s="27">
        <v>1</v>
      </c>
      <c r="E30" s="27">
        <v>20</v>
      </c>
    </row>
    <row r="31" spans="1:5" x14ac:dyDescent="0.25">
      <c r="A31" s="25" t="s">
        <v>606</v>
      </c>
      <c r="B31" s="27">
        <v>5</v>
      </c>
      <c r="C31" s="27">
        <v>3</v>
      </c>
      <c r="D31" s="27">
        <v>3</v>
      </c>
      <c r="E31" s="27">
        <v>45</v>
      </c>
    </row>
    <row r="32" spans="1:5" x14ac:dyDescent="0.25">
      <c r="A32" s="25" t="s">
        <v>462</v>
      </c>
      <c r="B32" s="27">
        <v>4.791666666666667</v>
      </c>
      <c r="C32" s="27">
        <v>2.375</v>
      </c>
      <c r="D32" s="27">
        <v>1.9166666666666667</v>
      </c>
      <c r="E32" s="27">
        <v>22.375</v>
      </c>
    </row>
    <row r="33" spans="1:5" x14ac:dyDescent="0.25">
      <c r="A33" s="23" t="s">
        <v>307</v>
      </c>
      <c r="B33" s="27">
        <v>4</v>
      </c>
      <c r="C33" s="27">
        <v>3</v>
      </c>
      <c r="D33" s="27">
        <v>1</v>
      </c>
      <c r="E33" s="27">
        <v>12</v>
      </c>
    </row>
    <row r="34" spans="1:5" x14ac:dyDescent="0.25">
      <c r="A34" s="23" t="s">
        <v>294</v>
      </c>
      <c r="B34" s="27">
        <v>3</v>
      </c>
      <c r="C34" s="27">
        <v>3</v>
      </c>
      <c r="D34" s="27">
        <v>1</v>
      </c>
      <c r="E34" s="27">
        <v>9</v>
      </c>
    </row>
    <row r="35" spans="1:5" x14ac:dyDescent="0.25">
      <c r="A35" s="23" t="s">
        <v>302</v>
      </c>
      <c r="B35" s="27">
        <v>4</v>
      </c>
      <c r="C35" s="27">
        <v>3</v>
      </c>
      <c r="D35" s="27">
        <v>1</v>
      </c>
      <c r="E35" s="27">
        <v>12</v>
      </c>
    </row>
    <row r="36" spans="1:5" x14ac:dyDescent="0.25">
      <c r="A36" s="23" t="s">
        <v>315</v>
      </c>
      <c r="B36" s="27">
        <v>3</v>
      </c>
      <c r="C36" s="27">
        <v>3</v>
      </c>
      <c r="D36" s="27">
        <v>3</v>
      </c>
      <c r="E36" s="27">
        <v>27</v>
      </c>
    </row>
    <row r="37" spans="1:5" x14ac:dyDescent="0.25">
      <c r="A37" s="23" t="s">
        <v>325</v>
      </c>
      <c r="B37" s="27">
        <v>7</v>
      </c>
      <c r="C37" s="27">
        <v>1</v>
      </c>
      <c r="D37" s="27">
        <v>2</v>
      </c>
      <c r="E37" s="27">
        <v>14</v>
      </c>
    </row>
    <row r="38" spans="1:5" x14ac:dyDescent="0.25">
      <c r="A38" s="25" t="s">
        <v>25</v>
      </c>
      <c r="B38" s="27">
        <v>7</v>
      </c>
      <c r="C38" s="27">
        <v>1</v>
      </c>
      <c r="D38" s="27">
        <v>1</v>
      </c>
      <c r="E38" s="27">
        <v>7</v>
      </c>
    </row>
    <row r="39" spans="1:5" x14ac:dyDescent="0.25">
      <c r="A39" s="23" t="s">
        <v>320</v>
      </c>
      <c r="B39" s="27">
        <v>7</v>
      </c>
      <c r="C39" s="27">
        <v>2</v>
      </c>
      <c r="D39" s="27">
        <v>2</v>
      </c>
      <c r="E39" s="27">
        <v>28</v>
      </c>
    </row>
    <row r="40" spans="1:5" x14ac:dyDescent="0.25">
      <c r="A40" s="25" t="s">
        <v>27</v>
      </c>
      <c r="B40" s="27">
        <v>7</v>
      </c>
      <c r="C40" s="27">
        <v>1</v>
      </c>
      <c r="D40" s="27">
        <v>3</v>
      </c>
      <c r="E40" s="27">
        <v>21</v>
      </c>
    </row>
    <row r="41" spans="1:5" x14ac:dyDescent="0.25">
      <c r="A41" s="23" t="s">
        <v>719</v>
      </c>
      <c r="B41" s="27">
        <v>5</v>
      </c>
      <c r="C41" s="27">
        <v>2</v>
      </c>
      <c r="D41" s="27">
        <v>2</v>
      </c>
      <c r="E41" s="27">
        <v>20</v>
      </c>
    </row>
    <row r="42" spans="1:5" x14ac:dyDescent="0.25">
      <c r="A42" s="23" t="s">
        <v>724</v>
      </c>
      <c r="B42" s="27">
        <v>8</v>
      </c>
      <c r="C42" s="27">
        <v>3</v>
      </c>
      <c r="D42" s="27">
        <v>3</v>
      </c>
      <c r="E42" s="27">
        <v>72</v>
      </c>
    </row>
    <row r="43" spans="1:5" x14ac:dyDescent="0.25">
      <c r="A43" s="23" t="s">
        <v>730</v>
      </c>
      <c r="B43" s="27">
        <v>7</v>
      </c>
      <c r="C43" s="27">
        <v>3</v>
      </c>
      <c r="D43" s="27">
        <v>3</v>
      </c>
      <c r="E43" s="27">
        <v>63</v>
      </c>
    </row>
    <row r="44" spans="1:5" x14ac:dyDescent="0.25">
      <c r="A44" s="23" t="s">
        <v>894</v>
      </c>
      <c r="B44" s="27">
        <v>7</v>
      </c>
      <c r="C44" s="27">
        <v>3</v>
      </c>
      <c r="D44" s="27">
        <v>2</v>
      </c>
      <c r="E44" s="27">
        <v>42</v>
      </c>
    </row>
    <row r="45" spans="1:5" x14ac:dyDescent="0.25">
      <c r="A45" s="23" t="s">
        <v>899</v>
      </c>
      <c r="B45" s="27">
        <v>3</v>
      </c>
      <c r="C45" s="27">
        <v>2</v>
      </c>
      <c r="D45" s="27">
        <v>1</v>
      </c>
      <c r="E45" s="27">
        <v>6</v>
      </c>
    </row>
    <row r="46" spans="1:5" x14ac:dyDescent="0.25">
      <c r="A46" s="23" t="s">
        <v>903</v>
      </c>
      <c r="B46" s="27">
        <v>3</v>
      </c>
      <c r="C46" s="27">
        <v>4</v>
      </c>
      <c r="D46" s="27">
        <v>2</v>
      </c>
      <c r="E46" s="27">
        <v>24</v>
      </c>
    </row>
    <row r="47" spans="1:5" x14ac:dyDescent="0.25">
      <c r="A47" s="23" t="s">
        <v>907</v>
      </c>
      <c r="B47" s="27">
        <v>3</v>
      </c>
      <c r="C47" s="27">
        <v>4</v>
      </c>
      <c r="D47" s="27">
        <v>2</v>
      </c>
      <c r="E47" s="27">
        <v>24</v>
      </c>
    </row>
    <row r="48" spans="1:5" x14ac:dyDescent="0.25">
      <c r="A48" s="23" t="s">
        <v>911</v>
      </c>
      <c r="B48" s="27">
        <v>3</v>
      </c>
      <c r="C48" s="27">
        <v>1</v>
      </c>
      <c r="D48" s="27">
        <v>2</v>
      </c>
      <c r="E48" s="27">
        <v>6</v>
      </c>
    </row>
    <row r="49" spans="1:5" x14ac:dyDescent="0.25">
      <c r="A49" s="23" t="s">
        <v>917</v>
      </c>
      <c r="B49" s="27">
        <v>3</v>
      </c>
      <c r="C49" s="27">
        <v>1</v>
      </c>
      <c r="D49" s="27">
        <v>2</v>
      </c>
      <c r="E49" s="27">
        <v>6</v>
      </c>
    </row>
    <row r="50" spans="1:5" x14ac:dyDescent="0.25">
      <c r="A50" s="23" t="s">
        <v>970</v>
      </c>
      <c r="B50" s="27">
        <v>9</v>
      </c>
      <c r="C50" s="27">
        <v>2</v>
      </c>
      <c r="D50" s="27">
        <v>2</v>
      </c>
      <c r="E50" s="27">
        <v>36</v>
      </c>
    </row>
    <row r="51" spans="1:5" x14ac:dyDescent="0.25">
      <c r="A51" s="25" t="s">
        <v>203</v>
      </c>
      <c r="B51" s="27">
        <v>5.9213483146067416</v>
      </c>
      <c r="C51" s="27">
        <v>2.1573033707865168</v>
      </c>
      <c r="D51" s="27">
        <v>1.550561797752809</v>
      </c>
      <c r="E51" s="27">
        <v>18.606741573033709</v>
      </c>
    </row>
    <row r="52" spans="1:5" x14ac:dyDescent="0.25">
      <c r="A52" s="25" t="s">
        <v>441</v>
      </c>
      <c r="B52" s="27">
        <v>6</v>
      </c>
      <c r="C52" s="27">
        <v>2</v>
      </c>
      <c r="D52" s="27">
        <v>1</v>
      </c>
      <c r="E52" s="27">
        <v>12</v>
      </c>
    </row>
    <row r="53" spans="1:5" x14ac:dyDescent="0.25">
      <c r="A53" s="25" t="s">
        <v>307</v>
      </c>
      <c r="B53" s="27">
        <v>4</v>
      </c>
      <c r="C53" s="27">
        <v>2</v>
      </c>
      <c r="D53" s="27">
        <v>1</v>
      </c>
      <c r="E53" s="27">
        <v>8</v>
      </c>
    </row>
    <row r="54" spans="1:5" x14ac:dyDescent="0.25">
      <c r="A54" s="25" t="s">
        <v>294</v>
      </c>
      <c r="B54" s="27">
        <v>3</v>
      </c>
      <c r="C54" s="27">
        <v>2</v>
      </c>
      <c r="D54" s="27">
        <v>1</v>
      </c>
      <c r="E54" s="27">
        <v>6</v>
      </c>
    </row>
    <row r="55" spans="1:5" x14ac:dyDescent="0.25">
      <c r="A55" s="25" t="s">
        <v>302</v>
      </c>
      <c r="B55" s="27">
        <v>4</v>
      </c>
      <c r="C55" s="27">
        <v>3</v>
      </c>
      <c r="D55" s="27">
        <v>1</v>
      </c>
      <c r="E55" s="27">
        <v>12</v>
      </c>
    </row>
    <row r="56" spans="1:5" x14ac:dyDescent="0.25">
      <c r="A56" s="25" t="s">
        <v>194</v>
      </c>
      <c r="B56" s="27">
        <v>6</v>
      </c>
      <c r="C56" s="27">
        <v>2</v>
      </c>
      <c r="D56" s="27">
        <v>4</v>
      </c>
      <c r="E56" s="27">
        <v>48</v>
      </c>
    </row>
    <row r="57" spans="1:5" x14ac:dyDescent="0.25">
      <c r="A57" s="25" t="s">
        <v>190</v>
      </c>
      <c r="B57" s="27">
        <v>7</v>
      </c>
      <c r="C57" s="27">
        <v>4</v>
      </c>
      <c r="D57" s="27">
        <v>1</v>
      </c>
      <c r="E57" s="27">
        <v>28</v>
      </c>
    </row>
    <row r="58" spans="1:5" x14ac:dyDescent="0.25">
      <c r="A58" s="25" t="s">
        <v>177</v>
      </c>
      <c r="B58" s="27">
        <v>6</v>
      </c>
      <c r="C58" s="27">
        <v>4</v>
      </c>
      <c r="D58" s="27">
        <v>1</v>
      </c>
      <c r="E58" s="27">
        <v>24</v>
      </c>
    </row>
    <row r="59" spans="1:5" x14ac:dyDescent="0.25">
      <c r="A59" s="25" t="s">
        <v>290</v>
      </c>
      <c r="B59" s="27">
        <v>3</v>
      </c>
      <c r="C59" s="27">
        <v>3</v>
      </c>
      <c r="D59" s="27">
        <v>1</v>
      </c>
      <c r="E59" s="27">
        <v>9</v>
      </c>
    </row>
    <row r="60" spans="1:5" x14ac:dyDescent="0.25">
      <c r="A60" s="25" t="s">
        <v>259</v>
      </c>
      <c r="B60" s="27">
        <v>5</v>
      </c>
      <c r="C60" s="27">
        <v>1</v>
      </c>
      <c r="D60" s="27">
        <v>2</v>
      </c>
      <c r="E60" s="27">
        <v>10</v>
      </c>
    </row>
    <row r="61" spans="1:5" x14ac:dyDescent="0.25">
      <c r="A61" s="25" t="s">
        <v>382</v>
      </c>
      <c r="B61" s="27">
        <v>5</v>
      </c>
      <c r="C61" s="27">
        <v>2</v>
      </c>
      <c r="D61" s="27">
        <v>1</v>
      </c>
      <c r="E61" s="27">
        <v>10</v>
      </c>
    </row>
    <row r="62" spans="1:5" x14ac:dyDescent="0.25">
      <c r="A62" s="25" t="s">
        <v>288</v>
      </c>
      <c r="B62" s="27">
        <v>3</v>
      </c>
      <c r="C62" s="27">
        <v>2</v>
      </c>
      <c r="D62" s="27">
        <v>2</v>
      </c>
      <c r="E62" s="27">
        <v>12</v>
      </c>
    </row>
    <row r="63" spans="1:5" ht="30" x14ac:dyDescent="0.25">
      <c r="A63" s="25" t="s">
        <v>377</v>
      </c>
      <c r="B63" s="27">
        <v>5</v>
      </c>
      <c r="C63" s="27">
        <v>2</v>
      </c>
      <c r="D63" s="27">
        <v>1</v>
      </c>
      <c r="E63" s="27">
        <v>10</v>
      </c>
    </row>
    <row r="64" spans="1:5" x14ac:dyDescent="0.25">
      <c r="A64" s="25" t="s">
        <v>274</v>
      </c>
      <c r="B64" s="27">
        <v>7</v>
      </c>
      <c r="C64" s="27">
        <v>1</v>
      </c>
      <c r="D64" s="27">
        <v>1</v>
      </c>
      <c r="E64" s="27">
        <v>7</v>
      </c>
    </row>
    <row r="65" spans="1:5" x14ac:dyDescent="0.25">
      <c r="A65" s="25" t="s">
        <v>415</v>
      </c>
      <c r="B65" s="27">
        <v>6</v>
      </c>
      <c r="C65" s="27">
        <v>2</v>
      </c>
      <c r="D65" s="27">
        <v>1</v>
      </c>
      <c r="E65" s="27">
        <v>12</v>
      </c>
    </row>
    <row r="66" spans="1:5" x14ac:dyDescent="0.25">
      <c r="A66" s="25" t="s">
        <v>270</v>
      </c>
      <c r="B66" s="27">
        <v>7</v>
      </c>
      <c r="C66" s="27">
        <v>3</v>
      </c>
      <c r="D66" s="27">
        <v>1</v>
      </c>
      <c r="E66" s="27">
        <v>21</v>
      </c>
    </row>
    <row r="67" spans="1:5" x14ac:dyDescent="0.25">
      <c r="A67" s="25" t="s">
        <v>193</v>
      </c>
      <c r="B67" s="27">
        <v>7</v>
      </c>
      <c r="C67" s="27">
        <v>2</v>
      </c>
      <c r="D67" s="27">
        <v>3</v>
      </c>
      <c r="E67" s="27">
        <v>42</v>
      </c>
    </row>
    <row r="68" spans="1:5" x14ac:dyDescent="0.25">
      <c r="A68" s="25" t="s">
        <v>357</v>
      </c>
      <c r="B68" s="27">
        <v>3</v>
      </c>
      <c r="C68" s="27">
        <v>1</v>
      </c>
      <c r="D68" s="27">
        <v>1</v>
      </c>
      <c r="E68" s="27">
        <v>2</v>
      </c>
    </row>
    <row r="69" spans="1:5" x14ac:dyDescent="0.25">
      <c r="A69" s="25" t="s">
        <v>423</v>
      </c>
      <c r="B69" s="27">
        <v>6</v>
      </c>
      <c r="C69" s="27">
        <v>2</v>
      </c>
      <c r="D69" s="27">
        <v>1</v>
      </c>
      <c r="E69" s="27">
        <v>12</v>
      </c>
    </row>
    <row r="70" spans="1:5" ht="30" x14ac:dyDescent="0.25">
      <c r="A70" s="25" t="s">
        <v>400</v>
      </c>
      <c r="B70" s="27">
        <v>4</v>
      </c>
      <c r="C70" s="27">
        <v>2</v>
      </c>
      <c r="D70" s="27">
        <v>2</v>
      </c>
      <c r="E70" s="27">
        <v>16</v>
      </c>
    </row>
    <row r="71" spans="1:5" x14ac:dyDescent="0.25">
      <c r="A71" s="25" t="s">
        <v>315</v>
      </c>
      <c r="B71" s="27">
        <v>3</v>
      </c>
      <c r="C71" s="27">
        <v>3</v>
      </c>
      <c r="D71" s="27">
        <v>3</v>
      </c>
      <c r="E71" s="27">
        <v>27</v>
      </c>
    </row>
    <row r="72" spans="1:5" x14ac:dyDescent="0.25">
      <c r="A72" s="25" t="s">
        <v>275</v>
      </c>
      <c r="B72" s="27">
        <v>3</v>
      </c>
      <c r="C72" s="27">
        <v>3</v>
      </c>
      <c r="D72" s="27">
        <v>1</v>
      </c>
      <c r="E72" s="27">
        <v>9</v>
      </c>
    </row>
    <row r="73" spans="1:5" x14ac:dyDescent="0.25">
      <c r="A73" s="25" t="s">
        <v>398</v>
      </c>
      <c r="B73" s="27">
        <v>6</v>
      </c>
      <c r="C73" s="27">
        <v>2</v>
      </c>
      <c r="D73" s="27">
        <v>2</v>
      </c>
      <c r="E73" s="27">
        <v>24</v>
      </c>
    </row>
    <row r="74" spans="1:5" x14ac:dyDescent="0.25">
      <c r="A74" s="25" t="s">
        <v>391</v>
      </c>
      <c r="B74" s="27">
        <v>5</v>
      </c>
      <c r="C74" s="27">
        <v>1</v>
      </c>
      <c r="D74" s="27">
        <v>2</v>
      </c>
      <c r="E74" s="27">
        <v>10</v>
      </c>
    </row>
    <row r="75" spans="1:5" x14ac:dyDescent="0.25">
      <c r="A75" s="25" t="s">
        <v>395</v>
      </c>
      <c r="B75" s="27">
        <v>8</v>
      </c>
      <c r="C75" s="27">
        <v>2</v>
      </c>
      <c r="D75" s="27">
        <v>2</v>
      </c>
      <c r="E75" s="27">
        <v>32</v>
      </c>
    </row>
    <row r="76" spans="1:5" x14ac:dyDescent="0.25">
      <c r="A76" s="25" t="s">
        <v>280</v>
      </c>
      <c r="B76" s="27">
        <v>7</v>
      </c>
      <c r="C76" s="27">
        <v>2</v>
      </c>
      <c r="D76" s="27">
        <v>2</v>
      </c>
      <c r="E76" s="27">
        <v>28</v>
      </c>
    </row>
    <row r="77" spans="1:5" x14ac:dyDescent="0.25">
      <c r="A77" s="25" t="s">
        <v>265</v>
      </c>
      <c r="B77" s="27">
        <v>7</v>
      </c>
      <c r="C77" s="27">
        <v>1</v>
      </c>
      <c r="D77" s="27">
        <v>2</v>
      </c>
      <c r="E77" s="27">
        <v>14</v>
      </c>
    </row>
    <row r="78" spans="1:5" x14ac:dyDescent="0.25">
      <c r="A78" s="25" t="s">
        <v>196</v>
      </c>
      <c r="B78" s="27">
        <v>8</v>
      </c>
      <c r="C78" s="27">
        <v>1</v>
      </c>
      <c r="D78" s="27">
        <v>2</v>
      </c>
      <c r="E78" s="27">
        <v>16</v>
      </c>
    </row>
    <row r="79" spans="1:5" x14ac:dyDescent="0.25">
      <c r="A79" s="25" t="s">
        <v>386</v>
      </c>
      <c r="B79" s="27">
        <v>6</v>
      </c>
      <c r="C79" s="27">
        <v>1</v>
      </c>
      <c r="D79" s="27">
        <v>1</v>
      </c>
      <c r="E79" s="27">
        <v>6</v>
      </c>
    </row>
    <row r="80" spans="1:5" x14ac:dyDescent="0.25">
      <c r="A80" s="25" t="s">
        <v>256</v>
      </c>
      <c r="B80" s="27">
        <v>6</v>
      </c>
      <c r="C80" s="27">
        <v>2</v>
      </c>
      <c r="D80" s="27">
        <v>2</v>
      </c>
      <c r="E80" s="27">
        <v>24</v>
      </c>
    </row>
    <row r="81" spans="1:5" ht="30" x14ac:dyDescent="0.25">
      <c r="A81" s="25" t="s">
        <v>217</v>
      </c>
      <c r="B81" s="27">
        <v>6</v>
      </c>
      <c r="C81" s="27">
        <v>3</v>
      </c>
      <c r="D81" s="27">
        <v>1</v>
      </c>
      <c r="E81" s="27">
        <v>18</v>
      </c>
    </row>
    <row r="82" spans="1:5" x14ac:dyDescent="0.25">
      <c r="A82" s="25" t="s">
        <v>222</v>
      </c>
      <c r="B82" s="27">
        <v>6</v>
      </c>
      <c r="C82" s="27">
        <v>3</v>
      </c>
      <c r="D82" s="27">
        <v>1</v>
      </c>
      <c r="E82" s="27">
        <v>18</v>
      </c>
    </row>
    <row r="83" spans="1:5" x14ac:dyDescent="0.25">
      <c r="A83" s="25" t="s">
        <v>285</v>
      </c>
      <c r="B83" s="27">
        <v>3</v>
      </c>
      <c r="C83" s="27">
        <v>2</v>
      </c>
      <c r="D83" s="27">
        <v>2</v>
      </c>
      <c r="E83" s="27">
        <v>12</v>
      </c>
    </row>
    <row r="84" spans="1:5" x14ac:dyDescent="0.25">
      <c r="A84" s="25" t="s">
        <v>446</v>
      </c>
      <c r="B84" s="27">
        <v>5</v>
      </c>
      <c r="C84" s="27">
        <v>1</v>
      </c>
      <c r="D84" s="27">
        <v>1</v>
      </c>
      <c r="E84" s="27">
        <v>5</v>
      </c>
    </row>
    <row r="85" spans="1:5" x14ac:dyDescent="0.25">
      <c r="A85" s="25" t="s">
        <v>456</v>
      </c>
      <c r="B85" s="27">
        <v>7</v>
      </c>
      <c r="C85" s="27">
        <v>2</v>
      </c>
      <c r="D85" s="27">
        <v>1</v>
      </c>
      <c r="E85" s="27">
        <v>14</v>
      </c>
    </row>
    <row r="86" spans="1:5" x14ac:dyDescent="0.25">
      <c r="A86" s="25" t="s">
        <v>348</v>
      </c>
      <c r="B86" s="27">
        <v>5</v>
      </c>
      <c r="C86" s="27">
        <v>1</v>
      </c>
      <c r="D86" s="27">
        <v>1</v>
      </c>
      <c r="E86" s="27">
        <v>5</v>
      </c>
    </row>
    <row r="87" spans="1:5" ht="30" x14ac:dyDescent="0.25">
      <c r="A87" s="25" t="s">
        <v>372</v>
      </c>
      <c r="B87" s="27">
        <v>5</v>
      </c>
      <c r="C87" s="27">
        <v>2</v>
      </c>
      <c r="D87" s="27">
        <v>1</v>
      </c>
      <c r="E87" s="27">
        <v>10</v>
      </c>
    </row>
    <row r="88" spans="1:5" x14ac:dyDescent="0.25">
      <c r="A88" s="25" t="s">
        <v>213</v>
      </c>
      <c r="B88" s="27">
        <v>7</v>
      </c>
      <c r="C88" s="27">
        <v>2</v>
      </c>
      <c r="D88" s="27">
        <v>3</v>
      </c>
      <c r="E88" s="27">
        <v>42</v>
      </c>
    </row>
    <row r="89" spans="1:5" x14ac:dyDescent="0.25">
      <c r="A89" s="25" t="s">
        <v>242</v>
      </c>
      <c r="B89" s="27">
        <v>6.5</v>
      </c>
      <c r="C89" s="27">
        <v>3</v>
      </c>
      <c r="D89" s="27">
        <v>1</v>
      </c>
      <c r="E89" s="27">
        <v>19.5</v>
      </c>
    </row>
    <row r="90" spans="1:5" x14ac:dyDescent="0.25">
      <c r="A90" s="25" t="s">
        <v>175</v>
      </c>
      <c r="B90" s="27">
        <v>5</v>
      </c>
      <c r="C90" s="27">
        <v>4</v>
      </c>
      <c r="D90" s="27">
        <v>1</v>
      </c>
      <c r="E90" s="27">
        <v>20</v>
      </c>
    </row>
    <row r="91" spans="1:5" x14ac:dyDescent="0.25">
      <c r="A91" s="25" t="s">
        <v>457</v>
      </c>
      <c r="B91" s="27">
        <v>7</v>
      </c>
      <c r="C91" s="27">
        <v>2</v>
      </c>
      <c r="D91" s="27">
        <v>3</v>
      </c>
      <c r="E91" s="27">
        <v>42</v>
      </c>
    </row>
    <row r="92" spans="1:5" x14ac:dyDescent="0.25">
      <c r="A92" s="25" t="s">
        <v>202</v>
      </c>
      <c r="B92" s="27">
        <v>6</v>
      </c>
      <c r="C92" s="27">
        <v>1</v>
      </c>
      <c r="D92" s="27">
        <v>1</v>
      </c>
      <c r="E92" s="27">
        <v>6</v>
      </c>
    </row>
    <row r="93" spans="1:5" x14ac:dyDescent="0.25">
      <c r="A93" s="25" t="s">
        <v>237</v>
      </c>
      <c r="B93" s="27">
        <v>7</v>
      </c>
      <c r="C93" s="27">
        <v>4</v>
      </c>
      <c r="D93" s="27">
        <v>1</v>
      </c>
      <c r="E93" s="27">
        <v>28</v>
      </c>
    </row>
    <row r="94" spans="1:5" x14ac:dyDescent="0.25">
      <c r="A94" s="25" t="s">
        <v>229</v>
      </c>
      <c r="B94" s="27">
        <v>7</v>
      </c>
      <c r="C94" s="27">
        <v>2</v>
      </c>
      <c r="D94" s="27">
        <v>3</v>
      </c>
      <c r="E94" s="27">
        <v>42</v>
      </c>
    </row>
    <row r="95" spans="1:5" x14ac:dyDescent="0.25">
      <c r="A95" s="25" t="s">
        <v>233</v>
      </c>
      <c r="B95" s="27">
        <v>7</v>
      </c>
      <c r="C95" s="27">
        <v>4</v>
      </c>
      <c r="D95" s="27">
        <v>1</v>
      </c>
      <c r="E95" s="27">
        <v>28</v>
      </c>
    </row>
    <row r="96" spans="1:5" x14ac:dyDescent="0.25">
      <c r="A96" s="25" t="s">
        <v>240</v>
      </c>
      <c r="B96" s="27">
        <v>7</v>
      </c>
      <c r="C96" s="27">
        <v>4</v>
      </c>
      <c r="D96" s="27">
        <v>1</v>
      </c>
      <c r="E96" s="27">
        <v>28</v>
      </c>
    </row>
    <row r="97" spans="1:5" x14ac:dyDescent="0.25">
      <c r="A97" s="25" t="s">
        <v>224</v>
      </c>
      <c r="B97" s="27">
        <v>7</v>
      </c>
      <c r="C97" s="27">
        <v>4</v>
      </c>
      <c r="D97" s="27">
        <v>1</v>
      </c>
      <c r="E97" s="27">
        <v>28</v>
      </c>
    </row>
    <row r="98" spans="1:5" x14ac:dyDescent="0.25">
      <c r="A98" s="25" t="s">
        <v>200</v>
      </c>
      <c r="B98" s="27">
        <v>6</v>
      </c>
      <c r="C98" s="27">
        <v>1</v>
      </c>
      <c r="D98" s="27">
        <v>1</v>
      </c>
      <c r="E98" s="27">
        <v>6</v>
      </c>
    </row>
    <row r="99" spans="1:5" x14ac:dyDescent="0.25">
      <c r="A99" s="25" t="s">
        <v>333</v>
      </c>
      <c r="B99" s="27">
        <v>6</v>
      </c>
      <c r="C99" s="27">
        <v>2</v>
      </c>
      <c r="D99" s="27">
        <v>2</v>
      </c>
      <c r="E99" s="27">
        <v>24</v>
      </c>
    </row>
    <row r="100" spans="1:5" x14ac:dyDescent="0.25">
      <c r="A100" s="25" t="s">
        <v>410</v>
      </c>
      <c r="B100" s="27">
        <v>6</v>
      </c>
      <c r="C100" s="27">
        <v>2</v>
      </c>
      <c r="D100" s="27">
        <v>2</v>
      </c>
      <c r="E100" s="27">
        <v>24</v>
      </c>
    </row>
    <row r="101" spans="1:5" x14ac:dyDescent="0.25">
      <c r="A101" s="25" t="s">
        <v>448</v>
      </c>
      <c r="B101" s="27">
        <v>5</v>
      </c>
      <c r="C101" s="27">
        <v>2</v>
      </c>
      <c r="D101" s="27">
        <v>1</v>
      </c>
      <c r="E101" s="27">
        <v>10</v>
      </c>
    </row>
    <row r="102" spans="1:5" x14ac:dyDescent="0.25">
      <c r="A102" s="25" t="s">
        <v>340</v>
      </c>
      <c r="B102" s="27">
        <v>3</v>
      </c>
      <c r="C102" s="27">
        <v>1</v>
      </c>
      <c r="D102" s="27">
        <v>2</v>
      </c>
      <c r="E102" s="27">
        <v>6</v>
      </c>
    </row>
    <row r="103" spans="1:5" x14ac:dyDescent="0.25">
      <c r="A103" s="25" t="s">
        <v>246</v>
      </c>
      <c r="B103" s="27">
        <v>6</v>
      </c>
      <c r="C103" s="27">
        <v>2</v>
      </c>
      <c r="D103" s="27">
        <v>1</v>
      </c>
      <c r="E103" s="27">
        <v>12</v>
      </c>
    </row>
    <row r="104" spans="1:5" x14ac:dyDescent="0.25">
      <c r="A104" s="25" t="s">
        <v>406</v>
      </c>
      <c r="B104" s="27">
        <v>4</v>
      </c>
      <c r="C104" s="27">
        <v>3</v>
      </c>
      <c r="D104" s="27">
        <v>3</v>
      </c>
      <c r="E104" s="27">
        <v>36</v>
      </c>
    </row>
    <row r="105" spans="1:5" x14ac:dyDescent="0.25">
      <c r="A105" s="25" t="s">
        <v>251</v>
      </c>
      <c r="B105" s="27">
        <v>7</v>
      </c>
      <c r="C105" s="27">
        <v>2</v>
      </c>
      <c r="D105" s="27">
        <v>2</v>
      </c>
      <c r="E105" s="27">
        <v>28</v>
      </c>
    </row>
    <row r="106" spans="1:5" x14ac:dyDescent="0.25">
      <c r="A106" s="25" t="s">
        <v>436</v>
      </c>
      <c r="B106" s="27">
        <v>6</v>
      </c>
      <c r="C106" s="27">
        <v>2</v>
      </c>
      <c r="D106" s="27">
        <v>2</v>
      </c>
      <c r="E106" s="27">
        <v>24</v>
      </c>
    </row>
    <row r="107" spans="1:5" x14ac:dyDescent="0.25">
      <c r="A107" s="25" t="s">
        <v>325</v>
      </c>
      <c r="B107" s="27">
        <v>7</v>
      </c>
      <c r="C107" s="27">
        <v>1</v>
      </c>
      <c r="D107" s="27">
        <v>1.5</v>
      </c>
      <c r="E107" s="27">
        <v>10.5</v>
      </c>
    </row>
    <row r="108" spans="1:5" x14ac:dyDescent="0.25">
      <c r="A108" s="25" t="s">
        <v>366</v>
      </c>
      <c r="B108" s="27">
        <v>5</v>
      </c>
      <c r="C108" s="27">
        <v>2</v>
      </c>
      <c r="D108" s="27">
        <v>2</v>
      </c>
      <c r="E108" s="27">
        <v>20</v>
      </c>
    </row>
    <row r="109" spans="1:5" x14ac:dyDescent="0.25">
      <c r="A109" s="25" t="s">
        <v>337</v>
      </c>
      <c r="B109" s="27">
        <v>5</v>
      </c>
      <c r="C109" s="27">
        <v>1</v>
      </c>
      <c r="D109" s="27">
        <v>1</v>
      </c>
      <c r="E109" s="27">
        <v>5</v>
      </c>
    </row>
    <row r="110" spans="1:5" x14ac:dyDescent="0.25">
      <c r="A110" s="25" t="s">
        <v>412</v>
      </c>
      <c r="B110" s="27">
        <v>7</v>
      </c>
      <c r="C110" s="27">
        <v>3</v>
      </c>
      <c r="D110" s="27">
        <v>1</v>
      </c>
      <c r="E110" s="27">
        <v>21</v>
      </c>
    </row>
    <row r="111" spans="1:5" x14ac:dyDescent="0.25">
      <c r="A111" s="25" t="s">
        <v>420</v>
      </c>
      <c r="B111" s="27">
        <v>5</v>
      </c>
      <c r="C111" s="27">
        <v>3</v>
      </c>
      <c r="D111" s="27">
        <v>1</v>
      </c>
      <c r="E111" s="27">
        <v>15</v>
      </c>
    </row>
    <row r="112" spans="1:5" x14ac:dyDescent="0.25">
      <c r="A112" s="25" t="s">
        <v>361</v>
      </c>
      <c r="B112" s="27">
        <v>5</v>
      </c>
      <c r="C112" s="27">
        <v>1</v>
      </c>
      <c r="D112" s="27">
        <v>3</v>
      </c>
      <c r="E112" s="27">
        <v>15</v>
      </c>
    </row>
    <row r="113" spans="1:5" x14ac:dyDescent="0.25">
      <c r="A113" s="25" t="s">
        <v>185</v>
      </c>
      <c r="B113" s="27">
        <v>7</v>
      </c>
      <c r="C113" s="27">
        <v>2</v>
      </c>
      <c r="D113" s="27">
        <v>2</v>
      </c>
      <c r="E113" s="27">
        <v>28</v>
      </c>
    </row>
    <row r="114" spans="1:5" x14ac:dyDescent="0.25">
      <c r="A114" s="25" t="s">
        <v>195</v>
      </c>
      <c r="B114" s="27">
        <v>6</v>
      </c>
      <c r="C114" s="27">
        <v>2</v>
      </c>
      <c r="D114" s="27">
        <v>1</v>
      </c>
      <c r="E114" s="27">
        <v>12</v>
      </c>
    </row>
    <row r="115" spans="1:5" x14ac:dyDescent="0.25">
      <c r="A115" s="25" t="s">
        <v>209</v>
      </c>
      <c r="B115" s="27">
        <v>7</v>
      </c>
      <c r="C115" s="27">
        <v>2</v>
      </c>
      <c r="D115" s="27">
        <v>1</v>
      </c>
      <c r="E115" s="27">
        <v>14</v>
      </c>
    </row>
    <row r="116" spans="1:5" x14ac:dyDescent="0.25">
      <c r="A116" s="25" t="s">
        <v>393</v>
      </c>
      <c r="B116" s="27">
        <v>5</v>
      </c>
      <c r="C116" s="27">
        <v>2</v>
      </c>
      <c r="D116" s="27">
        <v>2</v>
      </c>
      <c r="E116" s="27">
        <v>20</v>
      </c>
    </row>
    <row r="117" spans="1:5" x14ac:dyDescent="0.25">
      <c r="A117" s="25" t="s">
        <v>389</v>
      </c>
      <c r="B117" s="27">
        <v>8</v>
      </c>
      <c r="C117" s="27">
        <v>1</v>
      </c>
      <c r="D117" s="27">
        <v>1</v>
      </c>
      <c r="E117" s="27">
        <v>8</v>
      </c>
    </row>
    <row r="118" spans="1:5" x14ac:dyDescent="0.25">
      <c r="A118" s="25" t="s">
        <v>431</v>
      </c>
      <c r="B118" s="27">
        <v>7</v>
      </c>
      <c r="C118" s="27">
        <v>1</v>
      </c>
      <c r="D118" s="27">
        <v>2</v>
      </c>
      <c r="E118" s="27">
        <v>14</v>
      </c>
    </row>
    <row r="119" spans="1:5" ht="30" x14ac:dyDescent="0.25">
      <c r="A119" s="25" t="s">
        <v>426</v>
      </c>
      <c r="B119" s="27">
        <v>7</v>
      </c>
      <c r="C119" s="27">
        <v>1</v>
      </c>
      <c r="D119" s="27">
        <v>2</v>
      </c>
      <c r="E119" s="27">
        <v>14</v>
      </c>
    </row>
    <row r="120" spans="1:5" x14ac:dyDescent="0.25">
      <c r="A120" s="25" t="s">
        <v>320</v>
      </c>
      <c r="B120" s="27">
        <v>7</v>
      </c>
      <c r="C120" s="27">
        <v>2</v>
      </c>
      <c r="D120" s="27">
        <v>1.5</v>
      </c>
      <c r="E120" s="27">
        <v>21</v>
      </c>
    </row>
    <row r="121" spans="1:5" x14ac:dyDescent="0.25">
      <c r="A121" s="25" t="s">
        <v>405</v>
      </c>
      <c r="B121" s="27">
        <v>7</v>
      </c>
      <c r="C121" s="27">
        <v>2</v>
      </c>
      <c r="D121" s="27">
        <v>2</v>
      </c>
      <c r="E121" s="27">
        <v>28</v>
      </c>
    </row>
    <row r="122" spans="1:5" x14ac:dyDescent="0.25">
      <c r="A122" s="25" t="s">
        <v>344</v>
      </c>
      <c r="B122" s="27">
        <v>7</v>
      </c>
      <c r="C122" s="27">
        <v>2</v>
      </c>
      <c r="D122" s="27">
        <v>1</v>
      </c>
      <c r="E122" s="27">
        <v>14</v>
      </c>
    </row>
    <row r="123" spans="1:5" x14ac:dyDescent="0.25">
      <c r="A123" s="25" t="s">
        <v>374</v>
      </c>
      <c r="B123" s="27">
        <v>7</v>
      </c>
      <c r="C123" s="27">
        <v>2</v>
      </c>
      <c r="D123" s="27">
        <v>1</v>
      </c>
      <c r="E123" s="27">
        <v>14</v>
      </c>
    </row>
    <row r="124" spans="1:5" x14ac:dyDescent="0.25">
      <c r="A124" s="25" t="s">
        <v>182</v>
      </c>
      <c r="B124" s="27">
        <v>9</v>
      </c>
      <c r="C124" s="27">
        <v>1</v>
      </c>
      <c r="D124" s="27">
        <v>2</v>
      </c>
      <c r="E124" s="27">
        <v>18</v>
      </c>
    </row>
    <row r="125" spans="1:5" x14ac:dyDescent="0.25">
      <c r="A125" s="25" t="s">
        <v>352</v>
      </c>
      <c r="B125" s="27">
        <v>7</v>
      </c>
      <c r="C125" s="27">
        <v>5</v>
      </c>
      <c r="D125" s="27">
        <v>1</v>
      </c>
      <c r="E125" s="27">
        <v>35</v>
      </c>
    </row>
    <row r="126" spans="1:5" x14ac:dyDescent="0.25">
      <c r="A126" s="25" t="s">
        <v>408</v>
      </c>
      <c r="B126" s="27">
        <v>4</v>
      </c>
      <c r="C126" s="27">
        <v>1</v>
      </c>
      <c r="D126" s="27">
        <v>1</v>
      </c>
      <c r="E126" s="27">
        <v>4</v>
      </c>
    </row>
    <row r="127" spans="1:5" x14ac:dyDescent="0.25">
      <c r="A127" s="25" t="s">
        <v>402</v>
      </c>
      <c r="B127" s="27">
        <v>4</v>
      </c>
      <c r="C127" s="27">
        <v>2</v>
      </c>
      <c r="D127" s="27">
        <v>2</v>
      </c>
      <c r="E127" s="27">
        <v>16</v>
      </c>
    </row>
    <row r="128" spans="1:5" x14ac:dyDescent="0.25">
      <c r="A128" s="25" t="s">
        <v>204</v>
      </c>
      <c r="B128" s="27">
        <v>7</v>
      </c>
      <c r="C128" s="27">
        <v>4</v>
      </c>
      <c r="D128" s="27">
        <v>1</v>
      </c>
      <c r="E128" s="27">
        <v>28</v>
      </c>
    </row>
    <row r="129" spans="1:5" x14ac:dyDescent="0.25">
      <c r="A129" s="25" t="s">
        <v>180</v>
      </c>
      <c r="B129" s="27">
        <v>7</v>
      </c>
      <c r="C129" s="27">
        <v>4</v>
      </c>
      <c r="D129" s="27">
        <v>1</v>
      </c>
      <c r="E129" s="27">
        <v>28</v>
      </c>
    </row>
    <row r="130" spans="1:5" x14ac:dyDescent="0.25">
      <c r="A130" s="25" t="s">
        <v>263</v>
      </c>
      <c r="B130" s="27">
        <v>6</v>
      </c>
      <c r="C130" s="27">
        <v>1</v>
      </c>
      <c r="D130" s="27">
        <v>4</v>
      </c>
      <c r="E130" s="27">
        <v>24</v>
      </c>
    </row>
    <row r="131" spans="1:5" x14ac:dyDescent="0.25">
      <c r="A131" s="25" t="s">
        <v>198</v>
      </c>
      <c r="B131" s="27">
        <v>6</v>
      </c>
      <c r="C131" s="27">
        <v>1</v>
      </c>
      <c r="D131" s="27">
        <v>1</v>
      </c>
      <c r="E131" s="27">
        <v>6</v>
      </c>
    </row>
    <row r="132" spans="1:5" x14ac:dyDescent="0.25">
      <c r="A132" s="25" t="s">
        <v>362</v>
      </c>
      <c r="B132" s="27">
        <v>5</v>
      </c>
      <c r="C132" s="27">
        <v>2</v>
      </c>
      <c r="D132" s="27">
        <v>1</v>
      </c>
      <c r="E132" s="27">
        <v>10</v>
      </c>
    </row>
    <row r="133" spans="1:5" x14ac:dyDescent="0.25">
      <c r="A133" s="25" t="s">
        <v>569</v>
      </c>
      <c r="B133" s="27">
        <v>5.6428571428571432</v>
      </c>
      <c r="C133" s="27">
        <v>1.8571428571428572</v>
      </c>
      <c r="D133" s="27">
        <v>1.2857142857142858</v>
      </c>
      <c r="E133" s="27">
        <v>12.357142857142858</v>
      </c>
    </row>
    <row r="134" spans="1:5" x14ac:dyDescent="0.25">
      <c r="A134" s="25" t="s">
        <v>564</v>
      </c>
      <c r="B134" s="27">
        <v>7</v>
      </c>
      <c r="C134" s="27">
        <v>1</v>
      </c>
      <c r="D134" s="27">
        <v>2</v>
      </c>
      <c r="E134" s="27">
        <v>14</v>
      </c>
    </row>
    <row r="135" spans="1:5" x14ac:dyDescent="0.25">
      <c r="A135" s="25" t="s">
        <v>559</v>
      </c>
      <c r="B135" s="27">
        <v>6</v>
      </c>
      <c r="C135" s="27">
        <v>2</v>
      </c>
      <c r="D135" s="27">
        <v>1</v>
      </c>
      <c r="E135" s="27">
        <v>12</v>
      </c>
    </row>
    <row r="136" spans="1:5" x14ac:dyDescent="0.25">
      <c r="A136" s="25" t="s">
        <v>526</v>
      </c>
      <c r="B136" s="27">
        <v>5</v>
      </c>
      <c r="C136" s="27">
        <v>3</v>
      </c>
      <c r="D136" s="27">
        <v>1</v>
      </c>
      <c r="E136" s="27">
        <v>15</v>
      </c>
    </row>
    <row r="137" spans="1:5" ht="30" x14ac:dyDescent="0.25">
      <c r="A137" s="25" t="s">
        <v>555</v>
      </c>
      <c r="B137" s="27">
        <v>7</v>
      </c>
      <c r="C137" s="27">
        <v>2</v>
      </c>
      <c r="D137" s="27">
        <v>1</v>
      </c>
      <c r="E137" s="27">
        <v>14</v>
      </c>
    </row>
    <row r="138" spans="1:5" x14ac:dyDescent="0.25">
      <c r="A138" s="25" t="s">
        <v>506</v>
      </c>
      <c r="B138" s="27">
        <v>5</v>
      </c>
      <c r="C138" s="27">
        <v>2</v>
      </c>
      <c r="D138" s="27">
        <v>2</v>
      </c>
      <c r="E138" s="27">
        <v>20</v>
      </c>
    </row>
    <row r="139" spans="1:5" x14ac:dyDescent="0.25">
      <c r="A139" s="25" t="s">
        <v>540</v>
      </c>
      <c r="B139" s="27">
        <v>5</v>
      </c>
      <c r="C139" s="27">
        <v>2</v>
      </c>
      <c r="D139" s="27">
        <v>1</v>
      </c>
      <c r="E139" s="27">
        <v>10</v>
      </c>
    </row>
    <row r="140" spans="1:5" x14ac:dyDescent="0.25">
      <c r="A140" s="25" t="s">
        <v>536</v>
      </c>
      <c r="B140" s="27">
        <v>6</v>
      </c>
      <c r="C140" s="27">
        <v>2</v>
      </c>
      <c r="D140" s="27">
        <v>1</v>
      </c>
      <c r="E140" s="27">
        <v>12</v>
      </c>
    </row>
    <row r="141" spans="1:5" x14ac:dyDescent="0.25">
      <c r="A141" s="25" t="s">
        <v>531</v>
      </c>
      <c r="B141" s="27">
        <v>5</v>
      </c>
      <c r="C141" s="27">
        <v>2</v>
      </c>
      <c r="D141" s="27">
        <v>1</v>
      </c>
      <c r="E141" s="27">
        <v>10</v>
      </c>
    </row>
    <row r="142" spans="1:5" x14ac:dyDescent="0.25">
      <c r="A142" s="25" t="s">
        <v>516</v>
      </c>
      <c r="B142" s="27">
        <v>4</v>
      </c>
      <c r="C142" s="27">
        <v>2</v>
      </c>
      <c r="D142" s="27">
        <v>1</v>
      </c>
      <c r="E142" s="27">
        <v>8</v>
      </c>
    </row>
    <row r="143" spans="1:5" x14ac:dyDescent="0.25">
      <c r="A143" s="25" t="s">
        <v>511</v>
      </c>
      <c r="B143" s="27">
        <v>6</v>
      </c>
      <c r="C143" s="27">
        <v>2</v>
      </c>
      <c r="D143" s="27">
        <v>1</v>
      </c>
      <c r="E143" s="27">
        <v>12</v>
      </c>
    </row>
    <row r="144" spans="1:5" x14ac:dyDescent="0.25">
      <c r="A144" s="25" t="s">
        <v>521</v>
      </c>
      <c r="B144" s="27">
        <v>6</v>
      </c>
      <c r="C144" s="27">
        <v>2</v>
      </c>
      <c r="D144" s="27">
        <v>1</v>
      </c>
      <c r="E144" s="27">
        <v>12</v>
      </c>
    </row>
    <row r="145" spans="1:5" x14ac:dyDescent="0.25">
      <c r="A145" s="25" t="s">
        <v>545</v>
      </c>
      <c r="B145" s="27">
        <v>7</v>
      </c>
      <c r="C145" s="27">
        <v>2</v>
      </c>
      <c r="D145" s="27">
        <v>1</v>
      </c>
      <c r="E145" s="27">
        <v>14</v>
      </c>
    </row>
    <row r="146" spans="1:5" x14ac:dyDescent="0.25">
      <c r="A146" s="25" t="s">
        <v>550</v>
      </c>
      <c r="B146" s="27">
        <v>5</v>
      </c>
      <c r="C146" s="27">
        <v>1</v>
      </c>
      <c r="D146" s="27">
        <v>2</v>
      </c>
      <c r="E146" s="27">
        <v>10</v>
      </c>
    </row>
    <row r="147" spans="1:5" x14ac:dyDescent="0.25">
      <c r="A147" s="25" t="s">
        <v>170</v>
      </c>
      <c r="B147" s="27">
        <v>6.7142857142857144</v>
      </c>
      <c r="C147" s="27">
        <v>1.7142857142857142</v>
      </c>
      <c r="D147" s="27">
        <v>2.5714285714285716</v>
      </c>
      <c r="E147" s="27">
        <v>29.571428571428573</v>
      </c>
    </row>
    <row r="148" spans="1:5" x14ac:dyDescent="0.25">
      <c r="A148" s="25" t="s">
        <v>144</v>
      </c>
      <c r="B148" s="27">
        <v>5</v>
      </c>
      <c r="C148" s="27">
        <v>1</v>
      </c>
      <c r="D148" s="27">
        <v>3</v>
      </c>
      <c r="E148" s="27">
        <v>15</v>
      </c>
    </row>
    <row r="149" spans="1:5" x14ac:dyDescent="0.25">
      <c r="A149" s="25" t="s">
        <v>150</v>
      </c>
      <c r="B149" s="27">
        <v>5</v>
      </c>
      <c r="C149" s="27">
        <v>2</v>
      </c>
      <c r="D149" s="27">
        <v>4</v>
      </c>
      <c r="E149" s="27">
        <v>40</v>
      </c>
    </row>
    <row r="150" spans="1:5" x14ac:dyDescent="0.25">
      <c r="A150" s="25" t="s">
        <v>156</v>
      </c>
      <c r="B150" s="27">
        <v>9</v>
      </c>
      <c r="C150" s="27">
        <v>2</v>
      </c>
      <c r="D150" s="27">
        <v>3</v>
      </c>
      <c r="E150" s="27">
        <v>54</v>
      </c>
    </row>
    <row r="151" spans="1:5" x14ac:dyDescent="0.25">
      <c r="A151" s="25" t="s">
        <v>132</v>
      </c>
      <c r="B151" s="27">
        <v>5</v>
      </c>
      <c r="C151" s="27">
        <v>1</v>
      </c>
      <c r="D151" s="27">
        <v>1</v>
      </c>
      <c r="E151" s="27">
        <v>5</v>
      </c>
    </row>
    <row r="152" spans="1:5" x14ac:dyDescent="0.25">
      <c r="A152" s="25" t="s">
        <v>138</v>
      </c>
      <c r="B152" s="27">
        <v>5</v>
      </c>
      <c r="C152" s="27">
        <v>3</v>
      </c>
      <c r="D152" s="27">
        <v>2</v>
      </c>
      <c r="E152" s="27">
        <v>30</v>
      </c>
    </row>
    <row r="153" spans="1:5" x14ac:dyDescent="0.25">
      <c r="A153" s="25" t="s">
        <v>161</v>
      </c>
      <c r="B153" s="27">
        <v>9</v>
      </c>
      <c r="C153" s="27">
        <v>2</v>
      </c>
      <c r="D153" s="27">
        <v>2</v>
      </c>
      <c r="E153" s="27">
        <v>36</v>
      </c>
    </row>
    <row r="154" spans="1:5" ht="30" x14ac:dyDescent="0.25">
      <c r="A154" s="25" t="s">
        <v>166</v>
      </c>
      <c r="B154" s="27">
        <v>9</v>
      </c>
      <c r="C154" s="27">
        <v>1</v>
      </c>
      <c r="D154" s="27">
        <v>3</v>
      </c>
      <c r="E154" s="27">
        <v>27</v>
      </c>
    </row>
    <row r="155" spans="1:5" x14ac:dyDescent="0.25">
      <c r="A155" s="25" t="s">
        <v>712</v>
      </c>
      <c r="B155" s="27">
        <v>6.166666666666667</v>
      </c>
      <c r="C155" s="27">
        <v>2.5833333333333335</v>
      </c>
      <c r="D155" s="27">
        <v>1.5833333333333333</v>
      </c>
      <c r="E155" s="27">
        <v>22.333333333333332</v>
      </c>
    </row>
    <row r="156" spans="1:5" x14ac:dyDescent="0.25">
      <c r="A156" s="23" t="s">
        <v>636</v>
      </c>
      <c r="B156" s="27">
        <v>7</v>
      </c>
      <c r="C156" s="27">
        <v>2</v>
      </c>
      <c r="D156" s="27">
        <v>1</v>
      </c>
      <c r="E156" s="27">
        <v>14</v>
      </c>
    </row>
    <row r="157" spans="1:5" x14ac:dyDescent="0.25">
      <c r="A157" s="23" t="s">
        <v>643</v>
      </c>
      <c r="B157" s="27">
        <v>6</v>
      </c>
      <c r="C157" s="27">
        <v>1</v>
      </c>
      <c r="D157" s="27">
        <v>1</v>
      </c>
      <c r="E157" s="27">
        <v>6</v>
      </c>
    </row>
    <row r="158" spans="1:5" x14ac:dyDescent="0.25">
      <c r="A158" s="23" t="s">
        <v>648</v>
      </c>
      <c r="B158" s="27">
        <v>6</v>
      </c>
      <c r="C158" s="27">
        <v>2</v>
      </c>
      <c r="D158" s="27">
        <v>2</v>
      </c>
      <c r="E158" s="27">
        <v>24</v>
      </c>
    </row>
    <row r="159" spans="1:5" x14ac:dyDescent="0.25">
      <c r="A159" s="23" t="s">
        <v>654</v>
      </c>
      <c r="B159" s="27">
        <v>5</v>
      </c>
      <c r="C159" s="27">
        <v>5</v>
      </c>
      <c r="D159" s="27">
        <v>1</v>
      </c>
      <c r="E159" s="27">
        <v>25</v>
      </c>
    </row>
    <row r="160" spans="1:5" x14ac:dyDescent="0.25">
      <c r="A160" s="23" t="s">
        <v>659</v>
      </c>
      <c r="B160" s="27">
        <v>8</v>
      </c>
      <c r="C160" s="27">
        <v>2</v>
      </c>
      <c r="D160" s="27">
        <v>2</v>
      </c>
      <c r="E160" s="27">
        <v>32</v>
      </c>
    </row>
    <row r="161" spans="1:5" x14ac:dyDescent="0.25">
      <c r="A161" s="23" t="s">
        <v>664</v>
      </c>
      <c r="B161" s="27">
        <v>4</v>
      </c>
      <c r="C161" s="27">
        <v>2</v>
      </c>
      <c r="D161" s="27">
        <v>3</v>
      </c>
      <c r="E161" s="27">
        <v>24</v>
      </c>
    </row>
    <row r="162" spans="1:5" x14ac:dyDescent="0.25">
      <c r="A162" s="23" t="s">
        <v>672</v>
      </c>
      <c r="B162" s="27">
        <v>8</v>
      </c>
      <c r="C162" s="27">
        <v>1</v>
      </c>
      <c r="D162" s="27">
        <v>1</v>
      </c>
      <c r="E162" s="27">
        <v>8</v>
      </c>
    </row>
    <row r="163" spans="1:5" x14ac:dyDescent="0.25">
      <c r="A163" s="23" t="s">
        <v>680</v>
      </c>
      <c r="B163" s="27">
        <v>5</v>
      </c>
      <c r="C163" s="27">
        <v>7</v>
      </c>
      <c r="D163" s="27">
        <v>1</v>
      </c>
      <c r="E163" s="27">
        <v>35</v>
      </c>
    </row>
    <row r="164" spans="1:5" x14ac:dyDescent="0.25">
      <c r="A164" s="23" t="s">
        <v>687</v>
      </c>
      <c r="B164" s="27">
        <v>8</v>
      </c>
      <c r="C164" s="27">
        <v>3</v>
      </c>
      <c r="D164" s="27">
        <v>1</v>
      </c>
      <c r="E164" s="27">
        <v>24</v>
      </c>
    </row>
    <row r="165" spans="1:5" x14ac:dyDescent="0.25">
      <c r="A165" s="23" t="s">
        <v>694</v>
      </c>
      <c r="B165" s="27">
        <v>8</v>
      </c>
      <c r="C165" s="27">
        <v>3</v>
      </c>
      <c r="D165" s="27">
        <v>2</v>
      </c>
      <c r="E165" s="27">
        <v>48</v>
      </c>
    </row>
    <row r="166" spans="1:5" x14ac:dyDescent="0.25">
      <c r="A166" s="23" t="s">
        <v>699</v>
      </c>
      <c r="B166" s="27">
        <v>4</v>
      </c>
      <c r="C166" s="27">
        <v>1</v>
      </c>
      <c r="D166" s="27">
        <v>2</v>
      </c>
      <c r="E166" s="27">
        <v>8</v>
      </c>
    </row>
    <row r="167" spans="1:5" x14ac:dyDescent="0.25">
      <c r="A167" s="23" t="s">
        <v>705</v>
      </c>
      <c r="B167" s="27">
        <v>5</v>
      </c>
      <c r="C167" s="27">
        <v>2</v>
      </c>
      <c r="D167" s="27">
        <v>2</v>
      </c>
      <c r="E167" s="27">
        <v>20</v>
      </c>
    </row>
    <row r="168" spans="1:5" x14ac:dyDescent="0.25">
      <c r="A168" s="25" t="s">
        <v>741</v>
      </c>
      <c r="B168" s="27">
        <v>6.2962962962962967</v>
      </c>
      <c r="C168" s="27">
        <v>2.4222222222222221</v>
      </c>
      <c r="D168" s="27">
        <v>1.7703703703703704</v>
      </c>
      <c r="E168" s="27">
        <v>23.762962962962963</v>
      </c>
    </row>
    <row r="169" spans="1:5" x14ac:dyDescent="0.25">
      <c r="A169" s="23" t="s">
        <v>307</v>
      </c>
      <c r="B169" s="27">
        <v>4</v>
      </c>
      <c r="C169" s="27">
        <v>2</v>
      </c>
      <c r="D169" s="27">
        <v>1</v>
      </c>
      <c r="E169" s="27">
        <v>8</v>
      </c>
    </row>
    <row r="170" spans="1:5" x14ac:dyDescent="0.25">
      <c r="A170" s="23" t="s">
        <v>294</v>
      </c>
      <c r="B170" s="27">
        <v>3</v>
      </c>
      <c r="C170" s="27">
        <v>2</v>
      </c>
      <c r="D170" s="27">
        <v>1</v>
      </c>
      <c r="E170" s="27">
        <v>6</v>
      </c>
    </row>
    <row r="171" spans="1:5" x14ac:dyDescent="0.25">
      <c r="A171" s="23" t="s">
        <v>302</v>
      </c>
      <c r="B171" s="27">
        <v>4</v>
      </c>
      <c r="C171" s="27">
        <v>3</v>
      </c>
      <c r="D171" s="27">
        <v>1</v>
      </c>
      <c r="E171" s="27">
        <v>12</v>
      </c>
    </row>
    <row r="172" spans="1:5" x14ac:dyDescent="0.25">
      <c r="A172" s="23" t="s">
        <v>290</v>
      </c>
      <c r="B172" s="27">
        <v>3</v>
      </c>
      <c r="C172" s="27">
        <v>3</v>
      </c>
      <c r="D172" s="27">
        <v>2</v>
      </c>
      <c r="E172" s="27">
        <v>18</v>
      </c>
    </row>
    <row r="173" spans="1:5" x14ac:dyDescent="0.25">
      <c r="A173" s="23" t="s">
        <v>288</v>
      </c>
      <c r="B173" s="27">
        <v>3</v>
      </c>
      <c r="C173" s="27">
        <v>2</v>
      </c>
      <c r="D173" s="27">
        <v>3</v>
      </c>
      <c r="E173" s="27">
        <v>18</v>
      </c>
    </row>
    <row r="174" spans="1:5" x14ac:dyDescent="0.25">
      <c r="A174" s="23" t="s">
        <v>315</v>
      </c>
      <c r="B174" s="27">
        <v>3</v>
      </c>
      <c r="C174" s="27">
        <v>3</v>
      </c>
      <c r="D174" s="27">
        <v>3</v>
      </c>
      <c r="E174" s="27">
        <v>27</v>
      </c>
    </row>
    <row r="175" spans="1:5" x14ac:dyDescent="0.25">
      <c r="A175" s="23" t="s">
        <v>275</v>
      </c>
      <c r="B175" s="27">
        <v>3</v>
      </c>
      <c r="C175" s="27">
        <v>2.5</v>
      </c>
      <c r="D175" s="27">
        <v>2</v>
      </c>
      <c r="E175" s="27">
        <v>13.5</v>
      </c>
    </row>
    <row r="176" spans="1:5" x14ac:dyDescent="0.25">
      <c r="A176" s="23" t="s">
        <v>280</v>
      </c>
      <c r="B176" s="27">
        <v>7</v>
      </c>
      <c r="C176" s="27">
        <v>2</v>
      </c>
      <c r="D176" s="27">
        <v>2.5</v>
      </c>
      <c r="E176" s="27">
        <v>35</v>
      </c>
    </row>
    <row r="177" spans="1:5" x14ac:dyDescent="0.25">
      <c r="A177" s="23" t="s">
        <v>217</v>
      </c>
      <c r="B177" s="27">
        <v>6</v>
      </c>
      <c r="C177" s="27">
        <v>3</v>
      </c>
      <c r="D177" s="27">
        <v>1</v>
      </c>
      <c r="E177" s="27">
        <v>18</v>
      </c>
    </row>
    <row r="178" spans="1:5" x14ac:dyDescent="0.25">
      <c r="A178" s="23" t="s">
        <v>222</v>
      </c>
      <c r="B178" s="27">
        <v>6</v>
      </c>
      <c r="C178" s="27">
        <v>3</v>
      </c>
      <c r="D178" s="27">
        <v>1</v>
      </c>
      <c r="E178" s="27">
        <v>18</v>
      </c>
    </row>
    <row r="179" spans="1:5" x14ac:dyDescent="0.25">
      <c r="A179" s="23" t="s">
        <v>285</v>
      </c>
      <c r="B179" s="27">
        <v>3</v>
      </c>
      <c r="C179" s="27">
        <v>2</v>
      </c>
      <c r="D179" s="27">
        <v>2</v>
      </c>
      <c r="E179" s="27">
        <v>12</v>
      </c>
    </row>
    <row r="180" spans="1:5" x14ac:dyDescent="0.25">
      <c r="A180" s="23" t="s">
        <v>213</v>
      </c>
      <c r="B180" s="27">
        <v>7</v>
      </c>
      <c r="C180" s="27">
        <v>2</v>
      </c>
      <c r="D180" s="27">
        <v>3</v>
      </c>
      <c r="E180" s="27">
        <v>42</v>
      </c>
    </row>
    <row r="181" spans="1:5" x14ac:dyDescent="0.25">
      <c r="A181" s="23" t="s">
        <v>237</v>
      </c>
      <c r="B181" s="27">
        <v>7</v>
      </c>
      <c r="C181" s="27">
        <v>4</v>
      </c>
      <c r="D181" s="27">
        <v>1</v>
      </c>
      <c r="E181" s="27">
        <v>28</v>
      </c>
    </row>
    <row r="182" spans="1:5" x14ac:dyDescent="0.25">
      <c r="A182" s="23" t="s">
        <v>229</v>
      </c>
      <c r="B182" s="27">
        <v>7</v>
      </c>
      <c r="C182" s="27">
        <v>2</v>
      </c>
      <c r="D182" s="27">
        <v>3</v>
      </c>
      <c r="E182" s="27">
        <v>42</v>
      </c>
    </row>
    <row r="183" spans="1:5" x14ac:dyDescent="0.25">
      <c r="A183" s="23" t="s">
        <v>233</v>
      </c>
      <c r="B183" s="27">
        <v>7</v>
      </c>
      <c r="C183" s="27">
        <v>4</v>
      </c>
      <c r="D183" s="27">
        <v>1</v>
      </c>
      <c r="E183" s="27">
        <v>28</v>
      </c>
    </row>
    <row r="184" spans="1:5" x14ac:dyDescent="0.25">
      <c r="A184" s="23" t="s">
        <v>224</v>
      </c>
      <c r="B184" s="27">
        <v>7</v>
      </c>
      <c r="C184" s="27">
        <v>4</v>
      </c>
      <c r="D184" s="27">
        <v>1</v>
      </c>
      <c r="E184" s="27">
        <v>28</v>
      </c>
    </row>
    <row r="185" spans="1:5" x14ac:dyDescent="0.25">
      <c r="A185" s="23" t="s">
        <v>325</v>
      </c>
      <c r="B185" s="27">
        <v>7</v>
      </c>
      <c r="C185" s="27">
        <v>1</v>
      </c>
      <c r="D185" s="27">
        <v>1</v>
      </c>
      <c r="E185" s="27">
        <v>7</v>
      </c>
    </row>
    <row r="186" spans="1:5" x14ac:dyDescent="0.25">
      <c r="A186" s="23" t="s">
        <v>209</v>
      </c>
      <c r="B186" s="27">
        <v>7</v>
      </c>
      <c r="C186" s="27">
        <v>2</v>
      </c>
      <c r="D186" s="27">
        <v>1</v>
      </c>
      <c r="E186" s="27">
        <v>14</v>
      </c>
    </row>
    <row r="187" spans="1:5" x14ac:dyDescent="0.25">
      <c r="A187" s="23" t="s">
        <v>320</v>
      </c>
      <c r="B187" s="27">
        <v>7</v>
      </c>
      <c r="C187" s="27">
        <v>2</v>
      </c>
      <c r="D187" s="27">
        <v>2</v>
      </c>
      <c r="E187" s="27">
        <v>28</v>
      </c>
    </row>
    <row r="188" spans="1:5" x14ac:dyDescent="0.25">
      <c r="A188" s="23" t="s">
        <v>204</v>
      </c>
      <c r="B188" s="27">
        <v>7</v>
      </c>
      <c r="C188" s="27">
        <v>4</v>
      </c>
      <c r="D188" s="27">
        <v>1</v>
      </c>
      <c r="E188" s="27">
        <v>28</v>
      </c>
    </row>
    <row r="189" spans="1:5" x14ac:dyDescent="0.25">
      <c r="A189" s="23" t="s">
        <v>755</v>
      </c>
      <c r="B189" s="27">
        <v>5</v>
      </c>
      <c r="C189" s="27">
        <v>2</v>
      </c>
      <c r="D189" s="27">
        <v>2</v>
      </c>
      <c r="E189" s="27">
        <v>20</v>
      </c>
    </row>
    <row r="190" spans="1:5" x14ac:dyDescent="0.25">
      <c r="A190" s="23" t="s">
        <v>762</v>
      </c>
      <c r="B190" s="27">
        <v>4</v>
      </c>
      <c r="C190" s="27">
        <v>2</v>
      </c>
      <c r="D190" s="27">
        <v>3</v>
      </c>
      <c r="E190" s="27">
        <v>24</v>
      </c>
    </row>
    <row r="191" spans="1:5" x14ac:dyDescent="0.25">
      <c r="A191" s="23" t="s">
        <v>767</v>
      </c>
      <c r="B191" s="27">
        <v>4</v>
      </c>
      <c r="C191" s="27">
        <v>2</v>
      </c>
      <c r="D191" s="27">
        <v>1.5</v>
      </c>
      <c r="E191" s="27">
        <v>12</v>
      </c>
    </row>
    <row r="192" spans="1:5" x14ac:dyDescent="0.25">
      <c r="A192" s="23" t="s">
        <v>771</v>
      </c>
      <c r="B192" s="27">
        <v>7</v>
      </c>
      <c r="C192" s="27">
        <v>2</v>
      </c>
      <c r="D192" s="27">
        <v>3</v>
      </c>
      <c r="E192" s="27">
        <v>42</v>
      </c>
    </row>
    <row r="193" spans="1:5" x14ac:dyDescent="0.25">
      <c r="A193" s="23" t="s">
        <v>773</v>
      </c>
      <c r="B193" s="27">
        <v>8</v>
      </c>
      <c r="C193" s="27">
        <v>2</v>
      </c>
      <c r="D193" s="27">
        <v>3</v>
      </c>
      <c r="E193" s="27">
        <v>48</v>
      </c>
    </row>
    <row r="194" spans="1:5" x14ac:dyDescent="0.25">
      <c r="A194" s="23" t="s">
        <v>778</v>
      </c>
      <c r="B194" s="27">
        <v>8</v>
      </c>
      <c r="C194" s="27">
        <v>2</v>
      </c>
      <c r="D194" s="27">
        <v>1</v>
      </c>
      <c r="E194" s="27">
        <v>16</v>
      </c>
    </row>
    <row r="195" spans="1:5" x14ac:dyDescent="0.25">
      <c r="A195" s="23" t="s">
        <v>784</v>
      </c>
      <c r="B195" s="27">
        <v>6</v>
      </c>
      <c r="C195" s="27">
        <v>2</v>
      </c>
      <c r="D195" s="27">
        <v>2</v>
      </c>
      <c r="E195" s="27">
        <v>24</v>
      </c>
    </row>
    <row r="196" spans="1:5" x14ac:dyDescent="0.25">
      <c r="A196" s="23" t="s">
        <v>788</v>
      </c>
      <c r="B196" s="27">
        <v>6</v>
      </c>
      <c r="C196" s="27">
        <v>3</v>
      </c>
      <c r="D196" s="27">
        <v>1</v>
      </c>
      <c r="E196" s="27">
        <v>18</v>
      </c>
    </row>
    <row r="197" spans="1:5" x14ac:dyDescent="0.25">
      <c r="A197" s="23" t="s">
        <v>792</v>
      </c>
      <c r="B197" s="27">
        <v>8</v>
      </c>
      <c r="C197" s="27">
        <v>2</v>
      </c>
      <c r="D197" s="27">
        <v>2</v>
      </c>
      <c r="E197" s="27">
        <v>32</v>
      </c>
    </row>
    <row r="198" spans="1:5" x14ac:dyDescent="0.25">
      <c r="A198" s="23" t="s">
        <v>800</v>
      </c>
      <c r="B198" s="27">
        <v>8</v>
      </c>
      <c r="C198" s="27">
        <v>5</v>
      </c>
      <c r="D198" s="27">
        <v>1</v>
      </c>
      <c r="E198" s="27">
        <v>40</v>
      </c>
    </row>
    <row r="199" spans="1:5" x14ac:dyDescent="0.25">
      <c r="A199" s="23" t="s">
        <v>805</v>
      </c>
      <c r="B199" s="27">
        <v>7</v>
      </c>
      <c r="C199" s="27">
        <v>3</v>
      </c>
      <c r="D199" s="27">
        <v>2</v>
      </c>
      <c r="E199" s="27">
        <v>42</v>
      </c>
    </row>
    <row r="200" spans="1:5" x14ac:dyDescent="0.25">
      <c r="A200" s="23" t="s">
        <v>810</v>
      </c>
      <c r="B200" s="27">
        <v>4</v>
      </c>
      <c r="C200" s="27">
        <v>3</v>
      </c>
      <c r="D200" s="27">
        <v>1</v>
      </c>
      <c r="E200" s="27">
        <v>12</v>
      </c>
    </row>
    <row r="201" spans="1:5" x14ac:dyDescent="0.25">
      <c r="A201" s="23" t="s">
        <v>815</v>
      </c>
      <c r="B201" s="27">
        <v>7</v>
      </c>
      <c r="C201" s="27">
        <v>3</v>
      </c>
      <c r="D201" s="27">
        <v>1</v>
      </c>
      <c r="E201" s="27">
        <v>21</v>
      </c>
    </row>
    <row r="202" spans="1:5" x14ac:dyDescent="0.25">
      <c r="A202" s="23" t="s">
        <v>821</v>
      </c>
      <c r="B202" s="27">
        <v>2</v>
      </c>
      <c r="C202" s="27">
        <v>2</v>
      </c>
      <c r="D202" s="27">
        <v>2</v>
      </c>
      <c r="E202" s="27">
        <v>6</v>
      </c>
    </row>
    <row r="203" spans="1:5" x14ac:dyDescent="0.25">
      <c r="A203" s="23" t="s">
        <v>827</v>
      </c>
      <c r="B203" s="27">
        <v>8</v>
      </c>
      <c r="C203" s="27">
        <v>2</v>
      </c>
      <c r="D203" s="27">
        <v>2</v>
      </c>
      <c r="E203" s="27">
        <v>32</v>
      </c>
    </row>
    <row r="204" spans="1:5" x14ac:dyDescent="0.25">
      <c r="A204" s="23" t="s">
        <v>832</v>
      </c>
      <c r="B204" s="27">
        <v>5</v>
      </c>
      <c r="C204" s="27">
        <v>4</v>
      </c>
      <c r="D204" s="27">
        <v>2</v>
      </c>
      <c r="E204" s="27">
        <v>40</v>
      </c>
    </row>
    <row r="205" spans="1:5" x14ac:dyDescent="0.25">
      <c r="A205" s="23" t="s">
        <v>836</v>
      </c>
      <c r="B205" s="27">
        <v>5</v>
      </c>
      <c r="C205" s="27">
        <v>2</v>
      </c>
      <c r="D205" s="27">
        <v>3</v>
      </c>
      <c r="E205" s="27">
        <v>30</v>
      </c>
    </row>
    <row r="206" spans="1:5" x14ac:dyDescent="0.25">
      <c r="A206" s="23" t="s">
        <v>839</v>
      </c>
      <c r="B206" s="27">
        <v>6.5</v>
      </c>
      <c r="C206" s="27">
        <v>2</v>
      </c>
      <c r="D206" s="27">
        <v>1.5</v>
      </c>
      <c r="E206" s="27">
        <v>21</v>
      </c>
    </row>
    <row r="207" spans="1:5" x14ac:dyDescent="0.25">
      <c r="A207" s="23" t="s">
        <v>847</v>
      </c>
      <c r="B207" s="27">
        <v>7</v>
      </c>
      <c r="C207" s="27">
        <v>3</v>
      </c>
      <c r="D207" s="27">
        <v>1</v>
      </c>
      <c r="E207" s="27">
        <v>21</v>
      </c>
    </row>
    <row r="208" spans="1:5" x14ac:dyDescent="0.25">
      <c r="A208" s="23" t="s">
        <v>851</v>
      </c>
      <c r="B208" s="27">
        <v>7</v>
      </c>
      <c r="C208" s="27">
        <v>2</v>
      </c>
      <c r="D208" s="27">
        <v>3</v>
      </c>
      <c r="E208" s="27">
        <v>42</v>
      </c>
    </row>
    <row r="209" spans="1:5" x14ac:dyDescent="0.25">
      <c r="A209" s="23" t="s">
        <v>859</v>
      </c>
      <c r="B209" s="27">
        <v>7</v>
      </c>
      <c r="C209" s="27">
        <v>4</v>
      </c>
      <c r="D209" s="27">
        <v>1</v>
      </c>
      <c r="E209" s="27">
        <v>28</v>
      </c>
    </row>
    <row r="210" spans="1:5" x14ac:dyDescent="0.25">
      <c r="A210" s="23" t="s">
        <v>867</v>
      </c>
      <c r="B210" s="27">
        <v>7</v>
      </c>
      <c r="C210" s="27">
        <v>3</v>
      </c>
      <c r="D210" s="27">
        <v>1</v>
      </c>
      <c r="E210" s="27">
        <v>21</v>
      </c>
    </row>
    <row r="211" spans="1:5" x14ac:dyDescent="0.25">
      <c r="A211" s="23" t="s">
        <v>873</v>
      </c>
      <c r="B211" s="27">
        <v>7</v>
      </c>
      <c r="C211" s="27">
        <v>3</v>
      </c>
      <c r="D211" s="27">
        <v>1</v>
      </c>
      <c r="E211" s="27">
        <v>21</v>
      </c>
    </row>
    <row r="212" spans="1:5" x14ac:dyDescent="0.25">
      <c r="A212" s="23" t="s">
        <v>875</v>
      </c>
      <c r="B212" s="27">
        <v>7</v>
      </c>
      <c r="C212" s="27">
        <v>3</v>
      </c>
      <c r="D212" s="27">
        <v>1</v>
      </c>
      <c r="E212" s="27">
        <v>21</v>
      </c>
    </row>
    <row r="213" spans="1:5" x14ac:dyDescent="0.25">
      <c r="A213" s="23" t="s">
        <v>878</v>
      </c>
      <c r="B213" s="27">
        <v>7</v>
      </c>
      <c r="C213" s="27">
        <v>2</v>
      </c>
      <c r="D213" s="27">
        <v>1</v>
      </c>
      <c r="E213" s="27">
        <v>14</v>
      </c>
    </row>
    <row r="214" spans="1:5" x14ac:dyDescent="0.25">
      <c r="A214" s="23" t="s">
        <v>889</v>
      </c>
      <c r="B214" s="27">
        <v>7</v>
      </c>
      <c r="C214" s="27">
        <v>2</v>
      </c>
      <c r="D214" s="27">
        <v>3</v>
      </c>
      <c r="E214" s="27">
        <v>42</v>
      </c>
    </row>
    <row r="215" spans="1:5" x14ac:dyDescent="0.25">
      <c r="A215" s="23" t="s">
        <v>894</v>
      </c>
      <c r="B215" s="27">
        <v>7</v>
      </c>
      <c r="C215" s="27">
        <v>3</v>
      </c>
      <c r="D215" s="27">
        <v>2</v>
      </c>
      <c r="E215" s="27">
        <v>42</v>
      </c>
    </row>
    <row r="216" spans="1:5" x14ac:dyDescent="0.25">
      <c r="A216" s="23" t="s">
        <v>899</v>
      </c>
      <c r="B216" s="27">
        <v>3</v>
      </c>
      <c r="C216" s="27">
        <v>2</v>
      </c>
      <c r="D216" s="27">
        <v>1</v>
      </c>
      <c r="E216" s="27">
        <v>6</v>
      </c>
    </row>
    <row r="217" spans="1:5" x14ac:dyDescent="0.25">
      <c r="A217" s="23" t="s">
        <v>903</v>
      </c>
      <c r="B217" s="27">
        <v>3</v>
      </c>
      <c r="C217" s="27">
        <v>4</v>
      </c>
      <c r="D217" s="27">
        <v>2</v>
      </c>
      <c r="E217" s="27">
        <v>24</v>
      </c>
    </row>
    <row r="218" spans="1:5" x14ac:dyDescent="0.25">
      <c r="A218" s="23" t="s">
        <v>907</v>
      </c>
      <c r="B218" s="27">
        <v>3</v>
      </c>
      <c r="C218" s="27">
        <v>4</v>
      </c>
      <c r="D218" s="27">
        <v>2</v>
      </c>
      <c r="E218" s="27">
        <v>24</v>
      </c>
    </row>
    <row r="219" spans="1:5" x14ac:dyDescent="0.25">
      <c r="A219" s="23" t="s">
        <v>911</v>
      </c>
      <c r="B219" s="27">
        <v>3</v>
      </c>
      <c r="C219" s="27">
        <v>1</v>
      </c>
      <c r="D219" s="27">
        <v>1</v>
      </c>
      <c r="E219" s="27">
        <v>3</v>
      </c>
    </row>
    <row r="220" spans="1:5" x14ac:dyDescent="0.25">
      <c r="A220" s="23" t="s">
        <v>917</v>
      </c>
      <c r="B220" s="27">
        <v>3</v>
      </c>
      <c r="C220" s="27">
        <v>1</v>
      </c>
      <c r="D220" s="27">
        <v>2</v>
      </c>
      <c r="E220" s="27">
        <v>6</v>
      </c>
    </row>
    <row r="221" spans="1:5" x14ac:dyDescent="0.25">
      <c r="A221" s="23" t="s">
        <v>922</v>
      </c>
      <c r="B221" s="27">
        <v>6</v>
      </c>
      <c r="C221" s="27">
        <v>3</v>
      </c>
      <c r="D221" s="27">
        <v>1</v>
      </c>
      <c r="E221" s="27">
        <v>18</v>
      </c>
    </row>
    <row r="222" spans="1:5" x14ac:dyDescent="0.25">
      <c r="A222" s="23" t="s">
        <v>930</v>
      </c>
      <c r="B222" s="27">
        <v>7</v>
      </c>
      <c r="C222" s="27">
        <v>3</v>
      </c>
      <c r="D222" s="27">
        <v>2</v>
      </c>
      <c r="E222" s="27">
        <v>35</v>
      </c>
    </row>
    <row r="223" spans="1:5" x14ac:dyDescent="0.25">
      <c r="A223" s="23" t="s">
        <v>933</v>
      </c>
      <c r="B223" s="27">
        <v>3</v>
      </c>
      <c r="C223" s="27">
        <v>3</v>
      </c>
      <c r="D223" s="27">
        <v>1</v>
      </c>
      <c r="E223" s="27">
        <v>9</v>
      </c>
    </row>
    <row r="224" spans="1:5" x14ac:dyDescent="0.25">
      <c r="A224" s="23" t="s">
        <v>935</v>
      </c>
      <c r="B224" s="27">
        <v>7</v>
      </c>
      <c r="C224" s="27">
        <v>2</v>
      </c>
      <c r="D224" s="27">
        <v>2</v>
      </c>
      <c r="E224" s="27">
        <v>28</v>
      </c>
    </row>
    <row r="225" spans="1:5" x14ac:dyDescent="0.25">
      <c r="A225" s="23" t="s">
        <v>937</v>
      </c>
      <c r="B225" s="27">
        <v>6</v>
      </c>
      <c r="C225" s="27">
        <v>5</v>
      </c>
      <c r="D225" s="27">
        <v>1</v>
      </c>
      <c r="E225" s="27">
        <v>30</v>
      </c>
    </row>
    <row r="226" spans="1:5" x14ac:dyDescent="0.25">
      <c r="A226" s="23" t="s">
        <v>941</v>
      </c>
      <c r="B226" s="27">
        <v>3</v>
      </c>
      <c r="C226" s="27">
        <v>2</v>
      </c>
      <c r="D226" s="27">
        <v>3</v>
      </c>
      <c r="E226" s="27">
        <v>18</v>
      </c>
    </row>
    <row r="227" spans="1:5" x14ac:dyDescent="0.25">
      <c r="A227" s="23" t="s">
        <v>947</v>
      </c>
      <c r="B227" s="27">
        <v>4</v>
      </c>
      <c r="C227" s="27">
        <v>2</v>
      </c>
      <c r="D227" s="27">
        <v>1</v>
      </c>
      <c r="E227" s="27">
        <v>8</v>
      </c>
    </row>
    <row r="228" spans="1:5" x14ac:dyDescent="0.25">
      <c r="A228" s="23" t="s">
        <v>954</v>
      </c>
      <c r="B228" s="27">
        <v>8</v>
      </c>
      <c r="C228" s="27">
        <v>2</v>
      </c>
      <c r="D228" s="27">
        <v>1.5</v>
      </c>
      <c r="E228" s="27">
        <v>25</v>
      </c>
    </row>
    <row r="229" spans="1:5" x14ac:dyDescent="0.25">
      <c r="A229" s="23" t="s">
        <v>960</v>
      </c>
      <c r="B229" s="27">
        <v>4</v>
      </c>
      <c r="C229" s="27">
        <v>1</v>
      </c>
      <c r="D229" s="27">
        <v>1</v>
      </c>
      <c r="E229" s="27">
        <v>4</v>
      </c>
    </row>
    <row r="230" spans="1:5" x14ac:dyDescent="0.25">
      <c r="A230" s="23" t="s">
        <v>970</v>
      </c>
      <c r="B230" s="27">
        <v>8.5</v>
      </c>
      <c r="C230" s="27">
        <v>2.5</v>
      </c>
      <c r="D230" s="27">
        <v>2</v>
      </c>
      <c r="E230" s="27">
        <v>42</v>
      </c>
    </row>
    <row r="231" spans="1:5" x14ac:dyDescent="0.25">
      <c r="A231" s="23" t="s">
        <v>975</v>
      </c>
      <c r="B231" s="27">
        <v>7</v>
      </c>
      <c r="C231" s="27">
        <v>3</v>
      </c>
      <c r="D231" s="27">
        <v>2</v>
      </c>
      <c r="E231" s="27">
        <v>42</v>
      </c>
    </row>
    <row r="232" spans="1:5" x14ac:dyDescent="0.25">
      <c r="A232" s="23" t="s">
        <v>977</v>
      </c>
      <c r="B232" s="27">
        <v>3</v>
      </c>
      <c r="C232" s="27">
        <v>3</v>
      </c>
      <c r="D232" s="27">
        <v>3</v>
      </c>
      <c r="E232" s="27">
        <v>27</v>
      </c>
    </row>
    <row r="233" spans="1:5" x14ac:dyDescent="0.25">
      <c r="A233" s="23" t="s">
        <v>986</v>
      </c>
      <c r="B233" s="27">
        <v>7</v>
      </c>
      <c r="C233" s="27">
        <v>2</v>
      </c>
      <c r="D233" s="27">
        <v>3</v>
      </c>
      <c r="E233" s="27">
        <v>42</v>
      </c>
    </row>
    <row r="234" spans="1:5" x14ac:dyDescent="0.25">
      <c r="A234" s="23" t="s">
        <v>991</v>
      </c>
      <c r="B234" s="27">
        <v>7</v>
      </c>
      <c r="C234" s="27">
        <v>2</v>
      </c>
      <c r="D234" s="27">
        <v>1</v>
      </c>
      <c r="E234" s="27">
        <v>14</v>
      </c>
    </row>
    <row r="235" spans="1:5" x14ac:dyDescent="0.25">
      <c r="A235" s="23" t="s">
        <v>995</v>
      </c>
      <c r="B235" s="27">
        <v>7</v>
      </c>
      <c r="C235" s="27">
        <v>2</v>
      </c>
      <c r="D235" s="27">
        <v>1</v>
      </c>
      <c r="E235" s="27">
        <v>14</v>
      </c>
    </row>
    <row r="236" spans="1:5" x14ac:dyDescent="0.25">
      <c r="A236" s="23" t="s">
        <v>999</v>
      </c>
      <c r="B236" s="27">
        <v>4</v>
      </c>
      <c r="C236" s="27">
        <v>3</v>
      </c>
      <c r="D236" s="27">
        <v>2</v>
      </c>
      <c r="E236" s="27">
        <v>24</v>
      </c>
    </row>
    <row r="237" spans="1:5" x14ac:dyDescent="0.25">
      <c r="A237" s="23" t="s">
        <v>1003</v>
      </c>
      <c r="B237" s="27">
        <v>4</v>
      </c>
      <c r="C237" s="27">
        <v>3</v>
      </c>
      <c r="D237" s="27">
        <v>2</v>
      </c>
      <c r="E237" s="27">
        <v>24</v>
      </c>
    </row>
    <row r="238" spans="1:5" x14ac:dyDescent="0.25">
      <c r="A238" s="23" t="s">
        <v>1017</v>
      </c>
      <c r="B238" s="27">
        <v>9</v>
      </c>
      <c r="C238" s="27">
        <v>3</v>
      </c>
      <c r="D238" s="27">
        <v>1</v>
      </c>
      <c r="E238" s="27">
        <v>27</v>
      </c>
    </row>
    <row r="239" spans="1:5" x14ac:dyDescent="0.25">
      <c r="A239" s="23" t="s">
        <v>1024</v>
      </c>
      <c r="B239" s="27">
        <v>9</v>
      </c>
      <c r="C239" s="27">
        <v>3</v>
      </c>
      <c r="D239" s="27">
        <v>1</v>
      </c>
      <c r="E239" s="27">
        <v>27</v>
      </c>
    </row>
    <row r="240" spans="1:5" x14ac:dyDescent="0.25">
      <c r="A240" s="23" t="s">
        <v>1025</v>
      </c>
      <c r="B240" s="27">
        <v>8</v>
      </c>
      <c r="C240" s="27">
        <v>2</v>
      </c>
      <c r="D240" s="27">
        <v>1</v>
      </c>
      <c r="E240" s="27">
        <v>16</v>
      </c>
    </row>
    <row r="241" spans="1:5" x14ac:dyDescent="0.25">
      <c r="A241" s="23" t="s">
        <v>1029</v>
      </c>
      <c r="B241" s="27">
        <v>4</v>
      </c>
      <c r="C241" s="27">
        <v>3</v>
      </c>
      <c r="D241" s="27">
        <v>1</v>
      </c>
      <c r="E241" s="27">
        <v>12</v>
      </c>
    </row>
    <row r="242" spans="1:5" x14ac:dyDescent="0.25">
      <c r="A242" s="23" t="s">
        <v>1033</v>
      </c>
      <c r="B242" s="27">
        <v>9</v>
      </c>
      <c r="C242" s="27">
        <v>1</v>
      </c>
      <c r="D242" s="27">
        <v>1</v>
      </c>
      <c r="E242" s="27">
        <v>9</v>
      </c>
    </row>
    <row r="243" spans="1:5" x14ac:dyDescent="0.25">
      <c r="A243" s="23" t="s">
        <v>1038</v>
      </c>
      <c r="B243" s="27">
        <v>8</v>
      </c>
      <c r="C243" s="27">
        <v>1</v>
      </c>
      <c r="D243" s="27">
        <v>4</v>
      </c>
      <c r="E243" s="27">
        <v>32</v>
      </c>
    </row>
    <row r="244" spans="1:5" x14ac:dyDescent="0.25">
      <c r="A244" s="23" t="s">
        <v>1043</v>
      </c>
      <c r="B244" s="27">
        <v>9</v>
      </c>
      <c r="C244" s="27">
        <v>1</v>
      </c>
      <c r="D244" s="27">
        <v>1</v>
      </c>
      <c r="E244" s="27">
        <v>9</v>
      </c>
    </row>
    <row r="245" spans="1:5" x14ac:dyDescent="0.25">
      <c r="A245" s="23" t="s">
        <v>1051</v>
      </c>
      <c r="B245" s="27">
        <v>6</v>
      </c>
      <c r="C245" s="27">
        <v>2</v>
      </c>
      <c r="D245" s="27">
        <v>3</v>
      </c>
      <c r="E245" s="27">
        <v>36</v>
      </c>
    </row>
    <row r="246" spans="1:5" x14ac:dyDescent="0.25">
      <c r="A246" s="23" t="s">
        <v>1056</v>
      </c>
      <c r="B246" s="27">
        <v>9</v>
      </c>
      <c r="C246" s="27">
        <v>2</v>
      </c>
      <c r="D246" s="27">
        <v>2</v>
      </c>
      <c r="E246" s="27">
        <v>36</v>
      </c>
    </row>
    <row r="247" spans="1:5" x14ac:dyDescent="0.25">
      <c r="A247" s="23" t="s">
        <v>1060</v>
      </c>
      <c r="B247" s="27">
        <v>10</v>
      </c>
      <c r="C247" s="27">
        <v>1</v>
      </c>
      <c r="D247" s="27">
        <v>1</v>
      </c>
      <c r="E247" s="27">
        <v>10</v>
      </c>
    </row>
    <row r="248" spans="1:5" x14ac:dyDescent="0.25">
      <c r="A248" s="23" t="s">
        <v>1065</v>
      </c>
      <c r="B248" s="27">
        <v>10</v>
      </c>
      <c r="C248" s="27">
        <v>1</v>
      </c>
      <c r="D248" s="27">
        <v>1</v>
      </c>
      <c r="E248" s="27">
        <v>10</v>
      </c>
    </row>
    <row r="249" spans="1:5" x14ac:dyDescent="0.25">
      <c r="A249" s="23" t="s">
        <v>1069</v>
      </c>
      <c r="B249" s="27">
        <v>10</v>
      </c>
      <c r="C249" s="27">
        <v>1</v>
      </c>
      <c r="D249" s="27">
        <v>1</v>
      </c>
      <c r="E249" s="27">
        <v>10</v>
      </c>
    </row>
    <row r="250" spans="1:5" x14ac:dyDescent="0.25">
      <c r="A250" s="23" t="s">
        <v>1070</v>
      </c>
      <c r="B250" s="27">
        <v>8</v>
      </c>
      <c r="C250" s="27">
        <v>1</v>
      </c>
      <c r="D250" s="27">
        <v>4</v>
      </c>
      <c r="E250" s="27">
        <v>32</v>
      </c>
    </row>
    <row r="251" spans="1:5" x14ac:dyDescent="0.25">
      <c r="A251" s="23" t="s">
        <v>1073</v>
      </c>
      <c r="B251" s="27">
        <v>10</v>
      </c>
      <c r="C251" s="27">
        <v>1</v>
      </c>
      <c r="D251" s="27">
        <v>1</v>
      </c>
      <c r="E251" s="27">
        <v>10</v>
      </c>
    </row>
    <row r="252" spans="1:5" x14ac:dyDescent="0.25">
      <c r="A252" s="23" t="s">
        <v>1074</v>
      </c>
      <c r="B252" s="27">
        <v>10</v>
      </c>
      <c r="C252" s="27">
        <v>3</v>
      </c>
      <c r="D252" s="27">
        <v>1</v>
      </c>
      <c r="E252" s="27">
        <v>30</v>
      </c>
    </row>
    <row r="253" spans="1:5" x14ac:dyDescent="0.25">
      <c r="A253" s="23" t="s">
        <v>1076</v>
      </c>
      <c r="B253" s="27">
        <v>5</v>
      </c>
      <c r="C253" s="27">
        <v>3</v>
      </c>
      <c r="D253" s="27">
        <v>3</v>
      </c>
      <c r="E253" s="27">
        <v>45</v>
      </c>
    </row>
    <row r="254" spans="1:5" x14ac:dyDescent="0.25">
      <c r="A254" s="23" t="s">
        <v>1081</v>
      </c>
      <c r="B254" s="27">
        <v>10</v>
      </c>
      <c r="C254" s="27">
        <v>4</v>
      </c>
      <c r="D254" s="27">
        <v>1</v>
      </c>
      <c r="E254" s="27">
        <v>40</v>
      </c>
    </row>
    <row r="255" spans="1:5" x14ac:dyDescent="0.25">
      <c r="A255" s="23" t="s">
        <v>1084</v>
      </c>
      <c r="B255" s="27">
        <v>10</v>
      </c>
      <c r="C255" s="27">
        <v>1</v>
      </c>
      <c r="D255" s="27">
        <v>4</v>
      </c>
      <c r="E255" s="27">
        <v>40</v>
      </c>
    </row>
    <row r="256" spans="1:5" x14ac:dyDescent="0.25">
      <c r="A256" s="23" t="s">
        <v>1087</v>
      </c>
      <c r="B256" s="27">
        <v>7</v>
      </c>
      <c r="C256" s="27">
        <v>1</v>
      </c>
      <c r="D256" s="27">
        <v>4</v>
      </c>
      <c r="E256" s="27">
        <v>28</v>
      </c>
    </row>
    <row r="257" spans="1:5" x14ac:dyDescent="0.25">
      <c r="A257" s="23" t="s">
        <v>1090</v>
      </c>
      <c r="B257" s="27">
        <v>10</v>
      </c>
      <c r="C257" s="27">
        <v>1</v>
      </c>
      <c r="D257" s="27">
        <v>1</v>
      </c>
      <c r="E257" s="27">
        <v>10</v>
      </c>
    </row>
    <row r="258" spans="1:5" x14ac:dyDescent="0.25">
      <c r="A258" s="23" t="s">
        <v>1093</v>
      </c>
      <c r="B258" s="27">
        <v>10</v>
      </c>
      <c r="C258" s="27">
        <v>1</v>
      </c>
      <c r="D258" s="27">
        <v>1</v>
      </c>
      <c r="E258" s="27">
        <v>10</v>
      </c>
    </row>
    <row r="259" spans="1:5" x14ac:dyDescent="0.25">
      <c r="A259" s="23" t="s">
        <v>1097</v>
      </c>
      <c r="B259" s="27">
        <v>7</v>
      </c>
      <c r="C259" s="27">
        <v>1</v>
      </c>
      <c r="D259" s="27">
        <v>4</v>
      </c>
      <c r="E259" s="27">
        <v>28</v>
      </c>
    </row>
    <row r="260" spans="1:5" x14ac:dyDescent="0.25">
      <c r="A260" s="23" t="s">
        <v>1102</v>
      </c>
      <c r="B260" s="27">
        <v>10</v>
      </c>
      <c r="C260" s="27">
        <v>2</v>
      </c>
      <c r="D260" s="27">
        <v>1</v>
      </c>
      <c r="E260" s="27">
        <v>20</v>
      </c>
    </row>
    <row r="261" spans="1:5" x14ac:dyDescent="0.25">
      <c r="A261" s="23" t="s">
        <v>1107</v>
      </c>
      <c r="B261" s="27">
        <v>10</v>
      </c>
      <c r="C261" s="27">
        <v>2</v>
      </c>
      <c r="D261" s="27">
        <v>1</v>
      </c>
      <c r="E261" s="27">
        <v>20</v>
      </c>
    </row>
    <row r="262" spans="1:5" x14ac:dyDescent="0.25">
      <c r="A262" s="23" t="s">
        <v>1110</v>
      </c>
      <c r="B262" s="27">
        <v>10</v>
      </c>
      <c r="C262" s="27">
        <v>1</v>
      </c>
      <c r="D262" s="27">
        <v>1</v>
      </c>
      <c r="E262" s="27">
        <v>10</v>
      </c>
    </row>
    <row r="263" spans="1:5" x14ac:dyDescent="0.25">
      <c r="A263" s="23" t="s">
        <v>1113</v>
      </c>
      <c r="B263" s="27">
        <v>8</v>
      </c>
      <c r="C263" s="27">
        <v>1</v>
      </c>
      <c r="D263" s="27">
        <v>1</v>
      </c>
      <c r="E263" s="27">
        <v>8</v>
      </c>
    </row>
    <row r="264" spans="1:5" x14ac:dyDescent="0.25">
      <c r="A264" s="23" t="s">
        <v>1114</v>
      </c>
      <c r="B264" s="27">
        <v>10</v>
      </c>
      <c r="C264" s="27">
        <v>1</v>
      </c>
      <c r="D264" s="27">
        <v>1</v>
      </c>
      <c r="E264" s="27">
        <v>10</v>
      </c>
    </row>
    <row r="265" spans="1:5" x14ac:dyDescent="0.25">
      <c r="A265" s="25" t="s">
        <v>630</v>
      </c>
      <c r="B265" s="27">
        <v>5.996784565916399</v>
      </c>
      <c r="C265" s="27">
        <v>2.3215434083601285</v>
      </c>
      <c r="D265" s="27">
        <v>1.7588424437299035</v>
      </c>
      <c r="E265" s="27">
        <v>23.064308681672024</v>
      </c>
    </row>
    <row r="266" spans="1:5" x14ac:dyDescent="0.25">
      <c r="A266"/>
    </row>
    <row r="267" spans="1:5" x14ac:dyDescent="0.25">
      <c r="A267"/>
    </row>
    <row r="268" spans="1:5" x14ac:dyDescent="0.25">
      <c r="A268"/>
    </row>
    <row r="269" spans="1:5" x14ac:dyDescent="0.25">
      <c r="A269"/>
    </row>
    <row r="270" spans="1:5" x14ac:dyDescent="0.25">
      <c r="A270"/>
    </row>
    <row r="271" spans="1:5" x14ac:dyDescent="0.25">
      <c r="A271"/>
    </row>
  </sheetData>
  <conditionalFormatting sqref="B1:D1 B266:D1048576">
    <cfRule type="cellIs" dxfId="14" priority="7" operator="between">
      <formula>5</formula>
      <formula>8</formula>
    </cfRule>
    <cfRule type="cellIs" dxfId="13" priority="8" operator="between">
      <formula>1</formula>
      <formula>4</formula>
    </cfRule>
    <cfRule type="cellIs" dxfId="12" priority="9" operator="between">
      <formula>9</formula>
      <formula>10</formula>
    </cfRule>
  </conditionalFormatting>
  <conditionalFormatting sqref="E1:E1048576">
    <cfRule type="colorScale" priority="2">
      <colorScale>
        <cfvo type="num" val="0"/>
        <cfvo type="num" val="60"/>
        <cfvo type="num" val="100"/>
        <color rgb="FF63BE7B"/>
        <color rgb="FFFFEB84"/>
        <color rgb="FFF8696B"/>
      </colorScale>
    </cfRule>
  </conditionalFormatting>
  <conditionalFormatting sqref="B1:D1048576">
    <cfRule type="colorScale" priority="1">
      <colorScale>
        <cfvo type="num" val="0"/>
        <cfvo type="num" val="6"/>
        <cfvo type="num" val="12"/>
        <color rgb="FF00B050"/>
        <color rgb="FFFFEB84"/>
        <color rgb="FFFF0000"/>
      </colorScale>
    </cfRule>
  </conditionalFormatting>
  <pageMargins left="0.7" right="0.7" top="0.75" bottom="0.75" header="0.3" footer="0.3"/>
  <pageSetup paperSize="9" orientation="portrait" r:id="rId3"/>
  <drawing r:id="rId4"/>
  <extLst>
    <ext xmlns:x14="http://schemas.microsoft.com/office/spreadsheetml/2009/9/main" uri="{78C0D931-6437-407d-A8EE-F0AAD7539E65}">
      <x14:conditionalFormattings>
        <x14:conditionalFormatting xmlns:xm="http://schemas.microsoft.com/office/excel/2006/main">
          <x14:cfRule type="cellIs" priority="4" operator="between" id="{35C30977-F4C8-40B8-B753-920A45A4BA47}">
            <xm:f>'Критерии анализа'!$I$5</xm:f>
            <xm:f>'Критерии анализа'!$J$5</xm:f>
            <x14:dxf>
              <fill>
                <patternFill>
                  <bgColor rgb="FFFF8181"/>
                </patternFill>
              </fill>
            </x14:dxf>
          </x14:cfRule>
          <x14:cfRule type="cellIs" priority="5" operator="between" id="{A642DDD5-C806-466F-A88A-CFB9B3503350}">
            <xm:f>'Критерии анализа'!$I$4</xm:f>
            <xm:f>'Критерии анализа'!$J$4</xm:f>
            <x14:dxf>
              <fill>
                <patternFill>
                  <bgColor rgb="FFFFFF99"/>
                </patternFill>
              </fill>
            </x14:dxf>
          </x14:cfRule>
          <x14:cfRule type="cellIs" priority="6" operator="between" id="{82F04160-33CC-4234-8BD1-7ED314705C24}">
            <xm:f>'Критерии анализа'!$I$3</xm:f>
            <xm:f>'Критерии анализа'!$J$3</xm:f>
            <x14:dxf>
              <fill>
                <patternFill>
                  <bgColor rgb="FF92D050"/>
                </patternFill>
              </fill>
            </x14:dxf>
          </x14:cfRule>
          <xm:sqref>B1:D1 B266:D1048576</xm:sqref>
        </x14:conditionalFormatting>
        <x14:conditionalFormatting xmlns:xm="http://schemas.microsoft.com/office/excel/2006/main">
          <x14:cfRule type="colorScale" priority="3" id="{03D5F5D3-75DC-432B-8D65-6851A85252CF}">
            <x14:colorScale>
              <x14:cfvo type="num">
                <xm:f>'Критерии анализа'!$I$8</xm:f>
              </x14:cfvo>
              <x14:cfvo type="num">
                <xm:f>'Критерии анализа'!$I$9</xm:f>
              </x14:cfvo>
              <x14:cfvo type="num">
                <xm:f>'Критерии анализа'!$J$9</xm:f>
              </x14:cfvo>
              <x14:color rgb="FF92D050"/>
              <x14:color rgb="FFFFEB84"/>
              <x14:color rgb="FFFF7C80"/>
            </x14:colorScale>
          </x14:cfRule>
          <xm:sqref>E266:E1048576 E1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G7" sqref="G7"/>
    </sheetView>
  </sheetViews>
  <sheetFormatPr defaultRowHeight="15" x14ac:dyDescent="0.25"/>
  <cols>
    <col min="1" max="1" width="15.42578125" bestFit="1" customWidth="1"/>
    <col min="2" max="2" width="68.7109375" bestFit="1" customWidth="1"/>
    <col min="3" max="3" width="17" customWidth="1"/>
    <col min="6" max="7" width="9.140625" style="12"/>
  </cols>
  <sheetData>
    <row r="1" spans="1:11" x14ac:dyDescent="0.25">
      <c r="A1" t="s">
        <v>35</v>
      </c>
      <c r="B1" t="s">
        <v>36</v>
      </c>
    </row>
    <row r="2" spans="1:11" x14ac:dyDescent="0.25">
      <c r="A2" s="7">
        <v>1</v>
      </c>
      <c r="B2" t="s">
        <v>40</v>
      </c>
      <c r="F2" s="70" t="s">
        <v>172</v>
      </c>
      <c r="G2" s="70"/>
      <c r="I2" s="71" t="s">
        <v>173</v>
      </c>
      <c r="J2" s="71"/>
      <c r="K2" s="71"/>
    </row>
    <row r="3" spans="1:11" x14ac:dyDescent="0.25">
      <c r="A3" s="7">
        <v>2</v>
      </c>
      <c r="B3" t="s">
        <v>40</v>
      </c>
      <c r="F3" s="13">
        <v>1</v>
      </c>
      <c r="G3" s="14"/>
      <c r="I3" s="13">
        <v>1</v>
      </c>
      <c r="J3" s="13">
        <v>4</v>
      </c>
      <c r="K3" s="14"/>
    </row>
    <row r="4" spans="1:11" x14ac:dyDescent="0.25">
      <c r="A4" s="7">
        <v>3</v>
      </c>
      <c r="B4" t="s">
        <v>39</v>
      </c>
      <c r="F4" s="13">
        <v>2</v>
      </c>
      <c r="G4" s="14"/>
      <c r="I4" s="13">
        <v>5</v>
      </c>
      <c r="J4" s="13">
        <v>8</v>
      </c>
      <c r="K4" s="15"/>
    </row>
    <row r="5" spans="1:11" x14ac:dyDescent="0.25">
      <c r="A5" s="7">
        <v>4</v>
      </c>
      <c r="B5" t="s">
        <v>39</v>
      </c>
      <c r="F5" s="13">
        <v>3</v>
      </c>
      <c r="G5" s="14"/>
      <c r="I5" s="13">
        <v>9</v>
      </c>
      <c r="J5" s="13">
        <v>10</v>
      </c>
      <c r="K5" s="16"/>
    </row>
    <row r="6" spans="1:11" x14ac:dyDescent="0.25">
      <c r="A6" s="6">
        <v>5</v>
      </c>
      <c r="B6" t="s">
        <v>39</v>
      </c>
      <c r="F6" s="13">
        <v>4</v>
      </c>
      <c r="G6" s="14"/>
    </row>
    <row r="7" spans="1:11" x14ac:dyDescent="0.25">
      <c r="A7" s="6">
        <v>6</v>
      </c>
      <c r="B7" t="s">
        <v>38</v>
      </c>
      <c r="F7" s="13">
        <v>5</v>
      </c>
      <c r="G7" s="15"/>
      <c r="I7" s="71" t="s">
        <v>174</v>
      </c>
      <c r="J7" s="71"/>
      <c r="K7" s="71"/>
    </row>
    <row r="8" spans="1:11" x14ac:dyDescent="0.25">
      <c r="A8" s="6">
        <v>7</v>
      </c>
      <c r="B8" t="s">
        <v>38</v>
      </c>
      <c r="F8" s="13">
        <v>6</v>
      </c>
      <c r="G8" s="15"/>
      <c r="I8" s="13">
        <v>1</v>
      </c>
      <c r="J8" s="13">
        <v>60</v>
      </c>
      <c r="K8" s="14"/>
    </row>
    <row r="9" spans="1:11" x14ac:dyDescent="0.25">
      <c r="A9" s="6">
        <v>8</v>
      </c>
      <c r="B9" t="s">
        <v>38</v>
      </c>
      <c r="F9" s="13">
        <v>7</v>
      </c>
      <c r="G9" s="15"/>
      <c r="I9" s="13">
        <v>60</v>
      </c>
      <c r="J9" s="13">
        <v>100</v>
      </c>
      <c r="K9" s="15"/>
    </row>
    <row r="10" spans="1:11" x14ac:dyDescent="0.25">
      <c r="A10" s="4">
        <v>9</v>
      </c>
      <c r="B10" t="s">
        <v>37</v>
      </c>
      <c r="F10" s="13">
        <v>8</v>
      </c>
      <c r="G10" s="15"/>
      <c r="I10" s="13">
        <v>100</v>
      </c>
      <c r="J10" s="13">
        <v>10000</v>
      </c>
      <c r="K10" s="16"/>
    </row>
    <row r="11" spans="1:11" x14ac:dyDescent="0.25">
      <c r="A11" s="4">
        <v>10</v>
      </c>
      <c r="B11" t="s">
        <v>37</v>
      </c>
      <c r="F11" s="13">
        <v>9</v>
      </c>
      <c r="G11" s="16"/>
    </row>
    <row r="12" spans="1:11" x14ac:dyDescent="0.25">
      <c r="A12" s="5"/>
      <c r="F12" s="13">
        <v>10</v>
      </c>
      <c r="G12" s="16"/>
    </row>
    <row r="13" spans="1:11" x14ac:dyDescent="0.25">
      <c r="A13" t="s">
        <v>43</v>
      </c>
    </row>
    <row r="14" spans="1:11" x14ac:dyDescent="0.25">
      <c r="A14" s="7">
        <v>1</v>
      </c>
      <c r="B14" t="s">
        <v>47</v>
      </c>
      <c r="C14" t="s">
        <v>48</v>
      </c>
    </row>
    <row r="15" spans="1:11" x14ac:dyDescent="0.25">
      <c r="A15" s="7">
        <v>2</v>
      </c>
      <c r="B15" t="s">
        <v>47</v>
      </c>
      <c r="C15" t="s">
        <v>54</v>
      </c>
    </row>
    <row r="16" spans="1:11" x14ac:dyDescent="0.25">
      <c r="A16" s="7">
        <v>3</v>
      </c>
      <c r="B16" t="s">
        <v>47</v>
      </c>
      <c r="C16" t="s">
        <v>55</v>
      </c>
    </row>
    <row r="17" spans="1:3" x14ac:dyDescent="0.25">
      <c r="A17" s="7">
        <v>4</v>
      </c>
      <c r="B17" t="s">
        <v>47</v>
      </c>
      <c r="C17" t="s">
        <v>56</v>
      </c>
    </row>
    <row r="18" spans="1:3" x14ac:dyDescent="0.25">
      <c r="A18" s="6">
        <v>5</v>
      </c>
      <c r="B18" t="s">
        <v>46</v>
      </c>
      <c r="C18" t="s">
        <v>50</v>
      </c>
    </row>
    <row r="19" spans="1:3" x14ac:dyDescent="0.25">
      <c r="A19" s="6">
        <v>6</v>
      </c>
      <c r="B19" t="s">
        <v>46</v>
      </c>
      <c r="C19" t="s">
        <v>53</v>
      </c>
    </row>
    <row r="20" spans="1:3" x14ac:dyDescent="0.25">
      <c r="A20" s="6">
        <v>7</v>
      </c>
      <c r="B20" t="s">
        <v>46</v>
      </c>
      <c r="C20" t="s">
        <v>52</v>
      </c>
    </row>
    <row r="21" spans="1:3" x14ac:dyDescent="0.25">
      <c r="A21" s="6">
        <v>8</v>
      </c>
      <c r="B21" t="s">
        <v>46</v>
      </c>
      <c r="C21" t="s">
        <v>51</v>
      </c>
    </row>
    <row r="22" spans="1:3" x14ac:dyDescent="0.25">
      <c r="A22" s="4">
        <v>9</v>
      </c>
      <c r="B22" t="s">
        <v>44</v>
      </c>
      <c r="C22" t="s">
        <v>49</v>
      </c>
    </row>
    <row r="23" spans="1:3" x14ac:dyDescent="0.25">
      <c r="A23" s="4">
        <v>10</v>
      </c>
      <c r="B23" t="s">
        <v>44</v>
      </c>
      <c r="C23" t="s">
        <v>45</v>
      </c>
    </row>
    <row r="25" spans="1:3" x14ac:dyDescent="0.25">
      <c r="A25" t="s">
        <v>58</v>
      </c>
    </row>
    <row r="26" spans="1:3" x14ac:dyDescent="0.25">
      <c r="A26" s="7">
        <v>1</v>
      </c>
      <c r="B26" t="s">
        <v>59</v>
      </c>
    </row>
    <row r="27" spans="1:3" x14ac:dyDescent="0.25">
      <c r="A27" s="7">
        <v>2</v>
      </c>
      <c r="B27" t="s">
        <v>60</v>
      </c>
    </row>
    <row r="28" spans="1:3" x14ac:dyDescent="0.25">
      <c r="A28" s="7">
        <v>3</v>
      </c>
      <c r="B28" t="s">
        <v>61</v>
      </c>
    </row>
    <row r="29" spans="1:3" x14ac:dyDescent="0.25">
      <c r="A29" s="7">
        <v>4</v>
      </c>
      <c r="B29" t="s">
        <v>62</v>
      </c>
    </row>
    <row r="30" spans="1:3" x14ac:dyDescent="0.25">
      <c r="A30" s="6">
        <v>5</v>
      </c>
      <c r="B30" t="s">
        <v>63</v>
      </c>
    </row>
    <row r="31" spans="1:3" x14ac:dyDescent="0.25">
      <c r="A31" s="6">
        <v>6</v>
      </c>
      <c r="B31" t="s">
        <v>64</v>
      </c>
    </row>
    <row r="32" spans="1:3" x14ac:dyDescent="0.25">
      <c r="A32" s="6">
        <v>7</v>
      </c>
      <c r="B32" t="s">
        <v>65</v>
      </c>
    </row>
    <row r="33" spans="1:2" x14ac:dyDescent="0.25">
      <c r="A33" s="6">
        <v>8</v>
      </c>
      <c r="B33" t="s">
        <v>66</v>
      </c>
    </row>
    <row r="34" spans="1:2" x14ac:dyDescent="0.25">
      <c r="A34" s="4">
        <v>9</v>
      </c>
      <c r="B34" t="s">
        <v>67</v>
      </c>
    </row>
    <row r="35" spans="1:2" x14ac:dyDescent="0.25">
      <c r="A35" s="4">
        <v>10</v>
      </c>
      <c r="B35" t="s">
        <v>68</v>
      </c>
    </row>
  </sheetData>
  <mergeCells count="3">
    <mergeCell ref="F2:G2"/>
    <mergeCell ref="I2:K2"/>
    <mergeCell ref="I7:K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8"/>
  <sheetViews>
    <sheetView workbookViewId="0">
      <selection activeCell="D19" sqref="D19"/>
    </sheetView>
  </sheetViews>
  <sheetFormatPr defaultRowHeight="15" x14ac:dyDescent="0.25"/>
  <cols>
    <col min="1" max="1" width="10" style="12" customWidth="1"/>
    <col min="2" max="2" width="98.85546875" style="26" customWidth="1"/>
    <col min="3" max="3" width="30.28515625" style="36" customWidth="1"/>
    <col min="4" max="4" width="50.140625" style="12" customWidth="1"/>
  </cols>
  <sheetData>
    <row r="1" spans="1:4" x14ac:dyDescent="0.25">
      <c r="B1" s="1"/>
    </row>
    <row r="2" spans="1:4" x14ac:dyDescent="0.25">
      <c r="A2" s="12" t="s">
        <v>116</v>
      </c>
      <c r="B2" s="1" t="s">
        <v>717</v>
      </c>
      <c r="C2" s="12" t="s">
        <v>12</v>
      </c>
      <c r="D2" s="36" t="s">
        <v>126</v>
      </c>
    </row>
    <row r="3" spans="1:4" hidden="1" x14ac:dyDescent="0.25">
      <c r="A3" s="20" t="str">
        <f>'Анализ Рисков'!A6</f>
        <v>BM</v>
      </c>
      <c r="B3">
        <f>'Анализ Рисков'!M6</f>
        <v>0</v>
      </c>
      <c r="C3" s="12">
        <f>'Анализ Рисков'!N6</f>
        <v>0</v>
      </c>
      <c r="D3" s="36">
        <f>'Анализ Рисков'!O6</f>
        <v>0</v>
      </c>
    </row>
    <row r="4" spans="1:4" hidden="1" x14ac:dyDescent="0.25">
      <c r="A4" s="20" t="str">
        <f>'Анализ Рисков'!A7</f>
        <v>BM</v>
      </c>
      <c r="B4">
        <f>'Анализ Рисков'!M7</f>
        <v>0</v>
      </c>
      <c r="C4" s="12">
        <f>'Анализ Рисков'!N7</f>
        <v>0</v>
      </c>
      <c r="D4" s="36">
        <f>'Анализ Рисков'!O7</f>
        <v>0</v>
      </c>
    </row>
    <row r="5" spans="1:4" hidden="1" x14ac:dyDescent="0.25">
      <c r="A5" s="20" t="str">
        <f>'Анализ Рисков'!A8</f>
        <v>BM</v>
      </c>
      <c r="B5">
        <f>'Анализ Рисков'!M8</f>
        <v>0</v>
      </c>
      <c r="C5" s="12">
        <f>'Анализ Рисков'!N8</f>
        <v>0</v>
      </c>
      <c r="D5" s="36">
        <f>'Анализ Рисков'!O8</f>
        <v>0</v>
      </c>
    </row>
    <row r="6" spans="1:4" hidden="1" x14ac:dyDescent="0.25">
      <c r="A6" s="20" t="str">
        <f>'Анализ Рисков'!A9</f>
        <v>BM</v>
      </c>
      <c r="B6">
        <f>'Анализ Рисков'!M9</f>
        <v>0</v>
      </c>
      <c r="C6" s="12">
        <f>'Анализ Рисков'!N9</f>
        <v>0</v>
      </c>
      <c r="D6" s="36">
        <f>'Анализ Рисков'!O9</f>
        <v>0</v>
      </c>
    </row>
    <row r="7" spans="1:4" hidden="1" x14ac:dyDescent="0.25">
      <c r="A7" s="20" t="str">
        <f>'Анализ Рисков'!A10</f>
        <v>BM</v>
      </c>
      <c r="B7">
        <f>'Анализ Рисков'!M10</f>
        <v>0</v>
      </c>
      <c r="C7" s="12">
        <f>'Анализ Рисков'!N10</f>
        <v>0</v>
      </c>
      <c r="D7" s="36">
        <f>'Анализ Рисков'!O10</f>
        <v>0</v>
      </c>
    </row>
    <row r="8" spans="1:4" hidden="1" x14ac:dyDescent="0.25">
      <c r="A8" s="20" t="str">
        <f>'Анализ Рисков'!A11</f>
        <v>BM</v>
      </c>
      <c r="B8">
        <f>'Анализ Рисков'!M11</f>
        <v>0</v>
      </c>
      <c r="C8" s="12">
        <f>'Анализ Рисков'!N11</f>
        <v>0</v>
      </c>
      <c r="D8" s="36">
        <f>'Анализ Рисков'!O11</f>
        <v>0</v>
      </c>
    </row>
    <row r="9" spans="1:4" hidden="1" x14ac:dyDescent="0.25">
      <c r="A9" s="20" t="str">
        <f>'Анализ Рисков'!A12</f>
        <v>BM</v>
      </c>
      <c r="B9">
        <f>'Анализ Рисков'!M12</f>
        <v>0</v>
      </c>
      <c r="C9" s="12">
        <f>'Анализ Рисков'!N12</f>
        <v>0</v>
      </c>
      <c r="D9" s="36">
        <f>'Анализ Рисков'!O12</f>
        <v>0</v>
      </c>
    </row>
    <row r="10" spans="1:4" hidden="1" x14ac:dyDescent="0.25">
      <c r="A10" s="20" t="str">
        <f>'Анализ Рисков'!A13</f>
        <v>BM</v>
      </c>
      <c r="B10">
        <f>'Анализ Рисков'!M13</f>
        <v>0</v>
      </c>
      <c r="C10" s="12">
        <f>'Анализ Рисков'!N13</f>
        <v>0</v>
      </c>
      <c r="D10" s="36">
        <f>'Анализ Рисков'!O13</f>
        <v>0</v>
      </c>
    </row>
    <row r="11" spans="1:4" hidden="1" x14ac:dyDescent="0.25">
      <c r="A11" s="20" t="str">
        <f>'Анализ Рисков'!A14</f>
        <v>BM</v>
      </c>
      <c r="B11">
        <f>'Анализ Рисков'!M14</f>
        <v>0</v>
      </c>
      <c r="C11" s="12">
        <f>'Анализ Рисков'!N14</f>
        <v>0</v>
      </c>
      <c r="D11" s="36">
        <f>'Анализ Рисков'!O14</f>
        <v>0</v>
      </c>
    </row>
    <row r="12" spans="1:4" hidden="1" x14ac:dyDescent="0.25">
      <c r="A12" s="20" t="str">
        <f>'Анализ Рисков'!A15</f>
        <v>BM</v>
      </c>
      <c r="B12">
        <f>'Анализ Рисков'!M15</f>
        <v>0</v>
      </c>
      <c r="C12" s="12">
        <f>'Анализ Рисков'!N15</f>
        <v>0</v>
      </c>
      <c r="D12" s="36">
        <f>'Анализ Рисков'!O15</f>
        <v>0</v>
      </c>
    </row>
    <row r="13" spans="1:4" hidden="1" x14ac:dyDescent="0.25">
      <c r="A13" s="20" t="str">
        <f>'Анализ Рисков'!A17</f>
        <v>BM</v>
      </c>
      <c r="B13">
        <f>'Анализ Рисков'!M17</f>
        <v>0</v>
      </c>
      <c r="C13" s="12">
        <f>'Анализ Рисков'!N17</f>
        <v>0</v>
      </c>
      <c r="D13" s="36">
        <f>'Анализ Рисков'!O17</f>
        <v>0</v>
      </c>
    </row>
    <row r="14" spans="1:4" hidden="1" x14ac:dyDescent="0.25">
      <c r="A14" s="20" t="str">
        <f>'Анализ Рисков'!A18</f>
        <v>ST</v>
      </c>
      <c r="B14">
        <f>'Анализ Рисков'!M18</f>
        <v>0</v>
      </c>
      <c r="C14" s="12">
        <f>'Анализ Рисков'!N18</f>
        <v>0</v>
      </c>
      <c r="D14" s="36">
        <f>'Анализ Рисков'!O18</f>
        <v>0</v>
      </c>
    </row>
    <row r="15" spans="1:4" hidden="1" x14ac:dyDescent="0.25">
      <c r="A15" s="20" t="str">
        <f>'Анализ Рисков'!A19</f>
        <v>ST</v>
      </c>
      <c r="B15">
        <f>'Анализ Рисков'!M19</f>
        <v>0</v>
      </c>
      <c r="C15" s="12">
        <f>'Анализ Рисков'!N19</f>
        <v>0</v>
      </c>
      <c r="D15" s="36">
        <f>'Анализ Рисков'!O19</f>
        <v>0</v>
      </c>
    </row>
    <row r="16" spans="1:4" hidden="1" x14ac:dyDescent="0.25">
      <c r="A16" s="20" t="str">
        <f>'Анализ Рисков'!A20</f>
        <v>ST</v>
      </c>
      <c r="B16">
        <f>'Анализ Рисков'!M20</f>
        <v>0</v>
      </c>
      <c r="C16" s="12">
        <f>'Анализ Рисков'!N20</f>
        <v>0</v>
      </c>
      <c r="D16" s="36">
        <f>'Анализ Рисков'!O20</f>
        <v>0</v>
      </c>
    </row>
    <row r="17" spans="1:4" hidden="1" x14ac:dyDescent="0.25">
      <c r="A17" s="20" t="str">
        <f>'Анализ Рисков'!A21</f>
        <v>ST</v>
      </c>
      <c r="B17">
        <f>'Анализ Рисков'!M21</f>
        <v>0</v>
      </c>
      <c r="C17" s="12">
        <f>'Анализ Рисков'!N21</f>
        <v>0</v>
      </c>
      <c r="D17" s="36">
        <f>'Анализ Рисков'!O21</f>
        <v>0</v>
      </c>
    </row>
    <row r="18" spans="1:4" hidden="1" x14ac:dyDescent="0.25">
      <c r="A18" s="20" t="str">
        <f>'Анализ Рисков'!A22</f>
        <v>ST</v>
      </c>
      <c r="B18">
        <f>'Анализ Рисков'!M22</f>
        <v>0</v>
      </c>
      <c r="C18" s="12">
        <f>'Анализ Рисков'!N22</f>
        <v>0</v>
      </c>
      <c r="D18" s="36">
        <f>'Анализ Рисков'!O22</f>
        <v>0</v>
      </c>
    </row>
    <row r="19" spans="1:4" x14ac:dyDescent="0.25">
      <c r="A19" s="34" t="str">
        <f>'Анализ Рисков'!A23</f>
        <v>ST</v>
      </c>
      <c r="B19" s="26">
        <f>'Анализ Рисков'!M23</f>
        <v>0</v>
      </c>
      <c r="C19" s="12">
        <f>'Анализ Рисков'!N23</f>
        <v>0</v>
      </c>
      <c r="D19" s="36">
        <f>'Анализ Рисков'!O23</f>
        <v>0</v>
      </c>
    </row>
    <row r="20" spans="1:4" x14ac:dyDescent="0.25">
      <c r="A20" s="34" t="str">
        <f>'Анализ Рисков'!A24</f>
        <v>ST</v>
      </c>
      <c r="B20" s="26">
        <f>'Анализ Рисков'!M24</f>
        <v>0</v>
      </c>
      <c r="C20" s="12">
        <f>'Анализ Рисков'!N24</f>
        <v>0</v>
      </c>
      <c r="D20" s="36">
        <f>'Анализ Рисков'!O24</f>
        <v>0</v>
      </c>
    </row>
    <row r="21" spans="1:4" hidden="1" x14ac:dyDescent="0.25">
      <c r="A21" s="20" t="e">
        <f>'Анализ Рисков'!#REF!</f>
        <v>#REF!</v>
      </c>
      <c r="B21" t="e">
        <f>'Анализ Рисков'!#REF!</f>
        <v>#REF!</v>
      </c>
      <c r="C21" s="12" t="e">
        <f>'Анализ Рисков'!#REF!</f>
        <v>#REF!</v>
      </c>
      <c r="D21" s="36" t="e">
        <f>'Анализ Рисков'!#REF!</f>
        <v>#REF!</v>
      </c>
    </row>
    <row r="22" spans="1:4" hidden="1" x14ac:dyDescent="0.25">
      <c r="A22" s="20" t="e">
        <f>'Анализ Рисков'!#REF!</f>
        <v>#REF!</v>
      </c>
      <c r="B22" t="e">
        <f>'Анализ Рисков'!#REF!</f>
        <v>#REF!</v>
      </c>
      <c r="C22" s="12" t="e">
        <f>'Анализ Рисков'!#REF!</f>
        <v>#REF!</v>
      </c>
      <c r="D22" s="36" t="e">
        <f>'Анализ Рисков'!#REF!</f>
        <v>#REF!</v>
      </c>
    </row>
    <row r="23" spans="1:4" hidden="1" x14ac:dyDescent="0.25">
      <c r="A23" s="20" t="e">
        <f>'Анализ Рисков'!#REF!</f>
        <v>#REF!</v>
      </c>
      <c r="B23" t="e">
        <f>'Анализ Рисков'!#REF!</f>
        <v>#REF!</v>
      </c>
      <c r="C23" s="12" t="e">
        <f>'Анализ Рисков'!#REF!</f>
        <v>#REF!</v>
      </c>
      <c r="D23" s="36" t="e">
        <f>'Анализ Рисков'!#REF!</f>
        <v>#REF!</v>
      </c>
    </row>
    <row r="24" spans="1:4" hidden="1" x14ac:dyDescent="0.25">
      <c r="A24" s="34" t="e">
        <f>'Анализ Рисков'!#REF!</f>
        <v>#REF!</v>
      </c>
      <c r="B24" s="35" t="e">
        <f>'Анализ Рисков'!#REF!</f>
        <v>#REF!</v>
      </c>
      <c r="C24" s="34" t="e">
        <f>'Анализ Рисков'!#REF!</f>
        <v>#REF!</v>
      </c>
      <c r="D24" s="36" t="e">
        <f>'Анализ Рисков'!#REF!</f>
        <v>#REF!</v>
      </c>
    </row>
    <row r="25" spans="1:4" hidden="1" x14ac:dyDescent="0.25">
      <c r="A25" s="34" t="e">
        <f>'Анализ Рисков'!#REF!</f>
        <v>#REF!</v>
      </c>
      <c r="B25" s="35" t="e">
        <f>'Анализ Рисков'!#REF!</f>
        <v>#REF!</v>
      </c>
      <c r="C25" s="34" t="e">
        <f>'Анализ Рисков'!#REF!</f>
        <v>#REF!</v>
      </c>
      <c r="D25" s="36" t="e">
        <f>'Анализ Рисков'!#REF!</f>
        <v>#REF!</v>
      </c>
    </row>
    <row r="26" spans="1:4" hidden="1" x14ac:dyDescent="0.25">
      <c r="A26" s="20" t="e">
        <f>'Анализ Рисков'!#REF!</f>
        <v>#REF!</v>
      </c>
      <c r="B26" s="20" t="e">
        <f>'Анализ Рисков'!#REF!</f>
        <v>#REF!</v>
      </c>
      <c r="C26" s="34" t="e">
        <f>'Анализ Рисков'!#REF!</f>
        <v>#REF!</v>
      </c>
      <c r="D26" s="36" t="e">
        <f>'Анализ Рисков'!#REF!</f>
        <v>#REF!</v>
      </c>
    </row>
    <row r="27" spans="1:4" hidden="1" x14ac:dyDescent="0.25">
      <c r="A27" s="34" t="e">
        <f>'Анализ Рисков'!#REF!</f>
        <v>#REF!</v>
      </c>
      <c r="B27" s="35" t="e">
        <f>'Анализ Рисков'!#REF!</f>
        <v>#REF!</v>
      </c>
      <c r="C27" s="34" t="e">
        <f>'Анализ Рисков'!#REF!</f>
        <v>#REF!</v>
      </c>
      <c r="D27" s="36" t="e">
        <f>'Анализ Рисков'!#REF!</f>
        <v>#REF!</v>
      </c>
    </row>
    <row r="28" spans="1:4" hidden="1" x14ac:dyDescent="0.25">
      <c r="A28" s="34" t="e">
        <f>'Анализ Рисков'!#REF!</f>
        <v>#REF!</v>
      </c>
      <c r="B28" s="35" t="e">
        <f>'Анализ Рисков'!#REF!</f>
        <v>#REF!</v>
      </c>
      <c r="C28" s="34" t="e">
        <f>'Анализ Рисков'!#REF!</f>
        <v>#REF!</v>
      </c>
      <c r="D28" s="36" t="e">
        <f>'Анализ Рисков'!#REF!</f>
        <v>#REF!</v>
      </c>
    </row>
    <row r="29" spans="1:4" hidden="1" x14ac:dyDescent="0.25">
      <c r="A29" s="20" t="e">
        <f>'Анализ Рисков'!#REF!</f>
        <v>#REF!</v>
      </c>
      <c r="B29" s="20" t="e">
        <f>'Анализ Рисков'!#REF!</f>
        <v>#REF!</v>
      </c>
      <c r="C29" s="34" t="e">
        <f>'Анализ Рисков'!#REF!</f>
        <v>#REF!</v>
      </c>
      <c r="D29" s="36" t="e">
        <f>'Анализ Рисков'!#REF!</f>
        <v>#REF!</v>
      </c>
    </row>
    <row r="30" spans="1:4" hidden="1" x14ac:dyDescent="0.25">
      <c r="A30" s="20" t="e">
        <f>'Анализ Рисков'!#REF!</f>
        <v>#REF!</v>
      </c>
      <c r="B30" s="20" t="e">
        <f>'Анализ Рисков'!#REF!</f>
        <v>#REF!</v>
      </c>
      <c r="C30" s="34" t="e">
        <f>'Анализ Рисков'!#REF!</f>
        <v>#REF!</v>
      </c>
      <c r="D30" s="36" t="e">
        <f>'Анализ Рисков'!#REF!</f>
        <v>#REF!</v>
      </c>
    </row>
    <row r="31" spans="1:4" hidden="1" x14ac:dyDescent="0.25">
      <c r="A31" s="20" t="e">
        <f>'Анализ Рисков'!#REF!</f>
        <v>#REF!</v>
      </c>
      <c r="B31" s="20" t="e">
        <f>'Анализ Рисков'!#REF!</f>
        <v>#REF!</v>
      </c>
      <c r="C31" s="34" t="e">
        <f>'Анализ Рисков'!#REF!</f>
        <v>#REF!</v>
      </c>
      <c r="D31" s="36" t="e">
        <f>'Анализ Рисков'!#REF!</f>
        <v>#REF!</v>
      </c>
    </row>
    <row r="32" spans="1:4" hidden="1" x14ac:dyDescent="0.25">
      <c r="A32" s="20" t="e">
        <f>'Анализ Рисков'!#REF!</f>
        <v>#REF!</v>
      </c>
      <c r="B32" s="20" t="e">
        <f>'Анализ Рисков'!#REF!</f>
        <v>#REF!</v>
      </c>
      <c r="C32" s="34" t="e">
        <f>'Анализ Рисков'!#REF!</f>
        <v>#REF!</v>
      </c>
      <c r="D32" s="36" t="e">
        <f>'Анализ Рисков'!#REF!</f>
        <v>#REF!</v>
      </c>
    </row>
    <row r="33" spans="1:4" hidden="1" x14ac:dyDescent="0.25">
      <c r="A33" s="20" t="e">
        <f>'Анализ Рисков'!#REF!</f>
        <v>#REF!</v>
      </c>
      <c r="B33" s="20" t="e">
        <f>'Анализ Рисков'!#REF!</f>
        <v>#REF!</v>
      </c>
      <c r="C33" s="34" t="e">
        <f>'Анализ Рисков'!#REF!</f>
        <v>#REF!</v>
      </c>
      <c r="D33" s="36" t="e">
        <f>'Анализ Рисков'!#REF!</f>
        <v>#REF!</v>
      </c>
    </row>
    <row r="34" spans="1:4" ht="30" hidden="1" x14ac:dyDescent="0.25">
      <c r="A34" s="34" t="e">
        <f>'Анализ Рисков'!#REF!</f>
        <v>#REF!</v>
      </c>
      <c r="B34" s="35" t="e">
        <f>'Анализ Рисков'!#REF!</f>
        <v>#REF!</v>
      </c>
      <c r="C34" s="34" t="e">
        <f>'Анализ Рисков'!#REF!</f>
        <v>#REF!</v>
      </c>
      <c r="D34" s="36" t="e">
        <f>'Анализ Рисков'!#REF!</f>
        <v>#REF!</v>
      </c>
    </row>
    <row r="35" spans="1:4" hidden="1" x14ac:dyDescent="0.25">
      <c r="A35" s="20" t="e">
        <f>'Анализ Рисков'!#REF!</f>
        <v>#REF!</v>
      </c>
      <c r="B35" s="20" t="e">
        <f>'Анализ Рисков'!#REF!</f>
        <v>#REF!</v>
      </c>
      <c r="C35" s="34" t="e">
        <f>'Анализ Рисков'!#REF!</f>
        <v>#REF!</v>
      </c>
      <c r="D35" s="36" t="e">
        <f>'Анализ Рисков'!#REF!</f>
        <v>#REF!</v>
      </c>
    </row>
    <row r="36" spans="1:4" hidden="1" x14ac:dyDescent="0.25">
      <c r="A36" s="34" t="e">
        <f>'Анализ Рисков'!#REF!</f>
        <v>#REF!</v>
      </c>
      <c r="B36" s="35" t="e">
        <f>'Анализ Рисков'!#REF!</f>
        <v>#REF!</v>
      </c>
      <c r="C36" s="34" t="e">
        <f>'Анализ Рисков'!#REF!</f>
        <v>#REF!</v>
      </c>
      <c r="D36" s="36" t="e">
        <f>'Анализ Рисков'!#REF!</f>
        <v>#REF!</v>
      </c>
    </row>
    <row r="37" spans="1:4" hidden="1" x14ac:dyDescent="0.25">
      <c r="A37" s="34" t="e">
        <f>'Анализ Рисков'!#REF!</f>
        <v>#REF!</v>
      </c>
      <c r="B37" s="35" t="e">
        <f>'Анализ Рисков'!#REF!</f>
        <v>#REF!</v>
      </c>
      <c r="C37" s="34" t="e">
        <f>'Анализ Рисков'!#REF!</f>
        <v>#REF!</v>
      </c>
      <c r="D37" s="36" t="e">
        <f>'Анализ Рисков'!#REF!</f>
        <v>#REF!</v>
      </c>
    </row>
    <row r="38" spans="1:4" ht="30" hidden="1" x14ac:dyDescent="0.25">
      <c r="A38" s="34" t="e">
        <f>'Анализ Рисков'!#REF!</f>
        <v>#REF!</v>
      </c>
      <c r="B38" s="35" t="e">
        <f>'Анализ Рисков'!#REF!</f>
        <v>#REF!</v>
      </c>
      <c r="C38" s="34" t="e">
        <f>'Анализ Рисков'!#REF!</f>
        <v>#REF!</v>
      </c>
      <c r="D38" s="36" t="e">
        <f>'Анализ Рисков'!#REF!</f>
        <v>#REF!</v>
      </c>
    </row>
    <row r="39" spans="1:4" hidden="1" x14ac:dyDescent="0.25">
      <c r="A39" s="20" t="e">
        <f>'Анализ Рисков'!#REF!</f>
        <v>#REF!</v>
      </c>
      <c r="B39" s="20" t="e">
        <f>'Анализ Рисков'!#REF!</f>
        <v>#REF!</v>
      </c>
      <c r="C39" s="34" t="e">
        <f>'Анализ Рисков'!#REF!</f>
        <v>#REF!</v>
      </c>
      <c r="D39" s="36" t="e">
        <f>'Анализ Рисков'!#REF!</f>
        <v>#REF!</v>
      </c>
    </row>
    <row r="40" spans="1:4" hidden="1" x14ac:dyDescent="0.25">
      <c r="A40" s="20" t="e">
        <f>'Анализ Рисков'!#REF!</f>
        <v>#REF!</v>
      </c>
      <c r="B40" s="20" t="e">
        <f>'Анализ Рисков'!#REF!</f>
        <v>#REF!</v>
      </c>
      <c r="C40" s="34" t="e">
        <f>'Анализ Рисков'!#REF!</f>
        <v>#REF!</v>
      </c>
      <c r="D40" s="36" t="e">
        <f>'Анализ Рисков'!#REF!</f>
        <v>#REF!</v>
      </c>
    </row>
    <row r="41" spans="1:4" hidden="1" x14ac:dyDescent="0.25">
      <c r="A41" s="20" t="e">
        <f>'Анализ Рисков'!#REF!</f>
        <v>#REF!</v>
      </c>
      <c r="B41" s="20" t="e">
        <f>'Анализ Рисков'!#REF!</f>
        <v>#REF!</v>
      </c>
      <c r="C41" s="34" t="e">
        <f>'Анализ Рисков'!#REF!</f>
        <v>#REF!</v>
      </c>
      <c r="D41" s="36" t="e">
        <f>'Анализ Рисков'!#REF!</f>
        <v>#REF!</v>
      </c>
    </row>
    <row r="42" spans="1:4" ht="30" hidden="1" x14ac:dyDescent="0.25">
      <c r="A42" s="34" t="e">
        <f>'Анализ Рисков'!#REF!</f>
        <v>#REF!</v>
      </c>
      <c r="B42" s="35" t="e">
        <f>'Анализ Рисков'!#REF!</f>
        <v>#REF!</v>
      </c>
      <c r="C42" s="34" t="e">
        <f>'Анализ Рисков'!#REF!</f>
        <v>#REF!</v>
      </c>
      <c r="D42" s="36" t="e">
        <f>'Анализ Рисков'!#REF!</f>
        <v>#REF!</v>
      </c>
    </row>
    <row r="43" spans="1:4" hidden="1" x14ac:dyDescent="0.25">
      <c r="A43" s="20" t="e">
        <f>'Анализ Рисков'!#REF!</f>
        <v>#REF!</v>
      </c>
      <c r="B43" s="20" t="e">
        <f>'Анализ Рисков'!#REF!</f>
        <v>#REF!</v>
      </c>
      <c r="C43" s="34" t="e">
        <f>'Анализ Рисков'!#REF!</f>
        <v>#REF!</v>
      </c>
      <c r="D43" s="36" t="e">
        <f>'Анализ Рисков'!#REF!</f>
        <v>#REF!</v>
      </c>
    </row>
    <row r="44" spans="1:4" hidden="1" x14ac:dyDescent="0.25">
      <c r="A44" s="20" t="e">
        <f>'Анализ Рисков'!#REF!</f>
        <v>#REF!</v>
      </c>
      <c r="B44" s="20" t="e">
        <f>'Анализ Рисков'!#REF!</f>
        <v>#REF!</v>
      </c>
      <c r="C44" s="34" t="e">
        <f>'Анализ Рисков'!#REF!</f>
        <v>#REF!</v>
      </c>
      <c r="D44" s="36" t="e">
        <f>'Анализ Рисков'!#REF!</f>
        <v>#REF!</v>
      </c>
    </row>
    <row r="45" spans="1:4" ht="30" hidden="1" x14ac:dyDescent="0.25">
      <c r="A45" s="34" t="e">
        <f>'Анализ Рисков'!#REF!</f>
        <v>#REF!</v>
      </c>
      <c r="B45" s="35" t="e">
        <f>'Анализ Рисков'!#REF!</f>
        <v>#REF!</v>
      </c>
      <c r="C45" s="34" t="e">
        <f>'Анализ Рисков'!#REF!</f>
        <v>#REF!</v>
      </c>
      <c r="D45" s="36" t="e">
        <f>'Анализ Рисков'!#REF!</f>
        <v>#REF!</v>
      </c>
    </row>
    <row r="46" spans="1:4" hidden="1" x14ac:dyDescent="0.25">
      <c r="A46" s="20" t="e">
        <f>'Анализ Рисков'!#REF!</f>
        <v>#REF!</v>
      </c>
      <c r="B46" s="20" t="e">
        <f>'Анализ Рисков'!#REF!</f>
        <v>#REF!</v>
      </c>
      <c r="C46" s="34" t="e">
        <f>'Анализ Рисков'!#REF!</f>
        <v>#REF!</v>
      </c>
      <c r="D46" s="36" t="e">
        <f>'Анализ Рисков'!#REF!</f>
        <v>#REF!</v>
      </c>
    </row>
    <row r="47" spans="1:4" hidden="1" x14ac:dyDescent="0.25">
      <c r="A47" s="34" t="e">
        <f>'Анализ Рисков'!#REF!</f>
        <v>#REF!</v>
      </c>
      <c r="B47" s="35" t="e">
        <f>'Анализ Рисков'!#REF!</f>
        <v>#REF!</v>
      </c>
      <c r="C47" s="34" t="e">
        <f>'Анализ Рисков'!#REF!</f>
        <v>#REF!</v>
      </c>
      <c r="D47" s="36" t="e">
        <f>'Анализ Рисков'!#REF!</f>
        <v>#REF!</v>
      </c>
    </row>
    <row r="48" spans="1:4" hidden="1" x14ac:dyDescent="0.25">
      <c r="A48" s="34" t="e">
        <f>'Анализ Рисков'!#REF!</f>
        <v>#REF!</v>
      </c>
      <c r="B48" s="35" t="e">
        <f>'Анализ Рисков'!#REF!</f>
        <v>#REF!</v>
      </c>
      <c r="C48" s="34" t="e">
        <f>'Анализ Рисков'!#REF!</f>
        <v>#REF!</v>
      </c>
      <c r="D48" s="36" t="e">
        <f>'Анализ Рисков'!#REF!</f>
        <v>#REF!</v>
      </c>
    </row>
    <row r="49" spans="1:4" hidden="1" x14ac:dyDescent="0.25">
      <c r="A49" s="34" t="e">
        <f>'Анализ Рисков'!#REF!</f>
        <v>#REF!</v>
      </c>
      <c r="B49" s="35" t="e">
        <f>'Анализ Рисков'!#REF!</f>
        <v>#REF!</v>
      </c>
      <c r="C49" s="34" t="e">
        <f>'Анализ Рисков'!#REF!</f>
        <v>#REF!</v>
      </c>
      <c r="D49" s="36" t="e">
        <f>'Анализ Рисков'!#REF!</f>
        <v>#REF!</v>
      </c>
    </row>
    <row r="50" spans="1:4" hidden="1" x14ac:dyDescent="0.25">
      <c r="A50" s="34" t="e">
        <f>'Анализ Рисков'!#REF!</f>
        <v>#REF!</v>
      </c>
      <c r="B50" s="35" t="e">
        <f>'Анализ Рисков'!#REF!</f>
        <v>#REF!</v>
      </c>
      <c r="C50" s="34" t="e">
        <f>'Анализ Рисков'!#REF!</f>
        <v>#REF!</v>
      </c>
      <c r="D50" s="36" t="e">
        <f>'Анализ Рисков'!#REF!</f>
        <v>#REF!</v>
      </c>
    </row>
    <row r="51" spans="1:4" hidden="1" x14ac:dyDescent="0.25">
      <c r="A51" s="34" t="e">
        <f>'Анализ Рисков'!#REF!</f>
        <v>#REF!</v>
      </c>
      <c r="B51" s="35" t="e">
        <f>'Анализ Рисков'!#REF!</f>
        <v>#REF!</v>
      </c>
      <c r="C51" s="34" t="e">
        <f>'Анализ Рисков'!#REF!</f>
        <v>#REF!</v>
      </c>
      <c r="D51" s="36" t="e">
        <f>'Анализ Рисков'!#REF!</f>
        <v>#REF!</v>
      </c>
    </row>
    <row r="52" spans="1:4" hidden="1" x14ac:dyDescent="0.25">
      <c r="A52" s="20" t="e">
        <f>'Анализ Рисков'!#REF!</f>
        <v>#REF!</v>
      </c>
      <c r="B52" s="20" t="e">
        <f>'Анализ Рисков'!#REF!</f>
        <v>#REF!</v>
      </c>
      <c r="C52" s="34" t="e">
        <f>'Анализ Рисков'!#REF!</f>
        <v>#REF!</v>
      </c>
      <c r="D52" s="36" t="e">
        <f>'Анализ Рисков'!#REF!</f>
        <v>#REF!</v>
      </c>
    </row>
    <row r="53" spans="1:4" hidden="1" x14ac:dyDescent="0.25">
      <c r="A53" s="20" t="e">
        <f>'Анализ Рисков'!#REF!</f>
        <v>#REF!</v>
      </c>
      <c r="B53" s="20" t="e">
        <f>'Анализ Рисков'!#REF!</f>
        <v>#REF!</v>
      </c>
      <c r="C53" s="34" t="e">
        <f>'Анализ Рисков'!#REF!</f>
        <v>#REF!</v>
      </c>
      <c r="D53" s="36" t="e">
        <f>'Анализ Рисков'!#REF!</f>
        <v>#REF!</v>
      </c>
    </row>
    <row r="54" spans="1:4" hidden="1" x14ac:dyDescent="0.25">
      <c r="A54" s="20" t="e">
        <f>'Анализ Рисков'!#REF!</f>
        <v>#REF!</v>
      </c>
      <c r="B54" s="20" t="e">
        <f>'Анализ Рисков'!#REF!</f>
        <v>#REF!</v>
      </c>
      <c r="C54" s="34" t="e">
        <f>'Анализ Рисков'!#REF!</f>
        <v>#REF!</v>
      </c>
      <c r="D54" s="36" t="e">
        <f>'Анализ Рисков'!#REF!</f>
        <v>#REF!</v>
      </c>
    </row>
    <row r="55" spans="1:4" hidden="1" x14ac:dyDescent="0.25">
      <c r="A55" s="20" t="e">
        <f>'Анализ Рисков'!#REF!</f>
        <v>#REF!</v>
      </c>
      <c r="B55" s="20" t="e">
        <f>'Анализ Рисков'!#REF!</f>
        <v>#REF!</v>
      </c>
      <c r="C55" s="34" t="e">
        <f>'Анализ Рисков'!#REF!</f>
        <v>#REF!</v>
      </c>
      <c r="D55" s="36" t="e">
        <f>'Анализ Рисков'!#REF!</f>
        <v>#REF!</v>
      </c>
    </row>
    <row r="56" spans="1:4" hidden="1" x14ac:dyDescent="0.25">
      <c r="A56" s="20" t="e">
        <f>'Анализ Рисков'!#REF!</f>
        <v>#REF!</v>
      </c>
      <c r="B56" s="20" t="e">
        <f>'Анализ Рисков'!#REF!</f>
        <v>#REF!</v>
      </c>
      <c r="C56" s="34" t="e">
        <f>'Анализ Рисков'!#REF!</f>
        <v>#REF!</v>
      </c>
      <c r="D56" s="36" t="e">
        <f>'Анализ Рисков'!#REF!</f>
        <v>#REF!</v>
      </c>
    </row>
    <row r="57" spans="1:4" hidden="1" x14ac:dyDescent="0.25">
      <c r="A57" s="20" t="e">
        <f>'Анализ Рисков'!#REF!</f>
        <v>#REF!</v>
      </c>
      <c r="B57" s="20" t="e">
        <f>'Анализ Рисков'!#REF!</f>
        <v>#REF!</v>
      </c>
      <c r="C57" s="34" t="e">
        <f>'Анализ Рисков'!#REF!</f>
        <v>#REF!</v>
      </c>
      <c r="D57" s="36" t="e">
        <f>'Анализ Рисков'!#REF!</f>
        <v>#REF!</v>
      </c>
    </row>
    <row r="58" spans="1:4" hidden="1" x14ac:dyDescent="0.25">
      <c r="A58" s="20" t="e">
        <f>'Анализ Рисков'!#REF!</f>
        <v>#REF!</v>
      </c>
      <c r="B58" s="20" t="e">
        <f>'Анализ Рисков'!#REF!</f>
        <v>#REF!</v>
      </c>
      <c r="C58" s="34" t="e">
        <f>'Анализ Рисков'!#REF!</f>
        <v>#REF!</v>
      </c>
      <c r="D58" s="36" t="e">
        <f>'Анализ Рисков'!#REF!</f>
        <v>#REF!</v>
      </c>
    </row>
    <row r="59" spans="1:4" hidden="1" x14ac:dyDescent="0.25">
      <c r="A59" s="20" t="e">
        <f>'Анализ Рисков'!#REF!</f>
        <v>#REF!</v>
      </c>
      <c r="B59" s="20" t="e">
        <f>'Анализ Рисков'!#REF!</f>
        <v>#REF!</v>
      </c>
      <c r="C59" s="34" t="e">
        <f>'Анализ Рисков'!#REF!</f>
        <v>#REF!</v>
      </c>
      <c r="D59" s="36" t="e">
        <f>'Анализ Рисков'!#REF!</f>
        <v>#REF!</v>
      </c>
    </row>
    <row r="60" spans="1:4" ht="30" hidden="1" x14ac:dyDescent="0.25">
      <c r="A60" s="34" t="e">
        <f>'Анализ Рисков'!#REF!</f>
        <v>#REF!</v>
      </c>
      <c r="B60" s="35" t="e">
        <f>'Анализ Рисков'!#REF!</f>
        <v>#REF!</v>
      </c>
      <c r="C60" s="34" t="e">
        <f>'Анализ Рисков'!#REF!</f>
        <v>#REF!</v>
      </c>
      <c r="D60" s="36" t="e">
        <f>'Анализ Рисков'!#REF!</f>
        <v>#REF!</v>
      </c>
    </row>
    <row r="61" spans="1:4" hidden="1" x14ac:dyDescent="0.25">
      <c r="A61" s="20" t="e">
        <f>'Анализ Рисков'!#REF!</f>
        <v>#REF!</v>
      </c>
      <c r="B61" s="20" t="e">
        <f>'Анализ Рисков'!#REF!</f>
        <v>#REF!</v>
      </c>
      <c r="C61" s="34" t="e">
        <f>'Анализ Рисков'!#REF!</f>
        <v>#REF!</v>
      </c>
      <c r="D61" s="36" t="e">
        <f>'Анализ Рисков'!#REF!</f>
        <v>#REF!</v>
      </c>
    </row>
    <row r="62" spans="1:4" ht="30" hidden="1" x14ac:dyDescent="0.25">
      <c r="A62" s="34" t="e">
        <f>'Анализ Рисков'!#REF!</f>
        <v>#REF!</v>
      </c>
      <c r="B62" s="35" t="e">
        <f>'Анализ Рисков'!#REF!</f>
        <v>#REF!</v>
      </c>
      <c r="C62" s="34" t="e">
        <f>'Анализ Рисков'!#REF!</f>
        <v>#REF!</v>
      </c>
      <c r="D62" s="36" t="e">
        <f>'Анализ Рисков'!#REF!</f>
        <v>#REF!</v>
      </c>
    </row>
    <row r="63" spans="1:4" hidden="1" x14ac:dyDescent="0.25">
      <c r="A63" s="20" t="e">
        <f>'Анализ Рисков'!#REF!</f>
        <v>#REF!</v>
      </c>
      <c r="B63" s="20" t="e">
        <f>'Анализ Рисков'!#REF!</f>
        <v>#REF!</v>
      </c>
      <c r="C63" s="34" t="e">
        <f>'Анализ Рисков'!#REF!</f>
        <v>#REF!</v>
      </c>
      <c r="D63" s="36" t="e">
        <f>'Анализ Рисков'!#REF!</f>
        <v>#REF!</v>
      </c>
    </row>
    <row r="64" spans="1:4" ht="30" hidden="1" x14ac:dyDescent="0.25">
      <c r="A64" s="34" t="e">
        <f>'Анализ Рисков'!#REF!</f>
        <v>#REF!</v>
      </c>
      <c r="B64" s="35" t="e">
        <f>'Анализ Рисков'!#REF!</f>
        <v>#REF!</v>
      </c>
      <c r="C64" s="34" t="e">
        <f>'Анализ Рисков'!#REF!</f>
        <v>#REF!</v>
      </c>
      <c r="D64" s="36" t="e">
        <f>'Анализ Рисков'!#REF!</f>
        <v>#REF!</v>
      </c>
    </row>
    <row r="65" spans="1:4" hidden="1" x14ac:dyDescent="0.25">
      <c r="A65" s="20" t="e">
        <f>'Анализ Рисков'!#REF!</f>
        <v>#REF!</v>
      </c>
      <c r="B65" s="20" t="e">
        <f>'Анализ Рисков'!#REF!</f>
        <v>#REF!</v>
      </c>
      <c r="C65" s="34" t="e">
        <f>'Анализ Рисков'!#REF!</f>
        <v>#REF!</v>
      </c>
      <c r="D65" s="36" t="e">
        <f>'Анализ Рисков'!#REF!</f>
        <v>#REF!</v>
      </c>
    </row>
    <row r="66" spans="1:4" hidden="1" x14ac:dyDescent="0.25">
      <c r="A66" s="20" t="e">
        <f>'Анализ Рисков'!#REF!</f>
        <v>#REF!</v>
      </c>
      <c r="B66" s="20" t="e">
        <f>'Анализ Рисков'!#REF!</f>
        <v>#REF!</v>
      </c>
      <c r="C66" s="34" t="e">
        <f>'Анализ Рисков'!#REF!</f>
        <v>#REF!</v>
      </c>
      <c r="D66" s="36" t="e">
        <f>'Анализ Рисков'!#REF!</f>
        <v>#REF!</v>
      </c>
    </row>
    <row r="67" spans="1:4" ht="45" hidden="1" x14ac:dyDescent="0.25">
      <c r="A67" s="34" t="e">
        <f>'Анализ Рисков'!#REF!</f>
        <v>#REF!</v>
      </c>
      <c r="B67" s="35" t="e">
        <f>'Анализ Рисков'!#REF!</f>
        <v>#REF!</v>
      </c>
      <c r="C67" s="34" t="e">
        <f>'Анализ Рисков'!#REF!</f>
        <v>#REF!</v>
      </c>
      <c r="D67" s="36" t="e">
        <f>'Анализ Рисков'!#REF!</f>
        <v>#REF!</v>
      </c>
    </row>
    <row r="68" spans="1:4" hidden="1" x14ac:dyDescent="0.25">
      <c r="A68" s="20" t="e">
        <f>'Анализ Рисков'!#REF!</f>
        <v>#REF!</v>
      </c>
      <c r="B68" s="20" t="e">
        <f>'Анализ Рисков'!#REF!</f>
        <v>#REF!</v>
      </c>
      <c r="C68" s="34" t="e">
        <f>'Анализ Рисков'!#REF!</f>
        <v>#REF!</v>
      </c>
      <c r="D68" s="36" t="e">
        <f>'Анализ Рисков'!#REF!</f>
        <v>#REF!</v>
      </c>
    </row>
    <row r="69" spans="1:4" hidden="1" x14ac:dyDescent="0.25">
      <c r="A69" s="20" t="e">
        <f>'Анализ Рисков'!#REF!</f>
        <v>#REF!</v>
      </c>
      <c r="B69" s="20" t="e">
        <f>'Анализ Рисков'!#REF!</f>
        <v>#REF!</v>
      </c>
      <c r="C69" s="34" t="e">
        <f>'Анализ Рисков'!#REF!</f>
        <v>#REF!</v>
      </c>
      <c r="D69" s="36" t="e">
        <f>'Анализ Рисков'!#REF!</f>
        <v>#REF!</v>
      </c>
    </row>
    <row r="70" spans="1:4" hidden="1" x14ac:dyDescent="0.25">
      <c r="A70" s="20" t="e">
        <f>'Анализ Рисков'!#REF!</f>
        <v>#REF!</v>
      </c>
      <c r="B70" s="20" t="e">
        <f>'Анализ Рисков'!#REF!</f>
        <v>#REF!</v>
      </c>
      <c r="C70" s="34" t="e">
        <f>'Анализ Рисков'!#REF!</f>
        <v>#REF!</v>
      </c>
      <c r="D70" s="36" t="e">
        <f>'Анализ Рисков'!#REF!</f>
        <v>#REF!</v>
      </c>
    </row>
    <row r="71" spans="1:4" hidden="1" x14ac:dyDescent="0.25">
      <c r="A71" s="20" t="e">
        <f>'Анализ Рисков'!#REF!</f>
        <v>#REF!</v>
      </c>
      <c r="B71" s="20" t="e">
        <f>'Анализ Рисков'!#REF!</f>
        <v>#REF!</v>
      </c>
      <c r="C71" s="34" t="e">
        <f>'Анализ Рисков'!#REF!</f>
        <v>#REF!</v>
      </c>
      <c r="D71" s="36" t="e">
        <f>'Анализ Рисков'!#REF!</f>
        <v>#REF!</v>
      </c>
    </row>
    <row r="72" spans="1:4" hidden="1" x14ac:dyDescent="0.25">
      <c r="A72" s="34" t="e">
        <f>'Анализ Рисков'!#REF!</f>
        <v>#REF!</v>
      </c>
      <c r="B72" s="35" t="e">
        <f>'Анализ Рисков'!#REF!</f>
        <v>#REF!</v>
      </c>
      <c r="C72" s="34" t="e">
        <f>'Анализ Рисков'!#REF!</f>
        <v>#REF!</v>
      </c>
      <c r="D72" s="36" t="e">
        <f>'Анализ Рисков'!#REF!</f>
        <v>#REF!</v>
      </c>
    </row>
    <row r="73" spans="1:4" hidden="1" x14ac:dyDescent="0.25">
      <c r="A73" s="20" t="e">
        <f>'Анализ Рисков'!#REF!</f>
        <v>#REF!</v>
      </c>
      <c r="B73" s="20" t="e">
        <f>'Анализ Рисков'!#REF!</f>
        <v>#REF!</v>
      </c>
      <c r="C73" s="34" t="e">
        <f>'Анализ Рисков'!#REF!</f>
        <v>#REF!</v>
      </c>
      <c r="D73" s="36" t="e">
        <f>'Анализ Рисков'!#REF!</f>
        <v>#REF!</v>
      </c>
    </row>
    <row r="74" spans="1:4" ht="30" hidden="1" x14ac:dyDescent="0.25">
      <c r="A74" s="34" t="e">
        <f>'Анализ Рисков'!#REF!</f>
        <v>#REF!</v>
      </c>
      <c r="B74" s="35" t="e">
        <f>'Анализ Рисков'!#REF!</f>
        <v>#REF!</v>
      </c>
      <c r="C74" s="34" t="e">
        <f>'Анализ Рисков'!#REF!</f>
        <v>#REF!</v>
      </c>
      <c r="D74" s="36" t="e">
        <f>'Анализ Рисков'!#REF!</f>
        <v>#REF!</v>
      </c>
    </row>
    <row r="75" spans="1:4" hidden="1" x14ac:dyDescent="0.25">
      <c r="A75" s="20" t="e">
        <f>'Анализ Рисков'!#REF!</f>
        <v>#REF!</v>
      </c>
      <c r="B75" s="20" t="e">
        <f>'Анализ Рисков'!#REF!</f>
        <v>#REF!</v>
      </c>
      <c r="C75" s="34" t="e">
        <f>'Анализ Рисков'!#REF!</f>
        <v>#REF!</v>
      </c>
      <c r="D75" s="36" t="e">
        <f>'Анализ Рисков'!#REF!</f>
        <v>#REF!</v>
      </c>
    </row>
    <row r="76" spans="1:4" hidden="1" x14ac:dyDescent="0.25">
      <c r="A76" s="20" t="e">
        <f>'Анализ Рисков'!#REF!</f>
        <v>#REF!</v>
      </c>
      <c r="B76" s="20" t="e">
        <f>'Анализ Рисков'!#REF!</f>
        <v>#REF!</v>
      </c>
      <c r="C76" s="34" t="e">
        <f>'Анализ Рисков'!#REF!</f>
        <v>#REF!</v>
      </c>
      <c r="D76" s="36" t="e">
        <f>'Анализ Рисков'!#REF!</f>
        <v>#REF!</v>
      </c>
    </row>
    <row r="77" spans="1:4" hidden="1" x14ac:dyDescent="0.25">
      <c r="A77" s="20" t="e">
        <f>'Анализ Рисков'!#REF!</f>
        <v>#REF!</v>
      </c>
      <c r="B77" s="20" t="e">
        <f>'Анализ Рисков'!#REF!</f>
        <v>#REF!</v>
      </c>
      <c r="C77" s="34" t="e">
        <f>'Анализ Рисков'!#REF!</f>
        <v>#REF!</v>
      </c>
      <c r="D77" s="36" t="e">
        <f>'Анализ Рисков'!#REF!</f>
        <v>#REF!</v>
      </c>
    </row>
    <row r="78" spans="1:4" hidden="1" x14ac:dyDescent="0.25">
      <c r="A78" s="20" t="e">
        <f>'Анализ Рисков'!#REF!</f>
        <v>#REF!</v>
      </c>
      <c r="B78" s="20" t="e">
        <f>'Анализ Рисков'!#REF!</f>
        <v>#REF!</v>
      </c>
      <c r="C78" s="34" t="e">
        <f>'Анализ Рисков'!#REF!</f>
        <v>#REF!</v>
      </c>
      <c r="D78" s="36" t="e">
        <f>'Анализ Рисков'!#REF!</f>
        <v>#REF!</v>
      </c>
    </row>
    <row r="79" spans="1:4" hidden="1" x14ac:dyDescent="0.25">
      <c r="A79" s="20" t="e">
        <f>'Анализ Рисков'!#REF!</f>
        <v>#REF!</v>
      </c>
      <c r="B79" s="20" t="e">
        <f>'Анализ Рисков'!#REF!</f>
        <v>#REF!</v>
      </c>
      <c r="C79" s="34" t="e">
        <f>'Анализ Рисков'!#REF!</f>
        <v>#REF!</v>
      </c>
      <c r="D79" s="36" t="e">
        <f>'Анализ Рисков'!#REF!</f>
        <v>#REF!</v>
      </c>
    </row>
    <row r="80" spans="1:4" hidden="1" x14ac:dyDescent="0.25">
      <c r="A80" s="20" t="e">
        <f>'Анализ Рисков'!#REF!</f>
        <v>#REF!</v>
      </c>
      <c r="B80" s="20" t="e">
        <f>'Анализ Рисков'!#REF!</f>
        <v>#REF!</v>
      </c>
      <c r="C80" s="34" t="e">
        <f>'Анализ Рисков'!#REF!</f>
        <v>#REF!</v>
      </c>
      <c r="D80" s="36" t="e">
        <f>'Анализ Рисков'!#REF!</f>
        <v>#REF!</v>
      </c>
    </row>
    <row r="81" spans="1:4" hidden="1" x14ac:dyDescent="0.25">
      <c r="A81" s="20" t="e">
        <f>'Анализ Рисков'!#REF!</f>
        <v>#REF!</v>
      </c>
      <c r="B81" s="20" t="e">
        <f>'Анализ Рисков'!#REF!</f>
        <v>#REF!</v>
      </c>
      <c r="C81" s="34" t="e">
        <f>'Анализ Рисков'!#REF!</f>
        <v>#REF!</v>
      </c>
      <c r="D81" s="36" t="e">
        <f>'Анализ Рисков'!#REF!</f>
        <v>#REF!</v>
      </c>
    </row>
    <row r="82" spans="1:4" hidden="1" x14ac:dyDescent="0.25">
      <c r="A82" s="20" t="e">
        <f>'Анализ Рисков'!#REF!</f>
        <v>#REF!</v>
      </c>
      <c r="B82" s="20" t="e">
        <f>'Анализ Рисков'!#REF!</f>
        <v>#REF!</v>
      </c>
      <c r="C82" s="34" t="e">
        <f>'Анализ Рисков'!#REF!</f>
        <v>#REF!</v>
      </c>
      <c r="D82" s="36" t="e">
        <f>'Анализ Рисков'!#REF!</f>
        <v>#REF!</v>
      </c>
    </row>
    <row r="83" spans="1:4" hidden="1" x14ac:dyDescent="0.25">
      <c r="A83" s="20" t="e">
        <f>'Анализ Рисков'!#REF!</f>
        <v>#REF!</v>
      </c>
      <c r="B83" s="20" t="e">
        <f>'Анализ Рисков'!#REF!</f>
        <v>#REF!</v>
      </c>
      <c r="C83" s="34" t="e">
        <f>'Анализ Рисков'!#REF!</f>
        <v>#REF!</v>
      </c>
      <c r="D83" s="36" t="e">
        <f>'Анализ Рисков'!#REF!</f>
        <v>#REF!</v>
      </c>
    </row>
    <row r="84" spans="1:4" hidden="1" x14ac:dyDescent="0.25">
      <c r="A84" s="20" t="e">
        <f>'Анализ Рисков'!#REF!</f>
        <v>#REF!</v>
      </c>
      <c r="B84" s="20" t="e">
        <f>'Анализ Рисков'!#REF!</f>
        <v>#REF!</v>
      </c>
      <c r="C84" s="34" t="e">
        <f>'Анализ Рисков'!#REF!</f>
        <v>#REF!</v>
      </c>
      <c r="D84" s="36" t="e">
        <f>'Анализ Рисков'!#REF!</f>
        <v>#REF!</v>
      </c>
    </row>
    <row r="85" spans="1:4" hidden="1" x14ac:dyDescent="0.25">
      <c r="A85" s="20" t="e">
        <f>'Анализ Рисков'!#REF!</f>
        <v>#REF!</v>
      </c>
      <c r="B85" s="20" t="e">
        <f>'Анализ Рисков'!#REF!</f>
        <v>#REF!</v>
      </c>
      <c r="C85" s="34" t="e">
        <f>'Анализ Рисков'!#REF!</f>
        <v>#REF!</v>
      </c>
      <c r="D85" s="36" t="e">
        <f>'Анализ Рисков'!#REF!</f>
        <v>#REF!</v>
      </c>
    </row>
    <row r="86" spans="1:4" hidden="1" x14ac:dyDescent="0.25">
      <c r="A86" s="20" t="e">
        <f>'Анализ Рисков'!#REF!</f>
        <v>#REF!</v>
      </c>
      <c r="B86" s="20" t="e">
        <f>'Анализ Рисков'!#REF!</f>
        <v>#REF!</v>
      </c>
      <c r="C86" s="34" t="e">
        <f>'Анализ Рисков'!#REF!</f>
        <v>#REF!</v>
      </c>
      <c r="D86" s="36" t="e">
        <f>'Анализ Рисков'!#REF!</f>
        <v>#REF!</v>
      </c>
    </row>
    <row r="87" spans="1:4" hidden="1" x14ac:dyDescent="0.25">
      <c r="A87" s="20" t="e">
        <f>'Анализ Рисков'!#REF!</f>
        <v>#REF!</v>
      </c>
      <c r="B87" s="20" t="e">
        <f>'Анализ Рисков'!#REF!</f>
        <v>#REF!</v>
      </c>
      <c r="C87" s="34" t="e">
        <f>'Анализ Рисков'!#REF!</f>
        <v>#REF!</v>
      </c>
      <c r="D87" s="36" t="e">
        <f>'Анализ Рисков'!#REF!</f>
        <v>#REF!</v>
      </c>
    </row>
    <row r="88" spans="1:4" hidden="1" x14ac:dyDescent="0.25">
      <c r="A88" s="20" t="e">
        <f>'Анализ Рисков'!#REF!</f>
        <v>#REF!</v>
      </c>
      <c r="B88" s="20" t="e">
        <f>'Анализ Рисков'!#REF!</f>
        <v>#REF!</v>
      </c>
      <c r="C88" s="34" t="e">
        <f>'Анализ Рисков'!#REF!</f>
        <v>#REF!</v>
      </c>
      <c r="D88" s="36" t="e">
        <f>'Анализ Рисков'!#REF!</f>
        <v>#REF!</v>
      </c>
    </row>
    <row r="89" spans="1:4" hidden="1" x14ac:dyDescent="0.25">
      <c r="A89" s="20" t="e">
        <f>'Анализ Рисков'!#REF!</f>
        <v>#REF!</v>
      </c>
      <c r="B89" s="20" t="e">
        <f>'Анализ Рисков'!#REF!</f>
        <v>#REF!</v>
      </c>
      <c r="C89" s="34" t="e">
        <f>'Анализ Рисков'!#REF!</f>
        <v>#REF!</v>
      </c>
      <c r="D89" s="36" t="e">
        <f>'Анализ Рисков'!#REF!</f>
        <v>#REF!</v>
      </c>
    </row>
    <row r="90" spans="1:4" hidden="1" x14ac:dyDescent="0.25">
      <c r="A90" s="20" t="e">
        <f>'Анализ Рисков'!#REF!</f>
        <v>#REF!</v>
      </c>
      <c r="B90" s="20" t="e">
        <f>'Анализ Рисков'!#REF!</f>
        <v>#REF!</v>
      </c>
      <c r="C90" s="34" t="e">
        <f>'Анализ Рисков'!#REF!</f>
        <v>#REF!</v>
      </c>
      <c r="D90" s="36" t="e">
        <f>'Анализ Рисков'!#REF!</f>
        <v>#REF!</v>
      </c>
    </row>
    <row r="91" spans="1:4" hidden="1" x14ac:dyDescent="0.25">
      <c r="A91" s="20" t="e">
        <f>'Анализ Рисков'!#REF!</f>
        <v>#REF!</v>
      </c>
      <c r="B91" s="20" t="e">
        <f>'Анализ Рисков'!#REF!</f>
        <v>#REF!</v>
      </c>
      <c r="C91" s="34" t="e">
        <f>'Анализ Рисков'!#REF!</f>
        <v>#REF!</v>
      </c>
      <c r="D91" s="36" t="e">
        <f>'Анализ Рисков'!#REF!</f>
        <v>#REF!</v>
      </c>
    </row>
    <row r="92" spans="1:4" hidden="1" x14ac:dyDescent="0.25">
      <c r="A92" s="20" t="e">
        <f>'Анализ Рисков'!#REF!</f>
        <v>#REF!</v>
      </c>
      <c r="B92" s="20" t="e">
        <f>'Анализ Рисков'!#REF!</f>
        <v>#REF!</v>
      </c>
      <c r="C92" s="34" t="e">
        <f>'Анализ Рисков'!#REF!</f>
        <v>#REF!</v>
      </c>
      <c r="D92" s="36" t="e">
        <f>'Анализ Рисков'!#REF!</f>
        <v>#REF!</v>
      </c>
    </row>
    <row r="93" spans="1:4" hidden="1" x14ac:dyDescent="0.25">
      <c r="A93" s="20" t="e">
        <f>'Анализ Рисков'!#REF!</f>
        <v>#REF!</v>
      </c>
      <c r="B93" s="20" t="e">
        <f>'Анализ Рисков'!#REF!</f>
        <v>#REF!</v>
      </c>
      <c r="C93" s="34" t="e">
        <f>'Анализ Рисков'!#REF!</f>
        <v>#REF!</v>
      </c>
      <c r="D93" s="36" t="e">
        <f>'Анализ Рисков'!#REF!</f>
        <v>#REF!</v>
      </c>
    </row>
    <row r="94" spans="1:4" hidden="1" x14ac:dyDescent="0.25">
      <c r="A94" s="20" t="e">
        <f>'Анализ Рисков'!#REF!</f>
        <v>#REF!</v>
      </c>
      <c r="B94" s="20" t="e">
        <f>'Анализ Рисков'!#REF!</f>
        <v>#REF!</v>
      </c>
      <c r="C94" s="34" t="e">
        <f>'Анализ Рисков'!#REF!</f>
        <v>#REF!</v>
      </c>
      <c r="D94" s="36" t="e">
        <f>'Анализ Рисков'!#REF!</f>
        <v>#REF!</v>
      </c>
    </row>
    <row r="95" spans="1:4" hidden="1" x14ac:dyDescent="0.25">
      <c r="A95" s="34" t="e">
        <f>'Анализ Рисков'!#REF!</f>
        <v>#REF!</v>
      </c>
      <c r="B95" s="35" t="e">
        <f>'Анализ Рисков'!#REF!</f>
        <v>#REF!</v>
      </c>
      <c r="C95" s="34" t="e">
        <f>'Анализ Рисков'!#REF!</f>
        <v>#REF!</v>
      </c>
      <c r="D95" s="36" t="e">
        <f>'Анализ Рисков'!#REF!</f>
        <v>#REF!</v>
      </c>
    </row>
    <row r="96" spans="1:4" hidden="1" x14ac:dyDescent="0.25">
      <c r="A96" s="20" t="e">
        <f>'Анализ Рисков'!#REF!</f>
        <v>#REF!</v>
      </c>
      <c r="B96" s="20" t="e">
        <f>'Анализ Рисков'!#REF!</f>
        <v>#REF!</v>
      </c>
      <c r="C96" s="34" t="e">
        <f>'Анализ Рисков'!#REF!</f>
        <v>#REF!</v>
      </c>
      <c r="D96" s="36" t="e">
        <f>'Анализ Рисков'!#REF!</f>
        <v>#REF!</v>
      </c>
    </row>
    <row r="97" spans="1:4" hidden="1" x14ac:dyDescent="0.25">
      <c r="A97" s="20" t="e">
        <f>'Анализ Рисков'!#REF!</f>
        <v>#REF!</v>
      </c>
      <c r="B97" s="20" t="e">
        <f>'Анализ Рисков'!#REF!</f>
        <v>#REF!</v>
      </c>
      <c r="C97" s="34" t="e">
        <f>'Анализ Рисков'!#REF!</f>
        <v>#REF!</v>
      </c>
      <c r="D97" s="36" t="e">
        <f>'Анализ Рисков'!#REF!</f>
        <v>#REF!</v>
      </c>
    </row>
    <row r="98" spans="1:4" hidden="1" x14ac:dyDescent="0.25">
      <c r="A98" s="20" t="e">
        <f>'Анализ Рисков'!#REF!</f>
        <v>#REF!</v>
      </c>
      <c r="B98" s="20" t="e">
        <f>'Анализ Рисков'!#REF!</f>
        <v>#REF!</v>
      </c>
      <c r="C98" s="34" t="e">
        <f>'Анализ Рисков'!#REF!</f>
        <v>#REF!</v>
      </c>
      <c r="D98" s="36" t="e">
        <f>'Анализ Рисков'!#REF!</f>
        <v>#REF!</v>
      </c>
    </row>
    <row r="99" spans="1:4" hidden="1" x14ac:dyDescent="0.25">
      <c r="A99" s="20" t="e">
        <f>'Анализ Рисков'!#REF!</f>
        <v>#REF!</v>
      </c>
      <c r="B99" s="20" t="e">
        <f>'Анализ Рисков'!#REF!</f>
        <v>#REF!</v>
      </c>
      <c r="C99" s="34" t="e">
        <f>'Анализ Рисков'!#REF!</f>
        <v>#REF!</v>
      </c>
      <c r="D99" s="36" t="e">
        <f>'Анализ Рисков'!#REF!</f>
        <v>#REF!</v>
      </c>
    </row>
    <row r="100" spans="1:4" hidden="1" x14ac:dyDescent="0.25">
      <c r="A100" s="20" t="e">
        <f>'Анализ Рисков'!#REF!</f>
        <v>#REF!</v>
      </c>
      <c r="B100" s="20" t="e">
        <f>'Анализ Рисков'!#REF!</f>
        <v>#REF!</v>
      </c>
      <c r="C100" s="34" t="e">
        <f>'Анализ Рисков'!#REF!</f>
        <v>#REF!</v>
      </c>
      <c r="D100" s="36" t="e">
        <f>'Анализ Рисков'!#REF!</f>
        <v>#REF!</v>
      </c>
    </row>
    <row r="101" spans="1:4" hidden="1" x14ac:dyDescent="0.25">
      <c r="A101" s="20" t="e">
        <f>'Анализ Рисков'!#REF!</f>
        <v>#REF!</v>
      </c>
      <c r="B101" s="20" t="e">
        <f>'Анализ Рисков'!#REF!</f>
        <v>#REF!</v>
      </c>
      <c r="C101" s="34" t="e">
        <f>'Анализ Рисков'!#REF!</f>
        <v>#REF!</v>
      </c>
      <c r="D101" s="36" t="e">
        <f>'Анализ Рисков'!#REF!</f>
        <v>#REF!</v>
      </c>
    </row>
    <row r="102" spans="1:4" hidden="1" x14ac:dyDescent="0.25">
      <c r="A102" s="20" t="e">
        <f>'Анализ Рисков'!#REF!</f>
        <v>#REF!</v>
      </c>
      <c r="B102" s="20" t="e">
        <f>'Анализ Рисков'!#REF!</f>
        <v>#REF!</v>
      </c>
      <c r="C102" s="34" t="e">
        <f>'Анализ Рисков'!#REF!</f>
        <v>#REF!</v>
      </c>
      <c r="D102" s="36" t="e">
        <f>'Анализ Рисков'!#REF!</f>
        <v>#REF!</v>
      </c>
    </row>
    <row r="103" spans="1:4" hidden="1" x14ac:dyDescent="0.25">
      <c r="A103" s="20" t="e">
        <f>'Анализ Рисков'!#REF!</f>
        <v>#REF!</v>
      </c>
      <c r="B103" s="20" t="e">
        <f>'Анализ Рисков'!#REF!</f>
        <v>#REF!</v>
      </c>
      <c r="C103" s="34" t="e">
        <f>'Анализ Рисков'!#REF!</f>
        <v>#REF!</v>
      </c>
      <c r="D103" s="36" t="e">
        <f>'Анализ Рисков'!#REF!</f>
        <v>#REF!</v>
      </c>
    </row>
    <row r="104" spans="1:4" hidden="1" x14ac:dyDescent="0.25">
      <c r="A104" s="20" t="e">
        <f>'Анализ Рисков'!#REF!</f>
        <v>#REF!</v>
      </c>
      <c r="B104" s="20" t="e">
        <f>'Анализ Рисков'!#REF!</f>
        <v>#REF!</v>
      </c>
      <c r="C104" s="34" t="e">
        <f>'Анализ Рисков'!#REF!</f>
        <v>#REF!</v>
      </c>
      <c r="D104" s="36" t="e">
        <f>'Анализ Рисков'!#REF!</f>
        <v>#REF!</v>
      </c>
    </row>
    <row r="105" spans="1:4" hidden="1" x14ac:dyDescent="0.25">
      <c r="A105" s="20" t="e">
        <f>'Анализ Рисков'!#REF!</f>
        <v>#REF!</v>
      </c>
      <c r="B105" s="20" t="e">
        <f>'Анализ Рисков'!#REF!</f>
        <v>#REF!</v>
      </c>
      <c r="C105" s="34" t="e">
        <f>'Анализ Рисков'!#REF!</f>
        <v>#REF!</v>
      </c>
      <c r="D105" s="36" t="e">
        <f>'Анализ Рисков'!#REF!</f>
        <v>#REF!</v>
      </c>
    </row>
    <row r="106" spans="1:4" hidden="1" x14ac:dyDescent="0.25">
      <c r="A106" s="20" t="e">
        <f>'Анализ Рисков'!#REF!</f>
        <v>#REF!</v>
      </c>
      <c r="B106" s="20" t="e">
        <f>'Анализ Рисков'!#REF!</f>
        <v>#REF!</v>
      </c>
      <c r="C106" s="34" t="e">
        <f>'Анализ Рисков'!#REF!</f>
        <v>#REF!</v>
      </c>
      <c r="D106" s="36" t="e">
        <f>'Анализ Рисков'!#REF!</f>
        <v>#REF!</v>
      </c>
    </row>
    <row r="107" spans="1:4" hidden="1" x14ac:dyDescent="0.25">
      <c r="A107" s="20" t="e">
        <f>'Анализ Рисков'!#REF!</f>
        <v>#REF!</v>
      </c>
      <c r="B107" s="20" t="e">
        <f>'Анализ Рисков'!#REF!</f>
        <v>#REF!</v>
      </c>
      <c r="C107" s="34" t="e">
        <f>'Анализ Рисков'!#REF!</f>
        <v>#REF!</v>
      </c>
      <c r="D107" s="36" t="e">
        <f>'Анализ Рисков'!#REF!</f>
        <v>#REF!</v>
      </c>
    </row>
    <row r="108" spans="1:4" hidden="1" x14ac:dyDescent="0.25">
      <c r="A108" s="20" t="e">
        <f>'Анализ Рисков'!#REF!</f>
        <v>#REF!</v>
      </c>
      <c r="B108" s="20" t="e">
        <f>'Анализ Рисков'!#REF!</f>
        <v>#REF!</v>
      </c>
      <c r="C108" s="34" t="e">
        <f>'Анализ Рисков'!#REF!</f>
        <v>#REF!</v>
      </c>
      <c r="D108" s="36" t="e">
        <f>'Анализ Рисков'!#REF!</f>
        <v>#REF!</v>
      </c>
    </row>
    <row r="109" spans="1:4" hidden="1" x14ac:dyDescent="0.25">
      <c r="A109" s="20" t="e">
        <f>'Анализ Рисков'!#REF!</f>
        <v>#REF!</v>
      </c>
      <c r="B109" s="20" t="e">
        <f>'Анализ Рисков'!#REF!</f>
        <v>#REF!</v>
      </c>
      <c r="C109" s="34" t="e">
        <f>'Анализ Рисков'!#REF!</f>
        <v>#REF!</v>
      </c>
      <c r="D109" s="36" t="e">
        <f>'Анализ Рисков'!#REF!</f>
        <v>#REF!</v>
      </c>
    </row>
    <row r="110" spans="1:4" hidden="1" x14ac:dyDescent="0.25">
      <c r="A110" s="34" t="str">
        <f>'Анализ Рисков'!A25</f>
        <v>QM</v>
      </c>
      <c r="B110" s="35" t="str">
        <f>'Анализ Рисков'!M25</f>
        <v>Заключение договора с внешней лабораторией</v>
      </c>
      <c r="C110" s="34" t="str">
        <f>'Анализ Рисков'!N25</f>
        <v>Мацегора</v>
      </c>
      <c r="D110" s="36">
        <f>'Анализ Рисков'!O25</f>
        <v>43160</v>
      </c>
    </row>
    <row r="111" spans="1:4" hidden="1" x14ac:dyDescent="0.25">
      <c r="A111" s="20" t="str">
        <f>'Анализ Рисков'!A26</f>
        <v>QM</v>
      </c>
      <c r="B111" s="20">
        <f>'Анализ Рисков'!M26</f>
        <v>0</v>
      </c>
      <c r="C111" s="34">
        <f>'Анализ Рисков'!N26</f>
        <v>0</v>
      </c>
      <c r="D111" s="36">
        <f>'Анализ Рисков'!O26</f>
        <v>0</v>
      </c>
    </row>
    <row r="112" spans="1:4" hidden="1" x14ac:dyDescent="0.25">
      <c r="A112" s="20" t="str">
        <f>'Анализ Рисков'!A27</f>
        <v>FI</v>
      </c>
      <c r="B112" s="20">
        <f>'Анализ Рисков'!M27</f>
        <v>0</v>
      </c>
      <c r="C112" s="34">
        <f>'Анализ Рисков'!N27</f>
        <v>0</v>
      </c>
      <c r="D112" s="36">
        <f>'Анализ Рисков'!O27</f>
        <v>0</v>
      </c>
    </row>
    <row r="113" spans="1:4" hidden="1" x14ac:dyDescent="0.25">
      <c r="A113" s="20" t="str">
        <f>'Анализ Рисков'!A28</f>
        <v>FI</v>
      </c>
      <c r="B113" s="20">
        <f>'Анализ Рисков'!M28</f>
        <v>0</v>
      </c>
      <c r="C113" s="34">
        <f>'Анализ Рисков'!N28</f>
        <v>0</v>
      </c>
      <c r="D113" s="36">
        <f>'Анализ Рисков'!O28</f>
        <v>0</v>
      </c>
    </row>
    <row r="114" spans="1:4" hidden="1" x14ac:dyDescent="0.25">
      <c r="A114" s="20" t="str">
        <f>'Анализ Рисков'!A29</f>
        <v>FI</v>
      </c>
      <c r="B114" s="20">
        <f>'Анализ Рисков'!M29</f>
        <v>0</v>
      </c>
      <c r="C114" s="34">
        <f>'Анализ Рисков'!N29</f>
        <v>0</v>
      </c>
      <c r="D114" s="36">
        <f>'Анализ Рисков'!O29</f>
        <v>0</v>
      </c>
    </row>
    <row r="115" spans="1:4" hidden="1" x14ac:dyDescent="0.25">
      <c r="A115" s="20" t="str">
        <f>'Анализ Рисков'!A30</f>
        <v>FI</v>
      </c>
      <c r="B115" s="20">
        <f>'Анализ Рисков'!M30</f>
        <v>0</v>
      </c>
      <c r="C115" s="34">
        <f>'Анализ Рисков'!N30</f>
        <v>0</v>
      </c>
      <c r="D115" s="36">
        <f>'Анализ Рисков'!O30</f>
        <v>0</v>
      </c>
    </row>
    <row r="116" spans="1:4" hidden="1" x14ac:dyDescent="0.25">
      <c r="A116" s="20" t="str">
        <f>'Анализ Рисков'!A31</f>
        <v>FI</v>
      </c>
      <c r="B116" s="20">
        <f>'Анализ Рисков'!M31</f>
        <v>0</v>
      </c>
      <c r="C116" s="34">
        <f>'Анализ Рисков'!N31</f>
        <v>0</v>
      </c>
      <c r="D116" s="36">
        <f>'Анализ Рисков'!O31</f>
        <v>0</v>
      </c>
    </row>
    <row r="117" spans="1:4" hidden="1" x14ac:dyDescent="0.25">
      <c r="A117" s="20" t="str">
        <f>'Анализ Рисков'!A32</f>
        <v>FI</v>
      </c>
      <c r="B117" s="20">
        <f>'Анализ Рисков'!M32</f>
        <v>0</v>
      </c>
      <c r="C117" s="34">
        <f>'Анализ Рисков'!N32</f>
        <v>0</v>
      </c>
      <c r="D117" s="36">
        <f>'Анализ Рисков'!O32</f>
        <v>0</v>
      </c>
    </row>
    <row r="118" spans="1:4" hidden="1" x14ac:dyDescent="0.25">
      <c r="A118" s="20" t="str">
        <f>'Анализ Рисков'!A33</f>
        <v>FI</v>
      </c>
      <c r="B118" s="20">
        <f>'Анализ Рисков'!M33</f>
        <v>0</v>
      </c>
      <c r="C118" s="34">
        <f>'Анализ Рисков'!N33</f>
        <v>0</v>
      </c>
      <c r="D118" s="36">
        <f>'Анализ Рисков'!O33</f>
        <v>0</v>
      </c>
    </row>
    <row r="119" spans="1:4" hidden="1" x14ac:dyDescent="0.25">
      <c r="A119" s="20" t="str">
        <f>'Анализ Рисков'!A34</f>
        <v>FI</v>
      </c>
      <c r="B119" s="20">
        <f>'Анализ Рисков'!M34</f>
        <v>0</v>
      </c>
      <c r="C119" s="34">
        <f>'Анализ Рисков'!N34</f>
        <v>0</v>
      </c>
      <c r="D119" s="36">
        <f>'Анализ Рисков'!O34</f>
        <v>0</v>
      </c>
    </row>
    <row r="120" spans="1:4" x14ac:dyDescent="0.25">
      <c r="A120" s="34" t="str">
        <f>'Анализ Рисков'!A35</f>
        <v>SM</v>
      </c>
      <c r="B120" s="35">
        <f>'Анализ Рисков'!M35</f>
        <v>0</v>
      </c>
      <c r="C120" s="34">
        <f>'Анализ Рисков'!N35</f>
        <v>0</v>
      </c>
      <c r="D120" s="36">
        <f>'Анализ Рисков'!O35</f>
        <v>0</v>
      </c>
    </row>
    <row r="121" spans="1:4" x14ac:dyDescent="0.25">
      <c r="A121" s="34" t="str">
        <f>'Анализ Рисков'!A36</f>
        <v>SM</v>
      </c>
      <c r="B121" s="35">
        <f>'Анализ Рисков'!M36</f>
        <v>0</v>
      </c>
      <c r="C121" s="34">
        <f>'Анализ Рисков'!N36</f>
        <v>0</v>
      </c>
      <c r="D121" s="36">
        <f>'Анализ Рисков'!O36</f>
        <v>0</v>
      </c>
    </row>
    <row r="122" spans="1:4" x14ac:dyDescent="0.25">
      <c r="A122" s="34" t="str">
        <f>'Анализ Рисков'!A37</f>
        <v>SM</v>
      </c>
      <c r="B122" s="35">
        <f>'Анализ Рисков'!M37</f>
        <v>0</v>
      </c>
      <c r="C122" s="34">
        <f>'Анализ Рисков'!N37</f>
        <v>0</v>
      </c>
      <c r="D122" s="36">
        <f>'Анализ Рисков'!O37</f>
        <v>0</v>
      </c>
    </row>
    <row r="123" spans="1:4" x14ac:dyDescent="0.25">
      <c r="A123" s="34" t="str">
        <f>'Анализ Рисков'!A38</f>
        <v>SM</v>
      </c>
      <c r="B123" s="35">
        <f>'Анализ Рисков'!M38</f>
        <v>0</v>
      </c>
      <c r="C123" s="34">
        <f>'Анализ Рисков'!N38</f>
        <v>0</v>
      </c>
      <c r="D123" s="36">
        <f>'Анализ Рисков'!O38</f>
        <v>0</v>
      </c>
    </row>
    <row r="124" spans="1:4" hidden="1" x14ac:dyDescent="0.25">
      <c r="A124" s="20" t="str">
        <f>'Анализ Рисков'!A39</f>
        <v>SM</v>
      </c>
      <c r="B124" s="20">
        <f>'Анализ Рисков'!M39</f>
        <v>0</v>
      </c>
      <c r="C124" s="34">
        <f>'Анализ Рисков'!N39</f>
        <v>0</v>
      </c>
      <c r="D124" s="36">
        <f>'Анализ Рисков'!O39</f>
        <v>0</v>
      </c>
    </row>
    <row r="125" spans="1:4" hidden="1" x14ac:dyDescent="0.25">
      <c r="A125" s="20" t="str">
        <f>'Анализ Рисков'!A40</f>
        <v>SM</v>
      </c>
      <c r="B125" s="20">
        <f>'Анализ Рисков'!M40</f>
        <v>0</v>
      </c>
      <c r="C125" s="34">
        <f>'Анализ Рисков'!N40</f>
        <v>0</v>
      </c>
      <c r="D125" s="36">
        <f>'Анализ Рисков'!O40</f>
        <v>0</v>
      </c>
    </row>
    <row r="126" spans="1:4" hidden="1" x14ac:dyDescent="0.25">
      <c r="A126" s="20" t="str">
        <f>'Анализ Рисков'!A41</f>
        <v>SM</v>
      </c>
      <c r="B126" s="20">
        <f>'Анализ Рисков'!M41</f>
        <v>0</v>
      </c>
      <c r="C126" s="34">
        <f>'Анализ Рисков'!N41</f>
        <v>0</v>
      </c>
      <c r="D126" s="36">
        <f>'Анализ Рисков'!O41</f>
        <v>0</v>
      </c>
    </row>
    <row r="127" spans="1:4" hidden="1" x14ac:dyDescent="0.25">
      <c r="A127" s="20" t="str">
        <f>'Анализ Рисков'!A42</f>
        <v>SM</v>
      </c>
      <c r="B127" s="20">
        <f>'Анализ Рисков'!M42</f>
        <v>0</v>
      </c>
      <c r="C127" s="34">
        <f>'Анализ Рисков'!N42</f>
        <v>0</v>
      </c>
      <c r="D127" s="36">
        <f>'Анализ Рисков'!O42</f>
        <v>0</v>
      </c>
    </row>
    <row r="128" spans="1:4" hidden="1" x14ac:dyDescent="0.25">
      <c r="A128" s="20" t="str">
        <f>'Анализ Рисков'!A43</f>
        <v>SM</v>
      </c>
      <c r="B128" s="20">
        <f>'Анализ Рисков'!M43</f>
        <v>0</v>
      </c>
      <c r="C128" s="34">
        <f>'Анализ Рисков'!N43</f>
        <v>0</v>
      </c>
      <c r="D128" s="36">
        <f>'Анализ Рисков'!O43</f>
        <v>0</v>
      </c>
    </row>
    <row r="129" spans="1:4" x14ac:dyDescent="0.25">
      <c r="A129" s="34" t="str">
        <f>'Анализ Рисков'!A44</f>
        <v>SM</v>
      </c>
      <c r="B129" s="35">
        <f>'Анализ Рисков'!M44</f>
        <v>0</v>
      </c>
      <c r="C129" s="34">
        <f>'Анализ Рисков'!N44</f>
        <v>0</v>
      </c>
      <c r="D129" s="36">
        <f>'Анализ Рисков'!O44</f>
        <v>0</v>
      </c>
    </row>
    <row r="130" spans="1:4" x14ac:dyDescent="0.25">
      <c r="A130" s="34" t="str">
        <f>'Анализ Рисков'!A45</f>
        <v>SM</v>
      </c>
      <c r="B130" s="35">
        <f>'Анализ Рисков'!M45</f>
        <v>0</v>
      </c>
      <c r="C130" s="34">
        <f>'Анализ Рисков'!N45</f>
        <v>0</v>
      </c>
      <c r="D130" s="36">
        <f>'Анализ Рисков'!O45</f>
        <v>0</v>
      </c>
    </row>
    <row r="131" spans="1:4" hidden="1" x14ac:dyDescent="0.25">
      <c r="A131" s="20" t="str">
        <f>'Анализ Рисков'!A46</f>
        <v>SM</v>
      </c>
      <c r="B131" s="20">
        <f>'Анализ Рисков'!M46</f>
        <v>0</v>
      </c>
      <c r="C131" s="34">
        <f>'Анализ Рисков'!N46</f>
        <v>0</v>
      </c>
      <c r="D131" s="36">
        <f>'Анализ Рисков'!O46</f>
        <v>0</v>
      </c>
    </row>
    <row r="132" spans="1:4" hidden="1" x14ac:dyDescent="0.25">
      <c r="A132" s="20" t="str">
        <f>'Анализ Рисков'!A47</f>
        <v>SM</v>
      </c>
      <c r="B132" s="20">
        <f>'Анализ Рисков'!M47</f>
        <v>0</v>
      </c>
      <c r="C132" s="34">
        <f>'Анализ Рисков'!N47</f>
        <v>0</v>
      </c>
      <c r="D132" s="36">
        <f>'Анализ Рисков'!O47</f>
        <v>0</v>
      </c>
    </row>
    <row r="133" spans="1:4" hidden="1" x14ac:dyDescent="0.25">
      <c r="A133" s="20" t="str">
        <f>'Анализ Рисков'!A48</f>
        <v>SM</v>
      </c>
      <c r="B133" s="20">
        <f>'Анализ Рисков'!M48</f>
        <v>0</v>
      </c>
      <c r="C133" s="34">
        <f>'Анализ Рисков'!N48</f>
        <v>0</v>
      </c>
      <c r="D133" s="36">
        <f>'Анализ Рисков'!O48</f>
        <v>0</v>
      </c>
    </row>
    <row r="134" spans="1:4" hidden="1" x14ac:dyDescent="0.25">
      <c r="A134" s="20" t="str">
        <f>'Анализ Рисков'!A49</f>
        <v>HR</v>
      </c>
      <c r="B134" s="20">
        <f>'Анализ Рисков'!M49</f>
        <v>0</v>
      </c>
      <c r="C134" s="34">
        <f>'Анализ Рисков'!N49</f>
        <v>0</v>
      </c>
      <c r="D134" s="36">
        <f>'Анализ Рисков'!O49</f>
        <v>0</v>
      </c>
    </row>
    <row r="135" spans="1:4" hidden="1" x14ac:dyDescent="0.25">
      <c r="A135" s="20" t="str">
        <f>'Анализ Рисков'!A50</f>
        <v>HR</v>
      </c>
      <c r="B135" s="20">
        <f>'Анализ Рисков'!M50</f>
        <v>0</v>
      </c>
      <c r="C135" s="34">
        <f>'Анализ Рисков'!N50</f>
        <v>0</v>
      </c>
      <c r="D135" s="36">
        <f>'Анализ Рисков'!O50</f>
        <v>0</v>
      </c>
    </row>
    <row r="136" spans="1:4" hidden="1" x14ac:dyDescent="0.25">
      <c r="A136" s="20" t="str">
        <f>'Анализ Рисков'!A51</f>
        <v>HR</v>
      </c>
      <c r="B136" s="20">
        <f>'Анализ Рисков'!M51</f>
        <v>0</v>
      </c>
      <c r="C136" s="34">
        <f>'Анализ Рисков'!N51</f>
        <v>0</v>
      </c>
      <c r="D136" s="36">
        <f>'Анализ Рисков'!O51</f>
        <v>0</v>
      </c>
    </row>
    <row r="137" spans="1:4" hidden="1" x14ac:dyDescent="0.25">
      <c r="A137" s="20" t="str">
        <f>'Анализ Рисков'!A52</f>
        <v>HR</v>
      </c>
      <c r="B137" s="20">
        <f>'Анализ Рисков'!M52</f>
        <v>0</v>
      </c>
      <c r="C137" s="34">
        <f>'Анализ Рисков'!N52</f>
        <v>0</v>
      </c>
      <c r="D137" s="36">
        <f>'Анализ Рисков'!O52</f>
        <v>0</v>
      </c>
    </row>
    <row r="138" spans="1:4" hidden="1" x14ac:dyDescent="0.25">
      <c r="A138" s="20" t="str">
        <f>'Анализ Рисков'!A53</f>
        <v>HR</v>
      </c>
      <c r="B138" s="20">
        <f>'Анализ Рисков'!M53</f>
        <v>0</v>
      </c>
      <c r="C138" s="34">
        <f>'Анализ Рисков'!N53</f>
        <v>0</v>
      </c>
      <c r="D138" s="36">
        <f>'Анализ Рисков'!O53</f>
        <v>0</v>
      </c>
    </row>
    <row r="139" spans="1:4" hidden="1" x14ac:dyDescent="0.25">
      <c r="A139" s="20" t="str">
        <f>'Анализ Рисков'!A54</f>
        <v>HR</v>
      </c>
      <c r="B139" s="20">
        <f>'Анализ Рисков'!M54</f>
        <v>0</v>
      </c>
      <c r="C139" s="34">
        <f>'Анализ Рисков'!N54</f>
        <v>0</v>
      </c>
      <c r="D139" s="36">
        <f>'Анализ Рисков'!O54</f>
        <v>0</v>
      </c>
    </row>
    <row r="140" spans="1:4" ht="30" hidden="1" x14ac:dyDescent="0.25">
      <c r="A140" s="34" t="str">
        <f>'Анализ Рисков'!A55</f>
        <v>HR</v>
      </c>
      <c r="B140" s="35" t="str">
        <f>'Анализ Рисков'!M55</f>
        <v xml:space="preserve">Разработать механизм привлечения специалиста ОТ к оформлению допуска проведения работ повышенной опасности. </v>
      </c>
      <c r="C140" s="34" t="str">
        <f>'Анализ Рисков'!N55</f>
        <v>Специалист ОТ</v>
      </c>
      <c r="D140" s="36">
        <f>'Анализ Рисков'!O55</f>
        <v>43465</v>
      </c>
    </row>
    <row r="141" spans="1:4" ht="30" hidden="1" x14ac:dyDescent="0.25">
      <c r="A141" s="34" t="str">
        <f>'Анализ Рисков'!A56</f>
        <v>HR</v>
      </c>
      <c r="B141" s="35" t="str">
        <f>'Анализ Рисков'!M56</f>
        <v xml:space="preserve">Разработать механизм привлечения специалиста ОТ к оформлению допуска проведения работ повышенной опасности. </v>
      </c>
      <c r="C141" s="34" t="str">
        <f>'Анализ Рисков'!N56</f>
        <v>Специалист ОТ</v>
      </c>
      <c r="D141" s="36">
        <f>'Анализ Рисков'!O56</f>
        <v>43465</v>
      </c>
    </row>
    <row r="142" spans="1:4" hidden="1" x14ac:dyDescent="0.25">
      <c r="A142" s="34" t="str">
        <f>'Анализ Рисков'!A57</f>
        <v>HR</v>
      </c>
      <c r="B142" s="35" t="str">
        <f>'Анализ Рисков'!M57</f>
        <v>Разработка матриц замещения по каждому отделу</v>
      </c>
      <c r="C142" s="34" t="str">
        <f>'Анализ Рисков'!N57</f>
        <v>Начальник ОК</v>
      </c>
      <c r="D142" s="36">
        <f>'Анализ Рисков'!O57</f>
        <v>43465</v>
      </c>
    </row>
    <row r="143" spans="1:4" hidden="1" x14ac:dyDescent="0.25">
      <c r="A143" s="34" t="str">
        <f>'Анализ Рисков'!A58</f>
        <v>HR</v>
      </c>
      <c r="B143" s="35" t="str">
        <f>'Анализ Рисков'!M58</f>
        <v>Разработка матриц замещения по каждому отделу</v>
      </c>
      <c r="C143" s="34" t="str">
        <f>'Анализ Рисков'!N58</f>
        <v>Начальник ОК</v>
      </c>
      <c r="D143" s="36">
        <f>'Анализ Рисков'!O58</f>
        <v>43465</v>
      </c>
    </row>
    <row r="144" spans="1:4" hidden="1" x14ac:dyDescent="0.25">
      <c r="A144" s="20" t="str">
        <f>'Анализ Рисков'!A59</f>
        <v>HR</v>
      </c>
      <c r="B144" s="20">
        <f>'Анализ Рисков'!M59</f>
        <v>0</v>
      </c>
      <c r="C144" s="34">
        <f>'Анализ Рисков'!N59</f>
        <v>0</v>
      </c>
      <c r="D144" s="36">
        <f>'Анализ Рисков'!O59</f>
        <v>0</v>
      </c>
    </row>
    <row r="145" spans="1:4" hidden="1" x14ac:dyDescent="0.25">
      <c r="A145" s="34" t="str">
        <f>'Анализ Рисков'!A60</f>
        <v>PU</v>
      </c>
      <c r="B145" s="35" t="str">
        <f>'Анализ Рисков'!M60</f>
        <v>Внедрение системы EDI /WEB EDI для стандартизации процесса размещения заказов</v>
      </c>
      <c r="C145" s="34" t="str">
        <f>'Анализ Рисков'!N60</f>
        <v>Кочин Д.В</v>
      </c>
      <c r="D145" s="36" t="str">
        <f>'Анализ Рисков'!O60</f>
        <v>4КВ 2018</v>
      </c>
    </row>
    <row r="146" spans="1:4" hidden="1" x14ac:dyDescent="0.25">
      <c r="A146" s="34" t="str">
        <f>'Анализ Рисков'!A61</f>
        <v>PU</v>
      </c>
      <c r="B146" s="35" t="str">
        <f>'Анализ Рисков'!M61</f>
        <v>Внедрение системы EDI /WEB EDI для стандартизации процесса размещения заказов</v>
      </c>
      <c r="C146" s="34" t="str">
        <f>'Анализ Рисков'!N61</f>
        <v>Кочин Д.В</v>
      </c>
      <c r="D146" s="36" t="str">
        <f>'Анализ Рисков'!O61</f>
        <v>4КВ 2018</v>
      </c>
    </row>
    <row r="147" spans="1:4" hidden="1" x14ac:dyDescent="0.25">
      <c r="A147" s="20" t="str">
        <f>'Анализ Рисков'!A62</f>
        <v>PU</v>
      </c>
      <c r="B147" s="20">
        <f>'Анализ Рисков'!M62</f>
        <v>0</v>
      </c>
      <c r="C147" s="34">
        <f>'Анализ Рисков'!N62</f>
        <v>0</v>
      </c>
      <c r="D147" s="36">
        <f>'Анализ Рисков'!O62</f>
        <v>0</v>
      </c>
    </row>
    <row r="148" spans="1:4" hidden="1" x14ac:dyDescent="0.25">
      <c r="A148" s="20" t="str">
        <f>'Анализ Рисков'!A63</f>
        <v>PU</v>
      </c>
      <c r="B148" s="20">
        <f>'Анализ Рисков'!M63</f>
        <v>0</v>
      </c>
      <c r="C148" s="34">
        <f>'Анализ Рисков'!N63</f>
        <v>0</v>
      </c>
      <c r="D148" s="36">
        <f>'Анализ Рисков'!O63</f>
        <v>0</v>
      </c>
    </row>
    <row r="149" spans="1:4" hidden="1" x14ac:dyDescent="0.25">
      <c r="A149" s="20" t="str">
        <f>'Анализ Рисков'!A64</f>
        <v>PU</v>
      </c>
      <c r="B149" s="20">
        <f>'Анализ Рисков'!M64</f>
        <v>0</v>
      </c>
      <c r="C149" s="34">
        <f>'Анализ Рисков'!N64</f>
        <v>0</v>
      </c>
      <c r="D149" s="36">
        <f>'Анализ Рисков'!O64</f>
        <v>0</v>
      </c>
    </row>
    <row r="150" spans="1:4" ht="30" hidden="1" x14ac:dyDescent="0.25">
      <c r="A150" s="34" t="str">
        <f>'Анализ Рисков'!A65</f>
        <v>PU</v>
      </c>
      <c r="B150" s="35" t="str">
        <f>'Анализ Рисков'!M65</f>
        <v>Совместное развитие с отделом R&amp;D электронной платформы Teexma tool (база данных по материалам всех сестринских заводов).</v>
      </c>
      <c r="C150" s="34" t="str">
        <f>'Анализ Рисков'!N65</f>
        <v>Моисеев А.Е., Чистяков А.Н.</v>
      </c>
      <c r="D150" s="36" t="str">
        <f>'Анализ Рисков'!O65</f>
        <v>2 КВ 2018</v>
      </c>
    </row>
    <row r="151" spans="1:4" hidden="1" x14ac:dyDescent="0.25">
      <c r="A151" s="34" t="str">
        <f>'Анализ Рисков'!A66</f>
        <v>PU</v>
      </c>
      <c r="B151" s="35" t="str">
        <f>'Анализ Рисков'!M66</f>
        <v>Перенос процедуры согласования договоров в 1С ДОК</v>
      </c>
      <c r="C151" s="34" t="str">
        <f>'Анализ Рисков'!N66</f>
        <v>Левандовская О.М., Мацегора П.Г.</v>
      </c>
      <c r="D151" s="36" t="str">
        <f>'Анализ Рисков'!O66</f>
        <v>4КВ 2018</v>
      </c>
    </row>
    <row r="152" spans="1:4" ht="45" hidden="1" x14ac:dyDescent="0.25">
      <c r="A152" s="34" t="str">
        <f>'Анализ Рисков'!A67</f>
        <v>PU</v>
      </c>
      <c r="B152" s="35" t="str">
        <f>'Анализ Рисков'!M67</f>
        <v>1) Внедрение системы EDI /WEB EDI для стандартизации процесса размещения заказов.
2) Совместное развитие с отделом R&amp;D электронной платформы Teexma tool (база данных по материалам всех сестринских заводов)</v>
      </c>
      <c r="C152" s="34" t="str">
        <f>'Анализ Рисков'!N67</f>
        <v xml:space="preserve">1) Кочин Д.В
2) Моисеев А.Е., Чистяков А.Н. </v>
      </c>
      <c r="D152" s="36" t="str">
        <f>'Анализ Рисков'!O67</f>
        <v>4КВ 2018</v>
      </c>
    </row>
    <row r="153" spans="1:4" hidden="1" x14ac:dyDescent="0.25">
      <c r="A153" s="34" t="str">
        <f>'Анализ Рисков'!A68</f>
        <v>PU</v>
      </c>
      <c r="B153" s="35" t="str">
        <f>'Анализ Рисков'!M68</f>
        <v>1) Внедрение системы EDI /WEB EDI для стандартизации процесса размещения заказов.</v>
      </c>
      <c r="C153" s="34" t="str">
        <f>'Анализ Рисков'!N68</f>
        <v>1) Кочин Д.В</v>
      </c>
      <c r="D153" s="36" t="str">
        <f>'Анализ Рисков'!O68</f>
        <v>4КВ 2018</v>
      </c>
    </row>
    <row r="154" spans="1:4" hidden="1" x14ac:dyDescent="0.25">
      <c r="A154" s="20" t="str">
        <f>'Анализ Рисков'!A69</f>
        <v>PU</v>
      </c>
      <c r="B154" s="20">
        <f>'Анализ Рисков'!M69</f>
        <v>0</v>
      </c>
      <c r="C154" s="34">
        <f>'Анализ Рисков'!N69</f>
        <v>0</v>
      </c>
      <c r="D154" s="36">
        <f>'Анализ Рисков'!O69</f>
        <v>0</v>
      </c>
    </row>
    <row r="155" spans="1:4" hidden="1" x14ac:dyDescent="0.25">
      <c r="A155" s="34" t="str">
        <f>'Анализ Рисков'!A70</f>
        <v>PU</v>
      </c>
      <c r="B155" s="35" t="str">
        <f>'Анализ Рисков'!M70</f>
        <v>Имплементирование SAP</v>
      </c>
      <c r="C155" s="34" t="str">
        <f>'Анализ Рисков'!N70</f>
        <v>1) Кочин Д.В</v>
      </c>
      <c r="D155" s="36" t="str">
        <f>'Анализ Рисков'!O70</f>
        <v>4КВ 2018</v>
      </c>
    </row>
    <row r="156" spans="1:4" ht="30" hidden="1" x14ac:dyDescent="0.25">
      <c r="A156" s="34" t="str">
        <f>'Анализ Рисков'!A71</f>
        <v>PU</v>
      </c>
      <c r="B156" s="35" t="str">
        <f>'Анализ Рисков'!M71</f>
        <v>Имплементирование SAP, болк P2P. 
Разработка системы оплаты счетов в 1С ДОК</v>
      </c>
      <c r="C156" s="34" t="str">
        <f>'Анализ Рисков'!N71</f>
        <v>1) Кочин Д.В, Моисеев А.Е.
2) Моисеев А.Е., 
Мацегора П.Г.</v>
      </c>
      <c r="D156" s="36" t="str">
        <f>'Анализ Рисков'!O71</f>
        <v>4КВ 2018</v>
      </c>
    </row>
    <row r="157" spans="1:4" hidden="1" x14ac:dyDescent="0.25">
      <c r="A157" s="20" t="str">
        <f>'Анализ Рисков'!A72</f>
        <v>QM</v>
      </c>
      <c r="B157" s="20">
        <f>'Анализ Рисков'!M72</f>
        <v>0</v>
      </c>
      <c r="C157" s="34">
        <f>'Анализ Рисков'!N72</f>
        <v>0</v>
      </c>
      <c r="D157" s="36">
        <f>'Анализ Рисков'!O72</f>
        <v>0</v>
      </c>
    </row>
    <row r="158" spans="1:4" hidden="1" x14ac:dyDescent="0.25">
      <c r="A158" s="20" t="str">
        <f>'Анализ Рисков'!A73</f>
        <v>QM</v>
      </c>
      <c r="B158" s="20">
        <f>'Анализ Рисков'!M73</f>
        <v>0</v>
      </c>
      <c r="C158" s="34">
        <f>'Анализ Рисков'!N73</f>
        <v>0</v>
      </c>
      <c r="D158" s="36">
        <f>'Анализ Рисков'!O73</f>
        <v>0</v>
      </c>
    </row>
    <row r="159" spans="1:4" hidden="1" x14ac:dyDescent="0.25">
      <c r="A159" s="20" t="str">
        <f>'Анализ Рисков'!A74</f>
        <v>QM</v>
      </c>
      <c r="B159" s="20">
        <f>'Анализ Рисков'!M74</f>
        <v>0</v>
      </c>
      <c r="C159" s="34">
        <f>'Анализ Рисков'!N74</f>
        <v>0</v>
      </c>
      <c r="D159" s="36">
        <f>'Анализ Рисков'!O74</f>
        <v>0</v>
      </c>
    </row>
    <row r="160" spans="1:4" hidden="1" x14ac:dyDescent="0.25">
      <c r="A160" s="34" t="str">
        <f>'Анализ Рисков'!A75</f>
        <v>PR</v>
      </c>
      <c r="B160" s="20" t="str">
        <f>'Анализ Рисков'!M75</f>
        <v>Единый склад запчастей,
установка минимального кол-ва по наименованию</v>
      </c>
      <c r="C160" s="34" t="str">
        <f>'Анализ Рисков'!N75</f>
        <v xml:space="preserve">Кочин Д.
</v>
      </c>
      <c r="D160" s="36">
        <f>'Анализ Рисков'!O75</f>
        <v>43435</v>
      </c>
    </row>
    <row r="161" spans="1:4" hidden="1" x14ac:dyDescent="0.25">
      <c r="A161" s="34" t="str">
        <f>'Анализ Рисков'!A76</f>
        <v>PR</v>
      </c>
      <c r="B161" s="20" t="str">
        <f>'Анализ Рисков'!M76</f>
        <v xml:space="preserve">Рекомендации по размещению пресс-форм на складе
Передать функцию выдачи пресс-форм отделу логистики </v>
      </c>
      <c r="C161" s="34" t="str">
        <f>'Анализ Рисков'!N76</f>
        <v>Кочин Д.</v>
      </c>
      <c r="D161" s="36">
        <f>'Анализ Рисков'!O76</f>
        <v>43160</v>
      </c>
    </row>
    <row r="162" spans="1:4" hidden="1" x14ac:dyDescent="0.25">
      <c r="A162" s="20" t="str">
        <f>'Анализ Рисков'!A77</f>
        <v>PR</v>
      </c>
      <c r="B162" s="20">
        <f>'Анализ Рисков'!M77</f>
        <v>0</v>
      </c>
      <c r="C162" s="34">
        <f>'Анализ Рисков'!N77</f>
        <v>0</v>
      </c>
      <c r="D162" s="36">
        <f>'Анализ Рисков'!O77</f>
        <v>0</v>
      </c>
    </row>
    <row r="163" spans="1:4" hidden="1" x14ac:dyDescent="0.25">
      <c r="A163" s="20" t="str">
        <f>'Анализ Рисков'!A78</f>
        <v>PR</v>
      </c>
      <c r="B163" s="20">
        <f>'Анализ Рисков'!M78</f>
        <v>0</v>
      </c>
      <c r="C163" s="34">
        <f>'Анализ Рисков'!N78</f>
        <v>0</v>
      </c>
      <c r="D163" s="36">
        <f>'Анализ Рисков'!O78</f>
        <v>0</v>
      </c>
    </row>
    <row r="164" spans="1:4" hidden="1" x14ac:dyDescent="0.25">
      <c r="A164" s="20" t="str">
        <f>'Анализ Рисков'!A79</f>
        <v>PR</v>
      </c>
      <c r="B164" s="20">
        <f>'Анализ Рисков'!M79</f>
        <v>0</v>
      </c>
      <c r="C164" s="34">
        <f>'Анализ Рисков'!N79</f>
        <v>0</v>
      </c>
      <c r="D164" s="36">
        <f>'Анализ Рисков'!O79</f>
        <v>0</v>
      </c>
    </row>
    <row r="165" spans="1:4" hidden="1" x14ac:dyDescent="0.25">
      <c r="A165" s="20" t="str">
        <f>'Анализ Рисков'!A80</f>
        <v>PR</v>
      </c>
      <c r="B165" s="20">
        <f>'Анализ Рисков'!M80</f>
        <v>0</v>
      </c>
      <c r="C165" s="34">
        <f>'Анализ Рисков'!N80</f>
        <v>0</v>
      </c>
      <c r="D165" s="36">
        <f>'Анализ Рисков'!O80</f>
        <v>0</v>
      </c>
    </row>
    <row r="166" spans="1:4" hidden="1" x14ac:dyDescent="0.25">
      <c r="A166" s="20" t="str">
        <f>'Анализ Рисков'!A81</f>
        <v>PR</v>
      </c>
      <c r="B166" s="20">
        <f>'Анализ Рисков'!M81</f>
        <v>0</v>
      </c>
      <c r="C166" s="34">
        <f>'Анализ Рисков'!N81</f>
        <v>0</v>
      </c>
      <c r="D166" s="36">
        <f>'Анализ Рисков'!O81</f>
        <v>0</v>
      </c>
    </row>
    <row r="167" spans="1:4" hidden="1" x14ac:dyDescent="0.25">
      <c r="A167" s="20" t="str">
        <f>'Анализ Рисков'!A82</f>
        <v>PR</v>
      </c>
      <c r="B167" s="20">
        <f>'Анализ Рисков'!M82</f>
        <v>0</v>
      </c>
      <c r="C167" s="34">
        <f>'Анализ Рисков'!N82</f>
        <v>0</v>
      </c>
      <c r="D167" s="36">
        <f>'Анализ Рисков'!O82</f>
        <v>0</v>
      </c>
    </row>
    <row r="168" spans="1:4" hidden="1" x14ac:dyDescent="0.25">
      <c r="A168" s="20" t="str">
        <f>'Анализ Рисков'!A83</f>
        <v>PR</v>
      </c>
      <c r="B168" s="20">
        <f>'Анализ Рисков'!M83</f>
        <v>0</v>
      </c>
      <c r="C168" s="34">
        <f>'Анализ Рисков'!N83</f>
        <v>0</v>
      </c>
      <c r="D168" s="36">
        <f>'Анализ Рисков'!O83</f>
        <v>0</v>
      </c>
    </row>
    <row r="169" spans="1:4" hidden="1" x14ac:dyDescent="0.25">
      <c r="A169" s="20" t="str">
        <f>'Анализ Рисков'!A84</f>
        <v>PR</v>
      </c>
      <c r="B169" s="20">
        <f>'Анализ Рисков'!M84</f>
        <v>0</v>
      </c>
      <c r="C169" s="34">
        <f>'Анализ Рисков'!N84</f>
        <v>0</v>
      </c>
      <c r="D169" s="36">
        <f>'Анализ Рисков'!O84</f>
        <v>0</v>
      </c>
    </row>
    <row r="170" spans="1:4" hidden="1" x14ac:dyDescent="0.25">
      <c r="A170" s="20" t="str">
        <f>'Анализ Рисков'!A85</f>
        <v>PR</v>
      </c>
      <c r="B170" s="20">
        <f>'Анализ Рисков'!M85</f>
        <v>0</v>
      </c>
      <c r="C170" s="34">
        <f>'Анализ Рисков'!N85</f>
        <v>0</v>
      </c>
      <c r="D170" s="36">
        <f>'Анализ Рисков'!O85</f>
        <v>0</v>
      </c>
    </row>
    <row r="171" spans="1:4" hidden="1" x14ac:dyDescent="0.25">
      <c r="A171" s="20" t="str">
        <f>'Анализ Рисков'!A86</f>
        <v>PR</v>
      </c>
      <c r="B171" s="20">
        <f>'Анализ Рисков'!M86</f>
        <v>0</v>
      </c>
      <c r="C171" s="34">
        <f>'Анализ Рисков'!N86</f>
        <v>0</v>
      </c>
      <c r="D171" s="36">
        <f>'Анализ Рисков'!O86</f>
        <v>0</v>
      </c>
    </row>
    <row r="172" spans="1:4" hidden="1" x14ac:dyDescent="0.25">
      <c r="A172" s="20" t="str">
        <f>'Анализ Рисков'!A87</f>
        <v>PR</v>
      </c>
      <c r="B172" s="20">
        <f>'Анализ Рисков'!M87</f>
        <v>0</v>
      </c>
      <c r="C172" s="34">
        <f>'Анализ Рисков'!N87</f>
        <v>0</v>
      </c>
      <c r="D172" s="36">
        <f>'Анализ Рисков'!O87</f>
        <v>0</v>
      </c>
    </row>
    <row r="173" spans="1:4" hidden="1" x14ac:dyDescent="0.25">
      <c r="A173" s="20" t="str">
        <f>'Анализ Рисков'!A88</f>
        <v>PR</v>
      </c>
      <c r="B173" s="20">
        <f>'Анализ Рисков'!M88</f>
        <v>0</v>
      </c>
      <c r="C173" s="34">
        <f>'Анализ Рисков'!N88</f>
        <v>0</v>
      </c>
      <c r="D173" s="36">
        <f>'Анализ Рисков'!O88</f>
        <v>0</v>
      </c>
    </row>
    <row r="174" spans="1:4" hidden="1" x14ac:dyDescent="0.25">
      <c r="A174" s="20" t="str">
        <f>'Анализ Рисков'!A89</f>
        <v>PR</v>
      </c>
      <c r="B174" s="20">
        <f>'Анализ Рисков'!M89</f>
        <v>0</v>
      </c>
      <c r="C174" s="34">
        <f>'Анализ Рисков'!N89</f>
        <v>0</v>
      </c>
      <c r="D174" s="36">
        <f>'Анализ Рисков'!O89</f>
        <v>0</v>
      </c>
    </row>
    <row r="175" spans="1:4" hidden="1" x14ac:dyDescent="0.25">
      <c r="A175" s="20" t="str">
        <f>'Анализ Рисков'!A90</f>
        <v>PR</v>
      </c>
      <c r="B175" s="20">
        <f>'Анализ Рисков'!M90</f>
        <v>0</v>
      </c>
      <c r="C175" s="34">
        <f>'Анализ Рисков'!N90</f>
        <v>0</v>
      </c>
      <c r="D175" s="36">
        <f>'Анализ Рисков'!O90</f>
        <v>0</v>
      </c>
    </row>
    <row r="176" spans="1:4" hidden="1" x14ac:dyDescent="0.25">
      <c r="A176" s="34" t="str">
        <f>'Анализ Рисков'!A91</f>
        <v>PR</v>
      </c>
      <c r="B176" s="20" t="str">
        <f>'Анализ Рисков'!M91</f>
        <v xml:space="preserve">
 Автоматизировать статусы пресс-форм</v>
      </c>
      <c r="C176" s="34" t="str">
        <f>'Анализ Рисков'!N91</f>
        <v xml:space="preserve">Горбунов А.
</v>
      </c>
      <c r="D176" s="36">
        <f>'Анализ Рисков'!O91</f>
        <v>2019</v>
      </c>
    </row>
    <row r="177" spans="1:4" hidden="1" x14ac:dyDescent="0.25">
      <c r="A177" s="34" t="str">
        <f>'Анализ Рисков'!A92</f>
        <v>PR</v>
      </c>
      <c r="B177" s="20" t="str">
        <f>'Анализ Рисков'!M92</f>
        <v>Формирование установочного комплекта на каждую форму</v>
      </c>
      <c r="C177" s="34" t="str">
        <f>'Анализ Рисков'!N92</f>
        <v xml:space="preserve">Горбунов А.
</v>
      </c>
      <c r="D177" s="36">
        <f>'Анализ Рисков'!O92</f>
        <v>43435</v>
      </c>
    </row>
    <row r="178" spans="1:4" hidden="1" x14ac:dyDescent="0.25">
      <c r="A178" s="20" t="str">
        <f>'Анализ Рисков'!A93</f>
        <v>PR</v>
      </c>
      <c r="B178" s="20">
        <f>'Анализ Рисков'!M93</f>
        <v>0</v>
      </c>
      <c r="C178" s="34">
        <f>'Анализ Рисков'!N93</f>
        <v>0</v>
      </c>
      <c r="D178" s="36">
        <f>'Анализ Рисков'!O93</f>
        <v>0</v>
      </c>
    </row>
    <row r="179" spans="1:4" hidden="1" x14ac:dyDescent="0.25">
      <c r="A179" s="20" t="str">
        <f>'Анализ Рисков'!A94</f>
        <v>PR</v>
      </c>
      <c r="B179" s="20">
        <f>'Анализ Рисков'!M94</f>
        <v>0</v>
      </c>
      <c r="C179" s="34">
        <f>'Анализ Рисков'!N94</f>
        <v>0</v>
      </c>
      <c r="D179" s="36">
        <f>'Анализ Рисков'!O94</f>
        <v>0</v>
      </c>
    </row>
    <row r="180" spans="1:4" hidden="1" x14ac:dyDescent="0.25">
      <c r="A180" s="20" t="str">
        <f>'Анализ Рисков'!A95</f>
        <v>PR</v>
      </c>
      <c r="B180" s="20">
        <f>'Анализ Рисков'!M95</f>
        <v>0</v>
      </c>
      <c r="C180" s="34">
        <f>'Анализ Рисков'!N95</f>
        <v>0</v>
      </c>
      <c r="D180" s="36">
        <f>'Анализ Рисков'!O95</f>
        <v>0</v>
      </c>
    </row>
    <row r="181" spans="1:4" hidden="1" x14ac:dyDescent="0.25">
      <c r="A181" s="34" t="str">
        <f>'Анализ Рисков'!A96</f>
        <v>PR</v>
      </c>
      <c r="B181" s="20" t="str">
        <f>'Анализ Рисков'!M96</f>
        <v>Исключить дубликацию программ на ТПА</v>
      </c>
      <c r="C181" s="34" t="str">
        <f>'Анализ Рисков'!N96</f>
        <v xml:space="preserve">Горбунов А.
</v>
      </c>
      <c r="D181" s="36">
        <f>'Анализ Рисков'!O96</f>
        <v>43191</v>
      </c>
    </row>
    <row r="182" spans="1:4" hidden="1" x14ac:dyDescent="0.25">
      <c r="A182" s="20" t="str">
        <f>'Анализ Рисков'!A97</f>
        <v>PR</v>
      </c>
      <c r="B182" s="20">
        <f>'Анализ Рисков'!M97</f>
        <v>0</v>
      </c>
      <c r="C182" s="34">
        <f>'Анализ Рисков'!N97</f>
        <v>0</v>
      </c>
      <c r="D182" s="36">
        <f>'Анализ Рисков'!O97</f>
        <v>0</v>
      </c>
    </row>
    <row r="183" spans="1:4" hidden="1" x14ac:dyDescent="0.25">
      <c r="A183" s="20" t="str">
        <f>'Анализ Рисков'!A98</f>
        <v>PR</v>
      </c>
      <c r="B183" s="20">
        <f>'Анализ Рисков'!M98</f>
        <v>0</v>
      </c>
      <c r="C183" s="34">
        <f>'Анализ Рисков'!N98</f>
        <v>0</v>
      </c>
      <c r="D183" s="36">
        <f>'Анализ Рисков'!O98</f>
        <v>0</v>
      </c>
    </row>
    <row r="184" spans="1:4" hidden="1" x14ac:dyDescent="0.25">
      <c r="A184" s="34" t="str">
        <f>'Анализ Рисков'!A99</f>
        <v>PR</v>
      </c>
      <c r="B184" s="20" t="str">
        <f>'Анализ Рисков'!M99</f>
        <v xml:space="preserve">1.Закупка запасного термостата
2.Визуальная сигнализация о работе чиллера
</v>
      </c>
      <c r="C184" s="34" t="str">
        <f>'Анализ Рисков'!N99</f>
        <v xml:space="preserve">1)Горбунов А.
2)Глушинский Д.
</v>
      </c>
      <c r="D184" s="36" t="str">
        <f>'Анализ Рисков'!O99</f>
        <v>1) март2018
2)сентябрь 2018</v>
      </c>
    </row>
    <row r="185" spans="1:4" hidden="1" x14ac:dyDescent="0.25">
      <c r="A185" s="20" t="str">
        <f>'Анализ Рисков'!A100</f>
        <v>PR</v>
      </c>
      <c r="B185" s="20">
        <f>'Анализ Рисков'!M100</f>
        <v>0</v>
      </c>
      <c r="C185" s="34">
        <f>'Анализ Рисков'!N100</f>
        <v>0</v>
      </c>
      <c r="D185" s="36">
        <f>'Анализ Рисков'!O100</f>
        <v>0</v>
      </c>
    </row>
    <row r="186" spans="1:4" hidden="1" x14ac:dyDescent="0.25">
      <c r="A186" s="20" t="str">
        <f>'Анализ Рисков'!A101</f>
        <v>PR</v>
      </c>
      <c r="B186" s="20">
        <f>'Анализ Рисков'!M101</f>
        <v>0</v>
      </c>
      <c r="C186" s="34">
        <f>'Анализ Рисков'!N101</f>
        <v>0</v>
      </c>
      <c r="D186" s="36">
        <f>'Анализ Рисков'!O101</f>
        <v>0</v>
      </c>
    </row>
    <row r="187" spans="1:4" hidden="1" x14ac:dyDescent="0.25">
      <c r="A187" s="20" t="str">
        <f>'Анализ Рисков'!A102</f>
        <v>PR</v>
      </c>
      <c r="B187" s="20">
        <f>'Анализ Рисков'!M102</f>
        <v>0</v>
      </c>
      <c r="C187" s="34">
        <f>'Анализ Рисков'!N102</f>
        <v>0</v>
      </c>
      <c r="D187" s="36">
        <f>'Анализ Рисков'!O102</f>
        <v>0</v>
      </c>
    </row>
    <row r="188" spans="1:4" hidden="1" x14ac:dyDescent="0.25">
      <c r="A188" s="34" t="str">
        <f>'Анализ Рисков'!A103</f>
        <v>PR</v>
      </c>
      <c r="B188" s="20" t="str">
        <f>'Анализ Рисков'!M103</f>
        <v>1. Добавить рекомендации в РИ по вскрытию мешков</v>
      </c>
      <c r="C188" s="34" t="str">
        <f>'Анализ Рисков'!N103</f>
        <v xml:space="preserve">Горбунов А.
</v>
      </c>
      <c r="D188" s="36">
        <f>'Анализ Рисков'!O103</f>
        <v>43191</v>
      </c>
    </row>
    <row r="189" spans="1:4" hidden="1" x14ac:dyDescent="0.25">
      <c r="A189" s="34" t="str">
        <f>'Анализ Рисков'!A104</f>
        <v>PR</v>
      </c>
      <c r="B189" s="20" t="str">
        <f>'Анализ Рисков'!M104</f>
        <v>1. Пересмотр листа материалов и определить необходимость сушки для каждого из них</v>
      </c>
      <c r="C189" s="34" t="str">
        <f>'Анализ Рисков'!N104</f>
        <v xml:space="preserve">Горбунов А.
</v>
      </c>
      <c r="D189" s="36">
        <f>'Анализ Рисков'!O104</f>
        <v>43191</v>
      </c>
    </row>
    <row r="190" spans="1:4" hidden="1" x14ac:dyDescent="0.25">
      <c r="A190" s="20" t="str">
        <f>'Анализ Рисков'!A105</f>
        <v>PR</v>
      </c>
      <c r="B190" s="20">
        <f>'Анализ Рисков'!M105</f>
        <v>0</v>
      </c>
      <c r="C190" s="34">
        <f>'Анализ Рисков'!N105</f>
        <v>0</v>
      </c>
      <c r="D190" s="36">
        <f>'Анализ Рисков'!O105</f>
        <v>0</v>
      </c>
    </row>
    <row r="191" spans="1:4" hidden="1" x14ac:dyDescent="0.25">
      <c r="A191" s="20" t="str">
        <f>'Анализ Рисков'!A106</f>
        <v>PR</v>
      </c>
      <c r="B191" s="20">
        <f>'Анализ Рисков'!M106</f>
        <v>0</v>
      </c>
      <c r="C191" s="34">
        <f>'Анализ Рисков'!N106</f>
        <v>0</v>
      </c>
      <c r="D191" s="36">
        <f>'Анализ Рисков'!O106</f>
        <v>0</v>
      </c>
    </row>
    <row r="192" spans="1:4" hidden="1" x14ac:dyDescent="0.25">
      <c r="A192" s="20" t="str">
        <f>'Анализ Рисков'!A107</f>
        <v>PR</v>
      </c>
      <c r="B192" s="20">
        <f>'Анализ Рисков'!M107</f>
        <v>0</v>
      </c>
      <c r="C192" s="34">
        <f>'Анализ Рисков'!N107</f>
        <v>0</v>
      </c>
      <c r="D192" s="36">
        <f>'Анализ Рисков'!O107</f>
        <v>0</v>
      </c>
    </row>
    <row r="193" spans="1:4" hidden="1" x14ac:dyDescent="0.25">
      <c r="A193" s="20" t="str">
        <f>'Анализ Рисков'!A108</f>
        <v>PR</v>
      </c>
      <c r="B193" s="20">
        <f>'Анализ Рисков'!M108</f>
        <v>0</v>
      </c>
      <c r="C193" s="34">
        <f>'Анализ Рисков'!N108</f>
        <v>0</v>
      </c>
      <c r="D193" s="36">
        <f>'Анализ Рисков'!O108</f>
        <v>0</v>
      </c>
    </row>
    <row r="194" spans="1:4" hidden="1" x14ac:dyDescent="0.25">
      <c r="A194" s="20" t="str">
        <f>'Анализ Рисков'!A109</f>
        <v>PR</v>
      </c>
      <c r="B194" s="20">
        <f>'Анализ Рисков'!M109</f>
        <v>0</v>
      </c>
      <c r="C194" s="34">
        <f>'Анализ Рисков'!N109</f>
        <v>0</v>
      </c>
      <c r="D194" s="36">
        <f>'Анализ Рисков'!O109</f>
        <v>0</v>
      </c>
    </row>
    <row r="195" spans="1:4" hidden="1" x14ac:dyDescent="0.25">
      <c r="A195" s="20" t="str">
        <f>'Анализ Рисков'!A110</f>
        <v>PR</v>
      </c>
      <c r="B195" s="20">
        <f>'Анализ Рисков'!M110</f>
        <v>0</v>
      </c>
      <c r="C195" s="34">
        <f>'Анализ Рисков'!N110</f>
        <v>0</v>
      </c>
      <c r="D195" s="36">
        <f>'Анализ Рисков'!O110</f>
        <v>0</v>
      </c>
    </row>
    <row r="196" spans="1:4" hidden="1" x14ac:dyDescent="0.25">
      <c r="A196" s="34" t="str">
        <f>'Анализ Рисков'!A111</f>
        <v>PR</v>
      </c>
      <c r="B196" s="20" t="str">
        <f>'Анализ Рисков'!M111</f>
        <v>1. Внести требования по чистке фильтра в РИ Наладчика минимум 1 раз в смену
2. Провести работу по замене дробилки с разными ножами</v>
      </c>
      <c r="C196" s="34" t="str">
        <f>'Анализ Рисков'!N111</f>
        <v>1) Горбунов 
2) Горбунов</v>
      </c>
      <c r="D196" s="36" t="str">
        <f>'Анализ Рисков'!O111</f>
        <v xml:space="preserve">1) март 2018
2) апрель 2018
</v>
      </c>
    </row>
    <row r="197" spans="1:4" hidden="1" x14ac:dyDescent="0.25">
      <c r="A197" s="34" t="str">
        <f>'Анализ Рисков'!A112</f>
        <v>PR</v>
      </c>
      <c r="B197" s="20" t="str">
        <f>'Анализ Рисков'!M112</f>
        <v xml:space="preserve">1. Проработать вопрос по отказу "Отсутствие материала в бункере"
Проработать вопрос о сигнализации низкого остатка материала в бункере
2Переодический осмотр труб подачи материала (внести в РИ наладчика)
</v>
      </c>
      <c r="C197" s="34" t="str">
        <f>'Анализ Рисков'!N112</f>
        <v>1) Глушинский Д
2) Горбунов А</v>
      </c>
      <c r="D197" s="36" t="str">
        <f>'Анализ Рисков'!O112</f>
        <v>1) Июнь 2018
2)Апрель 2018</v>
      </c>
    </row>
    <row r="198" spans="1:4" hidden="1" x14ac:dyDescent="0.25">
      <c r="A198" s="34" t="str">
        <f>'Анализ Рисков'!A113</f>
        <v>PR</v>
      </c>
      <c r="B198" s="20" t="str">
        <f>'Анализ Рисков'!M113</f>
        <v>1. Установка миксеров на загрузчик</v>
      </c>
      <c r="C198" s="34">
        <f>'Анализ Рисков'!N113</f>
        <v>0</v>
      </c>
      <c r="D198" s="36">
        <f>'Анализ Рисков'!O113</f>
        <v>0</v>
      </c>
    </row>
    <row r="199" spans="1:4" hidden="1" x14ac:dyDescent="0.25">
      <c r="A199" s="20" t="str">
        <f>'Анализ Рисков'!A114</f>
        <v>PR</v>
      </c>
      <c r="B199" s="20">
        <f>'Анализ Рисков'!M114</f>
        <v>0</v>
      </c>
      <c r="C199" s="34">
        <f>'Анализ Рисков'!N114</f>
        <v>0</v>
      </c>
      <c r="D199" s="36">
        <f>'Анализ Рисков'!O114</f>
        <v>0</v>
      </c>
    </row>
    <row r="200" spans="1:4" hidden="1" x14ac:dyDescent="0.25">
      <c r="A200" s="20" t="str">
        <f>'Анализ Рисков'!A115</f>
        <v>PR</v>
      </c>
      <c r="B200" s="20">
        <f>'Анализ Рисков'!M115</f>
        <v>0</v>
      </c>
      <c r="C200" s="34">
        <f>'Анализ Рисков'!N115</f>
        <v>0</v>
      </c>
      <c r="D200" s="36">
        <f>'Анализ Рисков'!O115</f>
        <v>0</v>
      </c>
    </row>
    <row r="201" spans="1:4" hidden="1" x14ac:dyDescent="0.25">
      <c r="A201" s="20" t="str">
        <f>'Анализ Рисков'!A116</f>
        <v>PR</v>
      </c>
      <c r="B201" s="20">
        <f>'Анализ Рисков'!M116</f>
        <v>0</v>
      </c>
      <c r="C201" s="34">
        <f>'Анализ Рисков'!N116</f>
        <v>0</v>
      </c>
      <c r="D201" s="36">
        <f>'Анализ Рисков'!O116</f>
        <v>0</v>
      </c>
    </row>
    <row r="202" spans="1:4" hidden="1" x14ac:dyDescent="0.25">
      <c r="A202" s="34" t="str">
        <f>'Анализ Рисков'!A117</f>
        <v>PR</v>
      </c>
      <c r="B202" s="20" t="str">
        <f>'Анализ Рисков'!M117</f>
        <v>1. Обновить инструкцию по основным моментам работы с Raypro
2. Проект по резервному потоку документов (2018г)</v>
      </c>
      <c r="C202" s="34" t="str">
        <f>'Анализ Рисков'!N117</f>
        <v>1) Горбунов А
2) Ответственные по процессам</v>
      </c>
      <c r="D202" s="36" t="str">
        <f>'Анализ Рисков'!O117</f>
        <v>1) Май 2018
2) Декабрь 2018</v>
      </c>
    </row>
    <row r="203" spans="1:4" hidden="1" x14ac:dyDescent="0.25">
      <c r="A203" s="20" t="str">
        <f>'Анализ Рисков'!A118</f>
        <v>PR</v>
      </c>
      <c r="B203" s="20">
        <f>'Анализ Рисков'!M118</f>
        <v>0</v>
      </c>
      <c r="C203" s="34">
        <f>'Анализ Рисков'!N118</f>
        <v>0</v>
      </c>
      <c r="D203" s="36">
        <f>'Анализ Рисков'!O118</f>
        <v>0</v>
      </c>
    </row>
    <row r="204" spans="1:4" hidden="1" x14ac:dyDescent="0.25">
      <c r="A204" s="34" t="str">
        <f>'Анализ Рисков'!A119</f>
        <v>PR</v>
      </c>
      <c r="B204" s="20" t="str">
        <f>'Анализ Рисков'!M119</f>
        <v>1. В случае выявления отклонения по количеству информировать отдел планирования
(внести требования в РИ Наладчика об изменении кол-ва выпущенной продукции)</v>
      </c>
      <c r="C204" s="34" t="str">
        <f>'Анализ Рисков'!N119</f>
        <v>1) Горбунов А</v>
      </c>
      <c r="D204" s="36" t="str">
        <f>'Анализ Рисков'!O119</f>
        <v>1) Апрель 2018</v>
      </c>
    </row>
    <row r="205" spans="1:4" hidden="1" x14ac:dyDescent="0.25">
      <c r="A205" s="20" t="str">
        <f>'Анализ Рисков'!A120</f>
        <v>PR</v>
      </c>
      <c r="B205" s="20">
        <f>'Анализ Рисков'!M120</f>
        <v>0</v>
      </c>
      <c r="C205" s="34">
        <f>'Анализ Рисков'!N120</f>
        <v>0</v>
      </c>
      <c r="D205" s="36">
        <f>'Анализ Рисков'!O120</f>
        <v>0</v>
      </c>
    </row>
    <row r="206" spans="1:4" hidden="1" x14ac:dyDescent="0.25">
      <c r="A206" s="20" t="str">
        <f>'Анализ Рисков'!A121</f>
        <v>PR</v>
      </c>
      <c r="B206" s="20">
        <f>'Анализ Рисков'!M121</f>
        <v>0</v>
      </c>
      <c r="C206" s="34">
        <f>'Анализ Рисков'!N121</f>
        <v>0</v>
      </c>
      <c r="D206" s="36">
        <f>'Анализ Рисков'!O121</f>
        <v>0</v>
      </c>
    </row>
    <row r="207" spans="1:4" hidden="1" x14ac:dyDescent="0.25">
      <c r="A207" s="34" t="str">
        <f>'Анализ Рисков'!A122</f>
        <v>PR</v>
      </c>
      <c r="B207" s="20" t="str">
        <f>'Анализ Рисков'!M122</f>
        <v xml:space="preserve">
1. Проработать вариант по наличию аутсорса складских площадей</v>
      </c>
      <c r="C207" s="34" t="str">
        <f>'Анализ Рисков'!N122</f>
        <v>1) Моисеев А</v>
      </c>
      <c r="D207" s="36" t="str">
        <f>'Анализ Рисков'!O122</f>
        <v>1) Май 2018</v>
      </c>
    </row>
    <row r="208" spans="1:4" hidden="1" x14ac:dyDescent="0.25">
      <c r="A208" s="20" t="str">
        <f>'Анализ Рисков'!A123</f>
        <v>PR</v>
      </c>
      <c r="B208" s="20">
        <f>'Анализ Рисков'!M123</f>
        <v>0</v>
      </c>
      <c r="C208" s="34">
        <f>'Анализ Рисков'!N123</f>
        <v>0</v>
      </c>
      <c r="D208" s="36">
        <f>'Анализ Рисков'!O123</f>
        <v>0</v>
      </c>
    </row>
    <row r="209" spans="1:4" hidden="1" x14ac:dyDescent="0.25">
      <c r="A209" s="34" t="str">
        <f>'Анализ Рисков'!A124</f>
        <v>PR</v>
      </c>
      <c r="B209" s="20" t="str">
        <f>'Анализ Рисков'!M124</f>
        <v>Проработать вариант аренды груоподъемного оборудования для установки пресс-форм</v>
      </c>
      <c r="C209" s="34" t="str">
        <f>'Анализ Рисков'!N124</f>
        <v>1) Глушинский Д
2) Горбунов А</v>
      </c>
      <c r="D209" s="36">
        <f>'Анализ Рисков'!O124</f>
        <v>43221</v>
      </c>
    </row>
    <row r="210" spans="1:4" hidden="1" x14ac:dyDescent="0.25">
      <c r="A210" s="20" t="str">
        <f>'Анализ Рисков'!A125</f>
        <v>PR</v>
      </c>
      <c r="B210" s="20">
        <f>'Анализ Рисков'!M125</f>
        <v>0</v>
      </c>
      <c r="C210" s="34">
        <f>'Анализ Рисков'!N125</f>
        <v>0</v>
      </c>
      <c r="D210" s="36">
        <f>'Анализ Рисков'!O125</f>
        <v>0</v>
      </c>
    </row>
    <row r="211" spans="1:4" hidden="1" x14ac:dyDescent="0.25">
      <c r="A211" s="20" t="str">
        <f>'Анализ Рисков'!A126</f>
        <v>PR</v>
      </c>
      <c r="B211" s="20">
        <f>'Анализ Рисков'!M126</f>
        <v>0</v>
      </c>
      <c r="C211" s="34">
        <f>'Анализ Рисков'!N126</f>
        <v>0</v>
      </c>
      <c r="D211" s="36">
        <f>'Анализ Рисков'!O126</f>
        <v>0</v>
      </c>
    </row>
    <row r="212" spans="1:4" hidden="1" x14ac:dyDescent="0.25">
      <c r="A212" s="20" t="str">
        <f>'Анализ Рисков'!A127</f>
        <v>PR</v>
      </c>
      <c r="B212" s="20">
        <f>'Анализ Рисков'!M127</f>
        <v>0</v>
      </c>
      <c r="C212" s="34">
        <f>'Анализ Рисков'!N127</f>
        <v>0</v>
      </c>
      <c r="D212" s="36">
        <f>'Анализ Рисков'!O127</f>
        <v>0</v>
      </c>
    </row>
    <row r="213" spans="1:4" hidden="1" x14ac:dyDescent="0.25">
      <c r="A213" s="20" t="str">
        <f>'Анализ Рисков'!A128</f>
        <v>PR</v>
      </c>
      <c r="B213" s="20">
        <f>'Анализ Рисков'!M128</f>
        <v>0</v>
      </c>
      <c r="C213" s="34">
        <f>'Анализ Рисков'!N128</f>
        <v>0</v>
      </c>
      <c r="D213" s="36">
        <f>'Анализ Рисков'!O128</f>
        <v>0</v>
      </c>
    </row>
    <row r="214" spans="1:4" hidden="1" x14ac:dyDescent="0.25">
      <c r="A214" s="20" t="str">
        <f>'Анализ Рисков'!A129</f>
        <v>PR</v>
      </c>
      <c r="B214" s="20">
        <f>'Анализ Рисков'!M129</f>
        <v>0</v>
      </c>
      <c r="C214" s="34">
        <f>'Анализ Рисков'!N129</f>
        <v>0</v>
      </c>
      <c r="D214" s="36">
        <f>'Анализ Рисков'!O129</f>
        <v>0</v>
      </c>
    </row>
    <row r="215" spans="1:4" hidden="1" x14ac:dyDescent="0.25">
      <c r="A215" s="20" t="str">
        <f>'Анализ Рисков'!A130</f>
        <v>PR</v>
      </c>
      <c r="B215" s="20">
        <f>'Анализ Рисков'!M130</f>
        <v>0</v>
      </c>
      <c r="C215" s="34">
        <f>'Анализ Рисков'!N130</f>
        <v>0</v>
      </c>
      <c r="D215" s="36">
        <f>'Анализ Рисков'!O130</f>
        <v>0</v>
      </c>
    </row>
    <row r="216" spans="1:4" hidden="1" x14ac:dyDescent="0.25">
      <c r="A216" s="34" t="str">
        <f>'Анализ Рисков'!A131</f>
        <v>PR</v>
      </c>
      <c r="B216" s="20" t="str">
        <f>'Анализ Рисков'!M131</f>
        <v>1. матрица взаимозаменяимости отдела качества</v>
      </c>
      <c r="C216" s="34" t="str">
        <f>'Анализ Рисков'!N131</f>
        <v xml:space="preserve">1) Мацегора </v>
      </c>
      <c r="D216" s="36">
        <f>'Анализ Рисков'!O131</f>
        <v>43221</v>
      </c>
    </row>
    <row r="217" spans="1:4" hidden="1" x14ac:dyDescent="0.25">
      <c r="A217" s="20" t="str">
        <f>'Анализ Рисков'!A132</f>
        <v>PR</v>
      </c>
      <c r="B217" s="20">
        <f>'Анализ Рисков'!M132</f>
        <v>0</v>
      </c>
      <c r="C217" s="34">
        <f>'Анализ Рисков'!N132</f>
        <v>0</v>
      </c>
      <c r="D217" s="36">
        <f>'Анализ Рисков'!O132</f>
        <v>0</v>
      </c>
    </row>
    <row r="218" spans="1:4" hidden="1" x14ac:dyDescent="0.25">
      <c r="A218" s="20" t="str">
        <f>'Анализ Рисков'!A133</f>
        <v>PR</v>
      </c>
      <c r="B218" s="20">
        <f>'Анализ Рисков'!M133</f>
        <v>0</v>
      </c>
      <c r="C218" s="34">
        <f>'Анализ Рисков'!N133</f>
        <v>0</v>
      </c>
      <c r="D218" s="36">
        <f>'Анализ Рисков'!O133</f>
        <v>0</v>
      </c>
    </row>
    <row r="219" spans="1:4" hidden="1" x14ac:dyDescent="0.25">
      <c r="A219" s="20" t="str">
        <f>'Анализ Рисков'!A134</f>
        <v>PR</v>
      </c>
      <c r="B219" s="20">
        <f>'Анализ Рисков'!M134</f>
        <v>0</v>
      </c>
      <c r="C219" s="34">
        <f>'Анализ Рисков'!N134</f>
        <v>0</v>
      </c>
      <c r="D219" s="36">
        <f>'Анализ Рисков'!O134</f>
        <v>0</v>
      </c>
    </row>
    <row r="220" spans="1:4" hidden="1" x14ac:dyDescent="0.25">
      <c r="A220" s="20" t="str">
        <f>'Анализ Рисков'!A135</f>
        <v>PR</v>
      </c>
      <c r="B220" s="20">
        <f>'Анализ Рисков'!M135</f>
        <v>0</v>
      </c>
      <c r="C220" s="34">
        <f>'Анализ Рисков'!N135</f>
        <v>0</v>
      </c>
      <c r="D220" s="36">
        <f>'Анализ Рисков'!O135</f>
        <v>0</v>
      </c>
    </row>
    <row r="221" spans="1:4" hidden="1" x14ac:dyDescent="0.25">
      <c r="A221" s="20" t="str">
        <f>'Анализ Рисков'!A159</f>
        <v>QM</v>
      </c>
      <c r="B221" s="20">
        <f>'Анализ Рисков'!M159</f>
        <v>0</v>
      </c>
      <c r="C221" s="34">
        <f>'Анализ Рисков'!N159</f>
        <v>0</v>
      </c>
      <c r="D221" s="36">
        <f>'Анализ Рисков'!O159</f>
        <v>0</v>
      </c>
    </row>
    <row r="222" spans="1:4" hidden="1" x14ac:dyDescent="0.25">
      <c r="A222" s="20" t="str">
        <f>'Анализ Рисков'!A160</f>
        <v>QM</v>
      </c>
      <c r="B222" s="20">
        <f>'Анализ Рисков'!M160</f>
        <v>0</v>
      </c>
      <c r="C222" s="34">
        <f>'Анализ Рисков'!N160</f>
        <v>0</v>
      </c>
      <c r="D222" s="36">
        <f>'Анализ Рисков'!O160</f>
        <v>0</v>
      </c>
    </row>
    <row r="223" spans="1:4" hidden="1" x14ac:dyDescent="0.25">
      <c r="A223" s="20" t="str">
        <f>'Анализ Рисков'!A161</f>
        <v>QM</v>
      </c>
      <c r="B223" s="20">
        <f>'Анализ Рисков'!M161</f>
        <v>0</v>
      </c>
      <c r="C223" s="34">
        <f>'Анализ Рисков'!N161</f>
        <v>0</v>
      </c>
      <c r="D223" s="36">
        <f>'Анализ Рисков'!O161</f>
        <v>0</v>
      </c>
    </row>
    <row r="224" spans="1:4" hidden="1" x14ac:dyDescent="0.25">
      <c r="A224" s="20" t="str">
        <f>'Анализ Рисков'!A162</f>
        <v>QM</v>
      </c>
      <c r="B224" s="20">
        <f>'Анализ Рисков'!M162</f>
        <v>0</v>
      </c>
      <c r="C224" s="34">
        <f>'Анализ Рисков'!N162</f>
        <v>0</v>
      </c>
      <c r="D224" s="36">
        <f>'Анализ Рисков'!O162</f>
        <v>0</v>
      </c>
    </row>
    <row r="225" spans="1:4" hidden="1" x14ac:dyDescent="0.25">
      <c r="A225" s="20" t="str">
        <f>'Анализ Рисков'!A163</f>
        <v>QM</v>
      </c>
      <c r="B225" s="20">
        <f>'Анализ Рисков'!M163</f>
        <v>0</v>
      </c>
      <c r="C225" s="34">
        <f>'Анализ Рисков'!N163</f>
        <v>0</v>
      </c>
      <c r="D225" s="36">
        <f>'Анализ Рисков'!O163</f>
        <v>0</v>
      </c>
    </row>
    <row r="226" spans="1:4" hidden="1" x14ac:dyDescent="0.25">
      <c r="A226" s="20" t="e">
        <f>'Анализ Рисков'!#REF!</f>
        <v>#REF!</v>
      </c>
      <c r="B226" s="20" t="e">
        <f>'Анализ Рисков'!#REF!</f>
        <v>#REF!</v>
      </c>
      <c r="C226" s="34" t="e">
        <f>'Анализ Рисков'!#REF!</f>
        <v>#REF!</v>
      </c>
      <c r="D226" s="36" t="e">
        <f>'Анализ Рисков'!#REF!</f>
        <v>#REF!</v>
      </c>
    </row>
    <row r="227" spans="1:4" hidden="1" x14ac:dyDescent="0.25">
      <c r="A227" s="34" t="str">
        <f>'Анализ Рисков'!A164</f>
        <v>QM</v>
      </c>
      <c r="B227" s="20">
        <f>'Анализ Рисков'!M164</f>
        <v>0</v>
      </c>
      <c r="C227" s="34">
        <f>'Анализ Рисков'!N164</f>
        <v>0</v>
      </c>
      <c r="D227" s="36">
        <f>'Анализ Рисков'!O164</f>
        <v>0</v>
      </c>
    </row>
    <row r="228" spans="1:4" hidden="1" x14ac:dyDescent="0.25">
      <c r="A228" s="20" t="str">
        <f>'Анализ Рисков'!A165</f>
        <v>PR</v>
      </c>
      <c r="B228" s="20">
        <f>'Анализ Рисков'!M165</f>
        <v>0</v>
      </c>
      <c r="C228" s="34">
        <f>'Анализ Рисков'!N165</f>
        <v>0</v>
      </c>
      <c r="D228" s="36">
        <f>'Анализ Рисков'!O165</f>
        <v>0</v>
      </c>
    </row>
    <row r="229" spans="1:4" hidden="1" x14ac:dyDescent="0.25">
      <c r="A229" s="20" t="str">
        <f>'Анализ Рисков'!A166</f>
        <v>PR</v>
      </c>
      <c r="B229" s="20">
        <f>'Анализ Рисков'!M166</f>
        <v>0</v>
      </c>
      <c r="C229" s="34">
        <f>'Анализ Рисков'!N166</f>
        <v>0</v>
      </c>
      <c r="D229" s="36">
        <f>'Анализ Рисков'!O166</f>
        <v>0</v>
      </c>
    </row>
    <row r="230" spans="1:4" hidden="1" x14ac:dyDescent="0.25">
      <c r="A230" s="20" t="str">
        <f>'Анализ Рисков'!A167</f>
        <v>PR</v>
      </c>
      <c r="B230" s="20">
        <f>'Анализ Рисков'!M167</f>
        <v>0</v>
      </c>
      <c r="C230" s="34">
        <f>'Анализ Рисков'!N167</f>
        <v>0</v>
      </c>
      <c r="D230" s="36">
        <f>'Анализ Рисков'!O167</f>
        <v>0</v>
      </c>
    </row>
    <row r="231" spans="1:4" hidden="1" x14ac:dyDescent="0.25">
      <c r="A231" s="20" t="str">
        <f>'Анализ Рисков'!A168</f>
        <v>PR</v>
      </c>
      <c r="B231" s="20">
        <f>'Анализ Рисков'!M168</f>
        <v>0</v>
      </c>
      <c r="C231" s="34">
        <f>'Анализ Рисков'!N168</f>
        <v>0</v>
      </c>
      <c r="D231" s="36">
        <f>'Анализ Рисков'!O168</f>
        <v>0</v>
      </c>
    </row>
    <row r="232" spans="1:4" hidden="1" x14ac:dyDescent="0.25">
      <c r="A232" s="20" t="str">
        <f>'Анализ Рисков'!A169</f>
        <v>PR</v>
      </c>
      <c r="B232" s="20">
        <f>'Анализ Рисков'!M169</f>
        <v>0</v>
      </c>
      <c r="C232" s="34">
        <f>'Анализ Рисков'!N169</f>
        <v>0</v>
      </c>
      <c r="D232" s="36">
        <f>'Анализ Рисков'!O169</f>
        <v>0</v>
      </c>
    </row>
    <row r="233" spans="1:4" hidden="1" x14ac:dyDescent="0.25">
      <c r="A233" s="20" t="str">
        <f>'Анализ Рисков'!A170</f>
        <v>PR</v>
      </c>
      <c r="B233" s="20">
        <f>'Анализ Рисков'!M170</f>
        <v>0</v>
      </c>
      <c r="C233" s="34">
        <f>'Анализ Рисков'!N170</f>
        <v>0</v>
      </c>
      <c r="D233" s="36">
        <f>'Анализ Рисков'!O170</f>
        <v>0</v>
      </c>
    </row>
    <row r="234" spans="1:4" hidden="1" x14ac:dyDescent="0.25">
      <c r="A234" s="20" t="str">
        <f>'Анализ Рисков'!A171</f>
        <v>PR</v>
      </c>
      <c r="B234" s="20">
        <f>'Анализ Рисков'!M171</f>
        <v>0</v>
      </c>
      <c r="C234" s="34">
        <f>'Анализ Рисков'!N171</f>
        <v>0</v>
      </c>
      <c r="D234" s="36">
        <f>'Анализ Рисков'!O171</f>
        <v>0</v>
      </c>
    </row>
    <row r="235" spans="1:4" hidden="1" x14ac:dyDescent="0.25">
      <c r="A235" s="20" t="str">
        <f>'Анализ Рисков'!A172</f>
        <v>PR</v>
      </c>
      <c r="B235" s="20">
        <f>'Анализ Рисков'!M172</f>
        <v>0</v>
      </c>
      <c r="C235" s="34">
        <f>'Анализ Рисков'!N172</f>
        <v>0</v>
      </c>
      <c r="D235" s="36">
        <f>'Анализ Рисков'!O172</f>
        <v>0</v>
      </c>
    </row>
    <row r="236" spans="1:4" hidden="1" x14ac:dyDescent="0.25">
      <c r="A236" s="20" t="str">
        <f>'Анализ Рисков'!A173</f>
        <v>PR</v>
      </c>
      <c r="B236" s="20">
        <f>'Анализ Рисков'!M173</f>
        <v>0</v>
      </c>
      <c r="C236" s="34">
        <f>'Анализ Рисков'!N173</f>
        <v>0</v>
      </c>
      <c r="D236" s="36">
        <f>'Анализ Рисков'!O173</f>
        <v>0</v>
      </c>
    </row>
    <row r="237" spans="1:4" hidden="1" x14ac:dyDescent="0.25">
      <c r="A237" s="20" t="str">
        <f>'Анализ Рисков'!A174</f>
        <v>PR</v>
      </c>
      <c r="B237" s="20">
        <f>'Анализ Рисков'!M174</f>
        <v>0</v>
      </c>
      <c r="C237" s="34">
        <f>'Анализ Рисков'!N174</f>
        <v>0</v>
      </c>
      <c r="D237" s="36">
        <f>'Анализ Рисков'!O174</f>
        <v>0</v>
      </c>
    </row>
    <row r="238" spans="1:4" hidden="1" x14ac:dyDescent="0.25">
      <c r="A238" s="20" t="str">
        <f>'Анализ Рисков'!A175</f>
        <v>PR</v>
      </c>
      <c r="B238" s="20">
        <f>'Анализ Рисков'!M175</f>
        <v>0</v>
      </c>
      <c r="C238" s="34">
        <f>'Анализ Рисков'!N175</f>
        <v>0</v>
      </c>
      <c r="D238" s="36">
        <f>'Анализ Рисков'!O175</f>
        <v>0</v>
      </c>
    </row>
    <row r="239" spans="1:4" hidden="1" x14ac:dyDescent="0.25">
      <c r="A239" s="20" t="str">
        <f>'Анализ Рисков'!A176</f>
        <v>PR</v>
      </c>
      <c r="B239" s="20">
        <f>'Анализ Рисков'!M176</f>
        <v>0</v>
      </c>
      <c r="C239" s="34">
        <f>'Анализ Рисков'!N176</f>
        <v>0</v>
      </c>
      <c r="D239" s="36">
        <f>'Анализ Рисков'!O176</f>
        <v>0</v>
      </c>
    </row>
    <row r="240" spans="1:4" hidden="1" x14ac:dyDescent="0.25">
      <c r="A240" s="20" t="str">
        <f>'Анализ Рисков'!A177</f>
        <v>PR</v>
      </c>
      <c r="B240" s="20">
        <f>'Анализ Рисков'!M177</f>
        <v>0</v>
      </c>
      <c r="C240" s="34">
        <f>'Анализ Рисков'!N177</f>
        <v>0</v>
      </c>
      <c r="D240" s="36">
        <f>'Анализ Рисков'!O177</f>
        <v>0</v>
      </c>
    </row>
    <row r="241" spans="1:4" hidden="1" x14ac:dyDescent="0.25">
      <c r="A241" s="20" t="str">
        <f>'Анализ Рисков'!A178</f>
        <v>PR</v>
      </c>
      <c r="B241" s="20">
        <f>'Анализ Рисков'!M178</f>
        <v>0</v>
      </c>
      <c r="C241" s="34">
        <f>'Анализ Рисков'!N178</f>
        <v>0</v>
      </c>
      <c r="D241" s="36">
        <f>'Анализ Рисков'!O178</f>
        <v>0</v>
      </c>
    </row>
    <row r="242" spans="1:4" hidden="1" x14ac:dyDescent="0.25">
      <c r="A242" s="34" t="str">
        <f>'Анализ Рисков'!A179</f>
        <v>PR</v>
      </c>
      <c r="B242" s="20" t="str">
        <f>'Анализ Рисков'!M179</f>
        <v>Разработать инструкцию по визуальному контролю быстросъемных соединителей, 100% контроль оператором во время сборки</v>
      </c>
      <c r="C242" s="34" t="str">
        <f>'Анализ Рисков'!N179</f>
        <v>Беляев</v>
      </c>
      <c r="D242" s="36">
        <f>'Анализ Рисков'!O179</f>
        <v>43164</v>
      </c>
    </row>
    <row r="243" spans="1:4" hidden="1" x14ac:dyDescent="0.25">
      <c r="A243" s="34" t="str">
        <f>'Анализ Рисков'!A180</f>
        <v>PR</v>
      </c>
      <c r="B243" s="20" t="str">
        <f>'Анализ Рисков'!M180</f>
        <v>Разработать инструкцию по визуальному контролю быстросъемных соединителей, 100% контроль оператором во время сборки</v>
      </c>
      <c r="C243" s="34" t="str">
        <f>'Анализ Рисков'!N180</f>
        <v>Беляев</v>
      </c>
      <c r="D243" s="36">
        <f>'Анализ Рисков'!O180</f>
        <v>43164</v>
      </c>
    </row>
    <row r="244" spans="1:4" hidden="1" x14ac:dyDescent="0.25">
      <c r="A244" s="20" t="str">
        <f>'Анализ Рисков'!A181</f>
        <v>PR</v>
      </c>
      <c r="B244" s="20">
        <f>'Анализ Рисков'!M181</f>
        <v>0</v>
      </c>
      <c r="C244" s="34">
        <f>'Анализ Рисков'!N181</f>
        <v>0</v>
      </c>
      <c r="D244" s="36">
        <f>'Анализ Рисков'!O181</f>
        <v>0</v>
      </c>
    </row>
    <row r="245" spans="1:4" hidden="1" x14ac:dyDescent="0.25">
      <c r="A245" s="20" t="str">
        <f>'Анализ Рисков'!A182</f>
        <v>PR</v>
      </c>
      <c r="B245" s="20">
        <f>'Анализ Рисков'!M182</f>
        <v>0</v>
      </c>
      <c r="C245" s="34">
        <f>'Анализ Рисков'!N182</f>
        <v>0</v>
      </c>
      <c r="D245" s="36">
        <f>'Анализ Рисков'!O182</f>
        <v>0</v>
      </c>
    </row>
    <row r="246" spans="1:4" hidden="1" x14ac:dyDescent="0.25">
      <c r="A246" s="20" t="str">
        <f>'Анализ Рисков'!A183</f>
        <v>PR</v>
      </c>
      <c r="B246" s="20">
        <f>'Анализ Рисков'!M183</f>
        <v>0</v>
      </c>
      <c r="C246" s="34">
        <f>'Анализ Рисков'!N183</f>
        <v>0</v>
      </c>
      <c r="D246" s="36">
        <f>'Анализ Рисков'!O183</f>
        <v>0</v>
      </c>
    </row>
    <row r="247" spans="1:4" hidden="1" x14ac:dyDescent="0.25">
      <c r="A247" s="20" t="str">
        <f>'Анализ Рисков'!A184</f>
        <v>PR</v>
      </c>
      <c r="B247" s="20">
        <f>'Анализ Рисков'!M184</f>
        <v>0</v>
      </c>
      <c r="C247" s="34">
        <f>'Анализ Рисков'!N184</f>
        <v>0</v>
      </c>
      <c r="D247" s="36">
        <f>'Анализ Рисков'!O184</f>
        <v>0</v>
      </c>
    </row>
    <row r="248" spans="1:4" hidden="1" x14ac:dyDescent="0.25">
      <c r="A248" s="20" t="str">
        <f>'Анализ Рисков'!A185</f>
        <v>PR</v>
      </c>
      <c r="B248" s="20">
        <f>'Анализ Рисков'!M185</f>
        <v>0</v>
      </c>
      <c r="C248" s="34">
        <f>'Анализ Рисков'!N185</f>
        <v>0</v>
      </c>
      <c r="D248" s="36">
        <f>'Анализ Рисков'!O185</f>
        <v>0</v>
      </c>
    </row>
    <row r="249" spans="1:4" hidden="1" x14ac:dyDescent="0.25">
      <c r="A249" s="20" t="str">
        <f>'Анализ Рисков'!A186</f>
        <v>PR</v>
      </c>
      <c r="B249" s="20">
        <f>'Анализ Рисков'!M186</f>
        <v>0</v>
      </c>
      <c r="C249" s="34">
        <f>'Анализ Рисков'!N186</f>
        <v>0</v>
      </c>
      <c r="D249" s="36">
        <f>'Анализ Рисков'!O186</f>
        <v>0</v>
      </c>
    </row>
    <row r="250" spans="1:4" hidden="1" x14ac:dyDescent="0.25">
      <c r="A250" s="20" t="str">
        <f>'Анализ Рисков'!A187</f>
        <v>PR</v>
      </c>
      <c r="B250" s="20">
        <f>'Анализ Рисков'!M187</f>
        <v>0</v>
      </c>
      <c r="C250" s="34">
        <f>'Анализ Рисков'!N187</f>
        <v>0</v>
      </c>
      <c r="D250" s="36">
        <f>'Анализ Рисков'!O187</f>
        <v>0</v>
      </c>
    </row>
    <row r="251" spans="1:4" hidden="1" x14ac:dyDescent="0.25">
      <c r="A251" s="20" t="str">
        <f>'Анализ Рисков'!A188</f>
        <v>PR</v>
      </c>
      <c r="B251" s="20">
        <f>'Анализ Рисков'!M188</f>
        <v>0</v>
      </c>
      <c r="C251" s="34">
        <f>'Анализ Рисков'!N188</f>
        <v>0</v>
      </c>
      <c r="D251" s="36">
        <f>'Анализ Рисков'!O188</f>
        <v>0</v>
      </c>
    </row>
    <row r="252" spans="1:4" hidden="1" x14ac:dyDescent="0.25">
      <c r="A252" s="20" t="str">
        <f>'Анализ Рисков'!A189</f>
        <v>PR</v>
      </c>
      <c r="B252" s="20">
        <f>'Анализ Рисков'!M189</f>
        <v>0</v>
      </c>
      <c r="C252" s="34">
        <f>'Анализ Рисков'!N189</f>
        <v>0</v>
      </c>
      <c r="D252" s="36">
        <f>'Анализ Рисков'!O189</f>
        <v>0</v>
      </c>
    </row>
    <row r="253" spans="1:4" hidden="1" x14ac:dyDescent="0.25">
      <c r="A253" s="20" t="str">
        <f>'Анализ Рисков'!A190</f>
        <v>PR</v>
      </c>
      <c r="B253" s="20">
        <f>'Анализ Рисков'!M190</f>
        <v>0</v>
      </c>
      <c r="C253" s="34">
        <f>'Анализ Рисков'!N190</f>
        <v>0</v>
      </c>
      <c r="D253" s="36">
        <f>'Анализ Рисков'!O190</f>
        <v>0</v>
      </c>
    </row>
    <row r="254" spans="1:4" hidden="1" x14ac:dyDescent="0.25">
      <c r="A254" s="20" t="str">
        <f>'Анализ Рисков'!A191</f>
        <v>PR</v>
      </c>
      <c r="B254" s="20">
        <f>'Анализ Рисков'!M191</f>
        <v>0</v>
      </c>
      <c r="C254" s="34">
        <f>'Анализ Рисков'!N191</f>
        <v>0</v>
      </c>
      <c r="D254" s="36">
        <f>'Анализ Рисков'!O191</f>
        <v>0</v>
      </c>
    </row>
    <row r="255" spans="1:4" hidden="1" x14ac:dyDescent="0.25">
      <c r="A255" s="20" t="str">
        <f>'Анализ Рисков'!A192</f>
        <v>PR</v>
      </c>
      <c r="B255" s="20">
        <f>'Анализ Рисков'!M192</f>
        <v>0</v>
      </c>
      <c r="C255" s="34">
        <f>'Анализ Рисков'!N192</f>
        <v>0</v>
      </c>
      <c r="D255" s="36">
        <f>'Анализ Рисков'!O192</f>
        <v>0</v>
      </c>
    </row>
    <row r="256" spans="1:4" hidden="1" x14ac:dyDescent="0.25">
      <c r="A256" s="20" t="str">
        <f>'Анализ Рисков'!A193</f>
        <v>PR</v>
      </c>
      <c r="B256" s="20">
        <f>'Анализ Рисков'!M193</f>
        <v>0</v>
      </c>
      <c r="C256" s="34">
        <f>'Анализ Рисков'!N193</f>
        <v>0</v>
      </c>
      <c r="D256" s="36">
        <f>'Анализ Рисков'!O193</f>
        <v>0</v>
      </c>
    </row>
    <row r="257" spans="1:4" hidden="1" x14ac:dyDescent="0.25">
      <c r="A257" s="20" t="str">
        <f>'Анализ Рисков'!A194</f>
        <v>PR</v>
      </c>
      <c r="B257" s="20">
        <f>'Анализ Рисков'!M194</f>
        <v>0</v>
      </c>
      <c r="C257" s="34">
        <f>'Анализ Рисков'!N194</f>
        <v>0</v>
      </c>
      <c r="D257" s="36">
        <f>'Анализ Рисков'!O194</f>
        <v>0</v>
      </c>
    </row>
    <row r="258" spans="1:4" hidden="1" x14ac:dyDescent="0.25">
      <c r="A258" s="20" t="str">
        <f>'Анализ Рисков'!A195</f>
        <v>PR</v>
      </c>
      <c r="B258" s="20">
        <f>'Анализ Рисков'!M195</f>
        <v>0</v>
      </c>
      <c r="C258" s="34">
        <f>'Анализ Рисков'!N195</f>
        <v>0</v>
      </c>
      <c r="D258" s="36">
        <f>'Анализ Рисков'!O195</f>
        <v>0</v>
      </c>
    </row>
    <row r="259" spans="1:4" hidden="1" x14ac:dyDescent="0.25">
      <c r="A259" s="20" t="str">
        <f>'Анализ Рисков'!A196</f>
        <v>PR</v>
      </c>
      <c r="B259" s="20">
        <f>'Анализ Рисков'!M196</f>
        <v>0</v>
      </c>
      <c r="C259" s="34">
        <f>'Анализ Рисков'!N196</f>
        <v>0</v>
      </c>
      <c r="D259" s="36">
        <f>'Анализ Рисков'!O196</f>
        <v>0</v>
      </c>
    </row>
    <row r="260" spans="1:4" hidden="1" x14ac:dyDescent="0.25">
      <c r="A260" s="20" t="str">
        <f>'Анализ Рисков'!A197</f>
        <v>PR</v>
      </c>
      <c r="B260" s="20">
        <f>'Анализ Рисков'!M197</f>
        <v>0</v>
      </c>
      <c r="C260" s="34">
        <f>'Анализ Рисков'!N197</f>
        <v>0</v>
      </c>
      <c r="D260" s="36">
        <f>'Анализ Рисков'!O197</f>
        <v>0</v>
      </c>
    </row>
    <row r="261" spans="1:4" hidden="1" x14ac:dyDescent="0.25">
      <c r="A261" s="34" t="str">
        <f>'Анализ Рисков'!A198</f>
        <v>PR</v>
      </c>
      <c r="B261" s="20" t="str">
        <f>'Анализ Рисков'!M198</f>
        <v>Отчёт 8Д от поставщика пружин</v>
      </c>
      <c r="C261" s="34" t="str">
        <f>'Анализ Рисков'!N198</f>
        <v>Беляев</v>
      </c>
      <c r="D261" s="36">
        <f>'Анализ Рисков'!O198</f>
        <v>43194</v>
      </c>
    </row>
    <row r="262" spans="1:4" hidden="1" x14ac:dyDescent="0.25">
      <c r="A262" s="34" t="str">
        <f>'Анализ Рисков'!A199</f>
        <v>PR</v>
      </c>
      <c r="B262" s="20" t="str">
        <f>'Анализ Рисков'!M199</f>
        <v>Действий не требуется
Наступление риска маловероятно</v>
      </c>
      <c r="C262" s="34">
        <f>'Анализ Рисков'!N199</f>
        <v>0</v>
      </c>
      <c r="D262" s="36">
        <f>'Анализ Рисков'!O199</f>
        <v>0</v>
      </c>
    </row>
    <row r="263" spans="1:4" hidden="1" x14ac:dyDescent="0.25">
      <c r="A263" s="34" t="str">
        <f>'Анализ Рисков'!A200</f>
        <v>PR</v>
      </c>
      <c r="B263" s="20" t="str">
        <f>'Анализ Рисков'!M200</f>
        <v>Действий не требуется
Наступление риска маловероятно</v>
      </c>
      <c r="C263" s="34">
        <f>'Анализ Рисков'!N200</f>
        <v>0</v>
      </c>
      <c r="D263" s="36">
        <f>'Анализ Рисков'!O200</f>
        <v>0</v>
      </c>
    </row>
    <row r="264" spans="1:4" hidden="1" x14ac:dyDescent="0.25">
      <c r="A264" s="20" t="str">
        <f>'Анализ Рисков'!A201</f>
        <v>PR</v>
      </c>
      <c r="B264" s="20">
        <f>'Анализ Рисков'!M201</f>
        <v>0</v>
      </c>
      <c r="C264" s="34">
        <f>'Анализ Рисков'!N201</f>
        <v>0</v>
      </c>
      <c r="D264" s="36">
        <f>'Анализ Рисков'!O201</f>
        <v>0</v>
      </c>
    </row>
    <row r="265" spans="1:4" hidden="1" x14ac:dyDescent="0.25">
      <c r="A265" s="20" t="str">
        <f>'Анализ Рисков'!A202</f>
        <v>PR</v>
      </c>
      <c r="B265" s="20">
        <f>'Анализ Рисков'!M202</f>
        <v>0</v>
      </c>
      <c r="C265" s="34">
        <f>'Анализ Рисков'!N202</f>
        <v>0</v>
      </c>
      <c r="D265" s="36">
        <f>'Анализ Рисков'!O202</f>
        <v>0</v>
      </c>
    </row>
    <row r="266" spans="1:4" hidden="1" x14ac:dyDescent="0.25">
      <c r="A266" s="20" t="str">
        <f>'Анализ Рисков'!A203</f>
        <v>PR</v>
      </c>
      <c r="B266" s="20">
        <f>'Анализ Рисков'!M203</f>
        <v>0</v>
      </c>
      <c r="C266" s="34">
        <f>'Анализ Рисков'!N203</f>
        <v>0</v>
      </c>
      <c r="D266" s="36">
        <f>'Анализ Рисков'!O203</f>
        <v>0</v>
      </c>
    </row>
    <row r="267" spans="1:4" hidden="1" x14ac:dyDescent="0.25">
      <c r="A267" s="20" t="str">
        <f>'Анализ Рисков'!A204</f>
        <v>PR</v>
      </c>
      <c r="B267" s="20">
        <f>'Анализ Рисков'!M204</f>
        <v>0</v>
      </c>
      <c r="C267" s="34">
        <f>'Анализ Рисков'!N204</f>
        <v>0</v>
      </c>
      <c r="D267" s="36">
        <f>'Анализ Рисков'!O204</f>
        <v>0</v>
      </c>
    </row>
    <row r="268" spans="1:4" hidden="1" x14ac:dyDescent="0.25">
      <c r="A268" s="20" t="str">
        <f>'Анализ Рисков'!A205</f>
        <v>PR</v>
      </c>
      <c r="B268" s="20">
        <f>'Анализ Рисков'!M205</f>
        <v>0</v>
      </c>
      <c r="C268" s="34">
        <f>'Анализ Рисков'!N205</f>
        <v>0</v>
      </c>
      <c r="D268" s="36">
        <f>'Анализ Рисков'!O205</f>
        <v>0</v>
      </c>
    </row>
    <row r="269" spans="1:4" hidden="1" x14ac:dyDescent="0.25">
      <c r="A269" s="20" t="str">
        <f>'Анализ Рисков'!A206</f>
        <v>PR</v>
      </c>
      <c r="B269" s="20">
        <f>'Анализ Рисков'!M206</f>
        <v>0</v>
      </c>
      <c r="C269" s="34">
        <f>'Анализ Рисков'!N206</f>
        <v>0</v>
      </c>
      <c r="D269" s="36">
        <f>'Анализ Рисков'!O206</f>
        <v>0</v>
      </c>
    </row>
    <row r="270" spans="1:4" hidden="1" x14ac:dyDescent="0.25">
      <c r="A270" s="20" t="str">
        <f>'Анализ Рисков'!A207</f>
        <v>PR</v>
      </c>
      <c r="B270" s="20">
        <f>'Анализ Рисков'!M207</f>
        <v>0</v>
      </c>
      <c r="C270" s="34">
        <f>'Анализ Рисков'!N207</f>
        <v>0</v>
      </c>
      <c r="D270" s="36">
        <f>'Анализ Рисков'!O207</f>
        <v>0</v>
      </c>
    </row>
    <row r="271" spans="1:4" hidden="1" x14ac:dyDescent="0.25">
      <c r="A271" s="20" t="str">
        <f>'Анализ Рисков'!A208</f>
        <v>PR</v>
      </c>
      <c r="B271" s="20">
        <f>'Анализ Рисков'!M208</f>
        <v>0</v>
      </c>
      <c r="C271" s="34">
        <f>'Анализ Рисков'!N208</f>
        <v>0</v>
      </c>
      <c r="D271" s="36">
        <f>'Анализ Рисков'!O208</f>
        <v>0</v>
      </c>
    </row>
    <row r="272" spans="1:4" hidden="1" x14ac:dyDescent="0.25">
      <c r="A272" s="20" t="str">
        <f>'Анализ Рисков'!A209</f>
        <v>PR</v>
      </c>
      <c r="B272" s="20">
        <f>'Анализ Рисков'!M209</f>
        <v>0</v>
      </c>
      <c r="C272" s="34">
        <f>'Анализ Рисков'!N209</f>
        <v>0</v>
      </c>
      <c r="D272" s="36">
        <f>'Анализ Рисков'!O209</f>
        <v>0</v>
      </c>
    </row>
    <row r="273" spans="1:4" hidden="1" x14ac:dyDescent="0.25">
      <c r="A273" s="20" t="str">
        <f>'Анализ Рисков'!A210</f>
        <v>PR</v>
      </c>
      <c r="B273" s="20">
        <f>'Анализ Рисков'!M210</f>
        <v>0</v>
      </c>
      <c r="C273" s="34">
        <f>'Анализ Рисков'!N210</f>
        <v>0</v>
      </c>
      <c r="D273" s="36">
        <f>'Анализ Рисков'!O210</f>
        <v>0</v>
      </c>
    </row>
    <row r="274" spans="1:4" hidden="1" x14ac:dyDescent="0.25">
      <c r="A274" s="20" t="str">
        <f>'Анализ Рисков'!A211</f>
        <v>PR</v>
      </c>
      <c r="B274" s="20">
        <f>'Анализ Рисков'!M211</f>
        <v>0</v>
      </c>
      <c r="C274" s="34">
        <f>'Анализ Рисков'!N211</f>
        <v>0</v>
      </c>
      <c r="D274" s="36">
        <f>'Анализ Рисков'!O211</f>
        <v>0</v>
      </c>
    </row>
    <row r="275" spans="1:4" hidden="1" x14ac:dyDescent="0.25">
      <c r="A275" s="20" t="str">
        <f>'Анализ Рисков'!A212</f>
        <v>PR</v>
      </c>
      <c r="B275" s="20">
        <f>'Анализ Рисков'!M212</f>
        <v>0</v>
      </c>
      <c r="C275" s="34">
        <f>'Анализ Рисков'!N212</f>
        <v>0</v>
      </c>
      <c r="D275" s="36">
        <f>'Анализ Рисков'!O212</f>
        <v>0</v>
      </c>
    </row>
    <row r="276" spans="1:4" hidden="1" x14ac:dyDescent="0.25">
      <c r="A276" s="20" t="str">
        <f>'Анализ Рисков'!A213</f>
        <v>PR</v>
      </c>
      <c r="B276" s="20">
        <f>'Анализ Рисков'!M213</f>
        <v>0</v>
      </c>
      <c r="C276" s="34">
        <f>'Анализ Рисков'!N213</f>
        <v>0</v>
      </c>
      <c r="D276" s="36">
        <f>'Анализ Рисков'!O213</f>
        <v>0</v>
      </c>
    </row>
    <row r="277" spans="1:4" hidden="1" x14ac:dyDescent="0.25">
      <c r="A277" s="20" t="str">
        <f>'Анализ Рисков'!A214</f>
        <v>PR</v>
      </c>
      <c r="B277" s="20">
        <f>'Анализ Рисков'!M214</f>
        <v>0</v>
      </c>
      <c r="C277" s="34">
        <f>'Анализ Рисков'!N214</f>
        <v>0</v>
      </c>
      <c r="D277" s="36">
        <f>'Анализ Рисков'!O214</f>
        <v>0</v>
      </c>
    </row>
    <row r="278" spans="1:4" hidden="1" x14ac:dyDescent="0.25">
      <c r="A278" s="20" t="str">
        <f>'Анализ Рисков'!A215</f>
        <v>PR</v>
      </c>
      <c r="B278" s="20">
        <f>'Анализ Рисков'!M215</f>
        <v>0</v>
      </c>
      <c r="C278" s="34">
        <f>'Анализ Рисков'!N215</f>
        <v>0</v>
      </c>
      <c r="D278" s="36">
        <f>'Анализ Рисков'!O215</f>
        <v>0</v>
      </c>
    </row>
    <row r="279" spans="1:4" hidden="1" x14ac:dyDescent="0.25">
      <c r="A279" s="20" t="str">
        <f>'Анализ Рисков'!A216</f>
        <v>QM</v>
      </c>
      <c r="B279" s="20">
        <f>'Анализ Рисков'!M216</f>
        <v>0</v>
      </c>
      <c r="C279" s="34">
        <f>'Анализ Рисков'!N216</f>
        <v>0</v>
      </c>
      <c r="D279" s="36">
        <f>'Анализ Рисков'!O216</f>
        <v>0</v>
      </c>
    </row>
    <row r="280" spans="1:4" hidden="1" x14ac:dyDescent="0.25">
      <c r="A280" s="20" t="str">
        <f>'Анализ Рисков'!A217</f>
        <v>QM</v>
      </c>
      <c r="B280" s="20">
        <f>'Анализ Рисков'!M217</f>
        <v>0</v>
      </c>
      <c r="C280" s="34">
        <f>'Анализ Рисков'!N217</f>
        <v>0</v>
      </c>
      <c r="D280" s="36">
        <f>'Анализ Рисков'!O217</f>
        <v>0</v>
      </c>
    </row>
    <row r="281" spans="1:4" hidden="1" x14ac:dyDescent="0.25">
      <c r="A281" s="20" t="str">
        <f>'Анализ Рисков'!A218</f>
        <v>QM</v>
      </c>
      <c r="B281" s="20">
        <f>'Анализ Рисков'!M218</f>
        <v>0</v>
      </c>
      <c r="C281" s="34">
        <f>'Анализ Рисков'!N218</f>
        <v>0</v>
      </c>
      <c r="D281" s="36">
        <f>'Анализ Рисков'!O218</f>
        <v>0</v>
      </c>
    </row>
    <row r="282" spans="1:4" hidden="1" x14ac:dyDescent="0.25">
      <c r="A282" s="20" t="str">
        <f>'Анализ Рисков'!A219</f>
        <v>QM</v>
      </c>
      <c r="B282" s="20">
        <f>'Анализ Рисков'!M219</f>
        <v>0</v>
      </c>
      <c r="C282" s="34">
        <f>'Анализ Рисков'!N219</f>
        <v>0</v>
      </c>
      <c r="D282" s="36">
        <f>'Анализ Рисков'!O219</f>
        <v>0</v>
      </c>
    </row>
    <row r="283" spans="1:4" hidden="1" x14ac:dyDescent="0.25">
      <c r="A283" s="20" t="str">
        <f>'Анализ Рисков'!A220</f>
        <v>QM</v>
      </c>
      <c r="B283" s="20">
        <f>'Анализ Рисков'!M220</f>
        <v>0</v>
      </c>
      <c r="C283" s="34">
        <f>'Анализ Рисков'!N220</f>
        <v>0</v>
      </c>
      <c r="D283" s="36">
        <f>'Анализ Рисков'!O220</f>
        <v>0</v>
      </c>
    </row>
    <row r="284" spans="1:4" hidden="1" x14ac:dyDescent="0.25">
      <c r="A284" s="20" t="str">
        <f>'Анализ Рисков'!A221</f>
        <v>QM</v>
      </c>
      <c r="B284" s="20">
        <f>'Анализ Рисков'!M221</f>
        <v>0</v>
      </c>
      <c r="C284" s="34">
        <f>'Анализ Рисков'!N221</f>
        <v>0</v>
      </c>
      <c r="D284" s="36">
        <f>'Анализ Рисков'!O221</f>
        <v>0</v>
      </c>
    </row>
    <row r="285" spans="1:4" hidden="1" x14ac:dyDescent="0.25">
      <c r="A285" s="20" t="str">
        <f>'Анализ Рисков'!A222</f>
        <v>QM</v>
      </c>
      <c r="B285" s="20">
        <f>'Анализ Рисков'!M222</f>
        <v>0</v>
      </c>
      <c r="C285" s="34">
        <f>'Анализ Рисков'!N222</f>
        <v>0</v>
      </c>
      <c r="D285" s="36">
        <f>'Анализ Рисков'!O222</f>
        <v>0</v>
      </c>
    </row>
    <row r="286" spans="1:4" hidden="1" x14ac:dyDescent="0.25">
      <c r="A286" s="20" t="str">
        <f>'Анализ Рисков'!A223</f>
        <v>QM</v>
      </c>
      <c r="B286" s="20">
        <f>'Анализ Рисков'!M223</f>
        <v>0</v>
      </c>
      <c r="C286" s="34">
        <f>'Анализ Рисков'!N223</f>
        <v>0</v>
      </c>
      <c r="D286" s="36">
        <f>'Анализ Рисков'!O223</f>
        <v>0</v>
      </c>
    </row>
    <row r="287" spans="1:4" hidden="1" x14ac:dyDescent="0.25">
      <c r="A287" s="20" t="str">
        <f>'Анализ Рисков'!A224</f>
        <v>QM</v>
      </c>
      <c r="B287" s="20">
        <f>'Анализ Рисков'!M224</f>
        <v>0</v>
      </c>
      <c r="C287" s="34">
        <f>'Анализ Рисков'!N224</f>
        <v>0</v>
      </c>
      <c r="D287" s="36">
        <f>'Анализ Рисков'!O224</f>
        <v>0</v>
      </c>
    </row>
    <row r="288" spans="1:4" hidden="1" x14ac:dyDescent="0.25">
      <c r="A288" s="20" t="str">
        <f>'Анализ Рисков'!A225</f>
        <v>QM</v>
      </c>
      <c r="B288" s="20">
        <f>'Анализ Рисков'!M225</f>
        <v>0</v>
      </c>
      <c r="C288" s="34">
        <f>'Анализ Рисков'!N225</f>
        <v>0</v>
      </c>
      <c r="D288" s="36">
        <f>'Анализ Рисков'!O225</f>
        <v>0</v>
      </c>
    </row>
    <row r="289" spans="1:4" hidden="1" x14ac:dyDescent="0.25">
      <c r="A289" s="20" t="str">
        <f>'Анализ Рисков'!A226</f>
        <v>QM</v>
      </c>
      <c r="B289" s="20">
        <f>'Анализ Рисков'!M226</f>
        <v>0</v>
      </c>
      <c r="C289" s="34">
        <f>'Анализ Рисков'!N226</f>
        <v>0</v>
      </c>
      <c r="D289" s="36">
        <f>'Анализ Рисков'!O226</f>
        <v>0</v>
      </c>
    </row>
    <row r="290" spans="1:4" hidden="1" x14ac:dyDescent="0.25">
      <c r="A290" s="20" t="str">
        <f>'Анализ Рисков'!A227</f>
        <v>QM</v>
      </c>
      <c r="B290" s="20">
        <f>'Анализ Рисков'!M227</f>
        <v>0</v>
      </c>
      <c r="C290" s="34">
        <f>'Анализ Рисков'!N227</f>
        <v>0</v>
      </c>
      <c r="D290" s="36">
        <f>'Анализ Рисков'!O227</f>
        <v>0</v>
      </c>
    </row>
    <row r="291" spans="1:4" hidden="1" x14ac:dyDescent="0.25">
      <c r="A291" s="20" t="str">
        <f>'Анализ Рисков'!A228</f>
        <v>RD</v>
      </c>
      <c r="B291" s="20">
        <f>'Анализ Рисков'!M228</f>
        <v>0</v>
      </c>
      <c r="C291" s="34">
        <f>'Анализ Рисков'!N228</f>
        <v>0</v>
      </c>
      <c r="D291" s="36">
        <f>'Анализ Рисков'!O228</f>
        <v>0</v>
      </c>
    </row>
    <row r="292" spans="1:4" hidden="1" x14ac:dyDescent="0.25">
      <c r="A292" s="20" t="str">
        <f>'Анализ Рисков'!A229</f>
        <v>RD</v>
      </c>
      <c r="B292" s="20">
        <f>'Анализ Рисков'!M229</f>
        <v>0</v>
      </c>
      <c r="C292" s="34">
        <f>'Анализ Рисков'!N229</f>
        <v>0</v>
      </c>
      <c r="D292" s="36">
        <f>'Анализ Рисков'!O229</f>
        <v>0</v>
      </c>
    </row>
    <row r="293" spans="1:4" hidden="1" x14ac:dyDescent="0.25">
      <c r="A293" s="20" t="str">
        <f>'Анализ Рисков'!A230</f>
        <v>RD</v>
      </c>
      <c r="B293" s="20">
        <f>'Анализ Рисков'!M230</f>
        <v>0</v>
      </c>
      <c r="C293" s="34">
        <f>'Анализ Рисков'!N230</f>
        <v>0</v>
      </c>
      <c r="D293" s="36">
        <f>'Анализ Рисков'!O230</f>
        <v>0</v>
      </c>
    </row>
    <row r="294" spans="1:4" hidden="1" x14ac:dyDescent="0.25">
      <c r="A294" s="20" t="str">
        <f>'Анализ Рисков'!A231</f>
        <v>RD</v>
      </c>
      <c r="B294" s="20">
        <f>'Анализ Рисков'!M231</f>
        <v>0</v>
      </c>
      <c r="C294" s="34">
        <f>'Анализ Рисков'!N231</f>
        <v>0</v>
      </c>
      <c r="D294" s="36">
        <f>'Анализ Рисков'!O231</f>
        <v>0</v>
      </c>
    </row>
    <row r="295" spans="1:4" hidden="1" x14ac:dyDescent="0.25">
      <c r="A295" s="20" t="str">
        <f>'Анализ Рисков'!A232</f>
        <v>RD</v>
      </c>
      <c r="B295" s="20">
        <f>'Анализ Рисков'!M232</f>
        <v>0</v>
      </c>
      <c r="C295" s="34">
        <f>'Анализ Рисков'!N232</f>
        <v>0</v>
      </c>
      <c r="D295" s="36">
        <f>'Анализ Рисков'!O232</f>
        <v>0</v>
      </c>
    </row>
    <row r="296" spans="1:4" hidden="1" x14ac:dyDescent="0.25">
      <c r="A296" s="20" t="str">
        <f>'Анализ Рисков'!A233</f>
        <v>RD</v>
      </c>
      <c r="B296" s="20">
        <f>'Анализ Рисков'!M233</f>
        <v>0</v>
      </c>
      <c r="C296" s="34">
        <f>'Анализ Рисков'!N233</f>
        <v>0</v>
      </c>
      <c r="D296" s="36">
        <f>'Анализ Рисков'!O233</f>
        <v>0</v>
      </c>
    </row>
    <row r="297" spans="1:4" hidden="1" x14ac:dyDescent="0.25">
      <c r="A297" s="20" t="str">
        <f>'Анализ Рисков'!A267</f>
        <v>SC</v>
      </c>
      <c r="B297" s="20">
        <f>'Анализ Рисков'!M267</f>
        <v>0</v>
      </c>
      <c r="C297" s="34">
        <f>'Анализ Рисков'!N267</f>
        <v>0</v>
      </c>
      <c r="D297" s="36">
        <f>'Анализ Рисков'!O267</f>
        <v>0</v>
      </c>
    </row>
    <row r="298" spans="1:4" hidden="1" x14ac:dyDescent="0.25">
      <c r="A298" s="20" t="str">
        <f>'Анализ Рисков'!A268</f>
        <v>SC</v>
      </c>
      <c r="B298" s="20">
        <f>'Анализ Рисков'!M268</f>
        <v>0</v>
      </c>
      <c r="C298" s="34">
        <f>'Анализ Рисков'!N268</f>
        <v>0</v>
      </c>
      <c r="D298" s="36">
        <f>'Анализ Рисков'!O268</f>
        <v>0</v>
      </c>
    </row>
    <row r="299" spans="1:4" hidden="1" x14ac:dyDescent="0.25">
      <c r="A299" s="20" t="str">
        <f>'Анализ Рисков'!A269</f>
        <v>SC</v>
      </c>
      <c r="B299" s="20">
        <f>'Анализ Рисков'!M269</f>
        <v>0</v>
      </c>
      <c r="C299" s="34">
        <f>'Анализ Рисков'!N269</f>
        <v>0</v>
      </c>
      <c r="D299" s="36">
        <f>'Анализ Рисков'!O269</f>
        <v>0</v>
      </c>
    </row>
    <row r="300" spans="1:4" hidden="1" x14ac:dyDescent="0.25">
      <c r="A300" s="20" t="str">
        <f>'Анализ Рисков'!A270</f>
        <v>SC</v>
      </c>
      <c r="B300" s="20" t="str">
        <f>'Анализ Рисков'!M270</f>
        <v>1.Внедрение системы EDI /WEB EDI для стандартизации процесса размещения заказов  2. Внедрение в Клиенские договора DM матрицы</v>
      </c>
      <c r="C300" s="34" t="str">
        <f>'Анализ Рисков'!N270</f>
        <v>Кочин Д.В,</v>
      </c>
      <c r="D300" s="36">
        <f>'Анализ Рисков'!O270</f>
        <v>0</v>
      </c>
    </row>
    <row r="301" spans="1:4" hidden="1" x14ac:dyDescent="0.25">
      <c r="A301" s="20" t="str">
        <f>'Анализ Рисков'!A271</f>
        <v>SC</v>
      </c>
      <c r="B301" s="20" t="str">
        <f>'Анализ Рисков'!M271</f>
        <v>Внедрение системы EDI /WEB EDI для стандартизации процесса размещения заказов</v>
      </c>
      <c r="C301" s="34" t="str">
        <f>'Анализ Рисков'!N271</f>
        <v>Кочин Д.В,</v>
      </c>
      <c r="D301" s="36">
        <f>'Анализ Рисков'!O271</f>
        <v>0</v>
      </c>
    </row>
    <row r="302" spans="1:4" hidden="1" x14ac:dyDescent="0.25">
      <c r="A302" s="20" t="str">
        <f>'Анализ Рисков'!A272</f>
        <v>SC</v>
      </c>
      <c r="B302" s="20">
        <f>'Анализ Рисков'!M272</f>
        <v>0</v>
      </c>
      <c r="C302" s="34">
        <f>'Анализ Рисков'!N272</f>
        <v>0</v>
      </c>
      <c r="D302" s="36">
        <f>'Анализ Рисков'!O272</f>
        <v>0</v>
      </c>
    </row>
    <row r="303" spans="1:4" hidden="1" x14ac:dyDescent="0.25">
      <c r="A303" s="20" t="str">
        <f>'Анализ Рисков'!A273</f>
        <v>SC</v>
      </c>
      <c r="B303" s="20">
        <f>'Анализ Рисков'!M273</f>
        <v>0</v>
      </c>
      <c r="C303" s="34">
        <f>'Анализ Рисков'!N273</f>
        <v>0</v>
      </c>
      <c r="D303" s="36">
        <f>'Анализ Рисков'!O273</f>
        <v>0</v>
      </c>
    </row>
    <row r="304" spans="1:4" hidden="1" x14ac:dyDescent="0.25">
      <c r="A304" s="20" t="str">
        <f>'Анализ Рисков'!A274</f>
        <v>SC</v>
      </c>
      <c r="B304" s="20">
        <f>'Анализ Рисков'!M274</f>
        <v>0</v>
      </c>
      <c r="C304" s="34">
        <f>'Анализ Рисков'!N274</f>
        <v>0</v>
      </c>
      <c r="D304" s="36">
        <f>'Анализ Рисков'!O274</f>
        <v>0</v>
      </c>
    </row>
    <row r="305" spans="1:4" hidden="1" x14ac:dyDescent="0.25">
      <c r="A305" s="20" t="str">
        <f>'Анализ Рисков'!A275</f>
        <v>SC</v>
      </c>
      <c r="B305" s="20">
        <f>'Анализ Рисков'!M275</f>
        <v>0</v>
      </c>
      <c r="C305" s="34">
        <f>'Анализ Рисков'!N275</f>
        <v>0</v>
      </c>
      <c r="D305" s="36">
        <f>'Анализ Рисков'!O275</f>
        <v>0</v>
      </c>
    </row>
    <row r="306" spans="1:4" hidden="1" x14ac:dyDescent="0.25">
      <c r="A306" s="20" t="str">
        <f>'Анализ Рисков'!A276</f>
        <v>SC</v>
      </c>
      <c r="B306" s="20">
        <f>'Анализ Рисков'!M276</f>
        <v>0</v>
      </c>
      <c r="C306" s="34">
        <f>'Анализ Рисков'!N276</f>
        <v>0</v>
      </c>
      <c r="D306" s="36">
        <f>'Анализ Рисков'!O276</f>
        <v>0</v>
      </c>
    </row>
    <row r="307" spans="1:4" hidden="1" x14ac:dyDescent="0.25">
      <c r="A307" s="20" t="str">
        <f>'Анализ Рисков'!A277</f>
        <v>SC</v>
      </c>
      <c r="B307" s="20">
        <f>'Анализ Рисков'!M277</f>
        <v>0</v>
      </c>
      <c r="C307" s="34">
        <f>'Анализ Рисков'!N277</f>
        <v>0</v>
      </c>
      <c r="D307" s="36">
        <f>'Анализ Рисков'!O277</f>
        <v>0</v>
      </c>
    </row>
    <row r="308" spans="1:4" hidden="1" x14ac:dyDescent="0.25">
      <c r="A308" s="20" t="str">
        <f>'Анализ Рисков'!A278</f>
        <v>SC</v>
      </c>
      <c r="B308" s="20">
        <f>'Анализ Рисков'!M278</f>
        <v>0</v>
      </c>
      <c r="C308" s="34">
        <f>'Анализ Рисков'!N278</f>
        <v>0</v>
      </c>
      <c r="D308" s="36">
        <f>'Анализ Рисков'!O278</f>
        <v>0</v>
      </c>
    </row>
    <row r="309" spans="1:4" hidden="1" x14ac:dyDescent="0.25">
      <c r="A309" s="20" t="str">
        <f>'Анализ Рисков'!A279</f>
        <v>SC</v>
      </c>
      <c r="B309" s="20">
        <f>'Анализ Рисков'!M279</f>
        <v>0</v>
      </c>
      <c r="C309" s="34">
        <f>'Анализ Рисков'!N279</f>
        <v>0</v>
      </c>
      <c r="D309" s="36">
        <f>'Анализ Рисков'!O279</f>
        <v>0</v>
      </c>
    </row>
    <row r="310" spans="1:4" hidden="1" x14ac:dyDescent="0.25">
      <c r="A310" s="20" t="str">
        <f>'Анализ Рисков'!A280</f>
        <v>SC</v>
      </c>
      <c r="B310" s="20">
        <f>'Анализ Рисков'!M280</f>
        <v>0</v>
      </c>
      <c r="C310" s="34">
        <f>'Анализ Рисков'!N280</f>
        <v>0</v>
      </c>
      <c r="D310" s="36">
        <f>'Анализ Рисков'!O280</f>
        <v>0</v>
      </c>
    </row>
    <row r="311" spans="1:4" hidden="1" x14ac:dyDescent="0.25">
      <c r="A311" s="20" t="str">
        <f>'Анализ Рисков'!A281</f>
        <v>SC</v>
      </c>
      <c r="B311" s="20">
        <f>'Анализ Рисков'!M281</f>
        <v>0</v>
      </c>
      <c r="C311" s="34">
        <f>'Анализ Рисков'!N281</f>
        <v>0</v>
      </c>
      <c r="D311" s="36">
        <f>'Анализ Рисков'!O281</f>
        <v>0</v>
      </c>
    </row>
    <row r="312" spans="1:4" hidden="1" x14ac:dyDescent="0.25">
      <c r="A312" s="20" t="str">
        <f>'Анализ Рисков'!A282</f>
        <v>SC</v>
      </c>
      <c r="B312" s="20">
        <f>'Анализ Рисков'!M282</f>
        <v>0</v>
      </c>
      <c r="C312" s="34">
        <f>'Анализ Рисков'!N282</f>
        <v>0</v>
      </c>
      <c r="D312" s="36">
        <f>'Анализ Рисков'!O282</f>
        <v>0</v>
      </c>
    </row>
    <row r="313" spans="1:4" hidden="1" x14ac:dyDescent="0.25">
      <c r="A313" s="20" t="str">
        <f>'Анализ Рисков'!A283</f>
        <v>SC</v>
      </c>
      <c r="B313" s="20" t="str">
        <f>'Анализ Рисков'!M283</f>
        <v xml:space="preserve">Ежегодный пересмотр BOM </v>
      </c>
      <c r="C313" s="34">
        <f>'Анализ Рисков'!N283</f>
        <v>0</v>
      </c>
      <c r="D313" s="36">
        <f>'Анализ Рисков'!O283</f>
        <v>0</v>
      </c>
    </row>
    <row r="314" spans="1:4" hidden="1" x14ac:dyDescent="0.25">
      <c r="A314" s="20" t="str">
        <f>'Анализ Рисков'!A284</f>
        <v>SC</v>
      </c>
      <c r="B314" s="20" t="str">
        <f>'Анализ Рисков'!M284</f>
        <v>Автоматическое поддержание запаса запасных частей</v>
      </c>
      <c r="C314" s="34">
        <f>'Анализ Рисков'!N284</f>
        <v>0</v>
      </c>
      <c r="D314" s="36">
        <f>'Анализ Рисков'!O284</f>
        <v>0</v>
      </c>
    </row>
    <row r="315" spans="1:4" hidden="1" x14ac:dyDescent="0.25">
      <c r="A315" s="20" t="str">
        <f>'Анализ Рисков'!A285</f>
        <v>SC</v>
      </c>
      <c r="B315" s="20" t="str">
        <f>'Анализ Рисков'!M285</f>
        <v>Выдача премм-форм в производтсво закреплена за сотрудниками склада</v>
      </c>
      <c r="C315" s="34">
        <f>'Анализ Рисков'!N285</f>
        <v>0</v>
      </c>
      <c r="D315" s="36">
        <f>'Анализ Рисков'!O285</f>
        <v>0</v>
      </c>
    </row>
    <row r="316" spans="1:4" hidden="1" x14ac:dyDescent="0.25">
      <c r="A316" s="20" t="str">
        <f>'Анализ Рисков'!A286</f>
        <v>SC</v>
      </c>
      <c r="B316" s="20">
        <f>'Анализ Рисков'!M286</f>
        <v>0</v>
      </c>
      <c r="C316" s="34">
        <f>'Анализ Рисков'!N286</f>
        <v>0</v>
      </c>
      <c r="D316" s="36">
        <f>'Анализ Рисков'!O286</f>
        <v>0</v>
      </c>
    </row>
    <row r="317" spans="1:4" hidden="1" x14ac:dyDescent="0.25">
      <c r="A317" s="20" t="str">
        <f>'Анализ Рисков'!A287</f>
        <v>SC</v>
      </c>
      <c r="B317" s="20">
        <f>'Анализ Рисков'!M287</f>
        <v>0</v>
      </c>
      <c r="C317" s="34">
        <f>'Анализ Рисков'!N287</f>
        <v>0</v>
      </c>
      <c r="D317" s="36">
        <f>'Анализ Рисков'!O287</f>
        <v>0</v>
      </c>
    </row>
    <row r="318" spans="1:4" hidden="1" x14ac:dyDescent="0.25">
      <c r="A318" s="20" t="str">
        <f>'Анализ Рисков'!A288</f>
        <v>SC</v>
      </c>
      <c r="B318" s="20">
        <f>'Анализ Рисков'!M288</f>
        <v>0</v>
      </c>
      <c r="C318" s="34">
        <f>'Анализ Рисков'!N288</f>
        <v>0</v>
      </c>
      <c r="D318" s="36">
        <f>'Анализ Рисков'!O288</f>
        <v>0</v>
      </c>
    </row>
    <row r="319" spans="1:4" hidden="1" x14ac:dyDescent="0.25">
      <c r="A319" s="20" t="str">
        <f>'Анализ Рисков'!A289</f>
        <v>SC</v>
      </c>
      <c r="B319" s="20">
        <f>'Анализ Рисков'!M289</f>
        <v>0</v>
      </c>
      <c r="C319" s="34">
        <f>'Анализ Рисков'!N289</f>
        <v>0</v>
      </c>
      <c r="D319" s="36">
        <f>'Анализ Рисков'!O289</f>
        <v>0</v>
      </c>
    </row>
    <row r="320" spans="1:4" hidden="1" x14ac:dyDescent="0.25">
      <c r="A320" s="20" t="str">
        <f>'Анализ Рисков'!A290</f>
        <v>SC</v>
      </c>
      <c r="B320" s="20">
        <f>'Анализ Рисков'!M290</f>
        <v>0</v>
      </c>
      <c r="C320" s="34">
        <f>'Анализ Рисков'!N290</f>
        <v>0</v>
      </c>
      <c r="D320" s="36">
        <f>'Анализ Рисков'!O290</f>
        <v>0</v>
      </c>
    </row>
    <row r="321" spans="1:4" hidden="1" x14ac:dyDescent="0.25">
      <c r="A321" s="20" t="str">
        <f>'Анализ Рисков'!A291</f>
        <v>SC</v>
      </c>
      <c r="B321" s="20">
        <f>'Анализ Рисков'!M291</f>
        <v>0</v>
      </c>
      <c r="C321" s="34">
        <f>'Анализ Рисков'!N291</f>
        <v>0</v>
      </c>
      <c r="D321" s="36">
        <f>'Анализ Рисков'!O291</f>
        <v>0</v>
      </c>
    </row>
    <row r="322" spans="1:4" hidden="1" x14ac:dyDescent="0.25">
      <c r="A322" s="20" t="str">
        <f>'Анализ Рисков'!A292</f>
        <v>SC</v>
      </c>
      <c r="B322" s="20">
        <f>'Анализ Рисков'!M292</f>
        <v>0</v>
      </c>
      <c r="C322" s="34">
        <f>'Анализ Рисков'!N292</f>
        <v>0</v>
      </c>
      <c r="D322" s="36">
        <f>'Анализ Рисков'!O292</f>
        <v>0</v>
      </c>
    </row>
    <row r="323" spans="1:4" hidden="1" x14ac:dyDescent="0.25">
      <c r="A323" s="20" t="str">
        <f>'Анализ Рисков'!A293</f>
        <v>SC</v>
      </c>
      <c r="B323" s="20">
        <f>'Анализ Рисков'!M293</f>
        <v>0</v>
      </c>
      <c r="C323" s="34">
        <f>'Анализ Рисков'!N293</f>
        <v>0</v>
      </c>
      <c r="D323" s="36">
        <f>'Анализ Рисков'!O293</f>
        <v>0</v>
      </c>
    </row>
    <row r="324" spans="1:4" hidden="1" x14ac:dyDescent="0.25">
      <c r="A324" s="20" t="str">
        <f>'Анализ Рисков'!A294</f>
        <v>SC</v>
      </c>
      <c r="B324" s="20">
        <f>'Анализ Рисков'!M294</f>
        <v>0</v>
      </c>
      <c r="C324" s="34">
        <f>'Анализ Рисков'!N294</f>
        <v>0</v>
      </c>
      <c r="D324" s="36">
        <f>'Анализ Рисков'!O294</f>
        <v>0</v>
      </c>
    </row>
    <row r="325" spans="1:4" hidden="1" x14ac:dyDescent="0.25">
      <c r="A325" s="20" t="str">
        <f>'Анализ Рисков'!A295</f>
        <v>SC</v>
      </c>
      <c r="B325" s="20">
        <f>'Анализ Рисков'!M295</f>
        <v>0</v>
      </c>
      <c r="C325" s="34">
        <f>'Анализ Рисков'!N295</f>
        <v>0</v>
      </c>
      <c r="D325" s="36">
        <f>'Анализ Рисков'!O295</f>
        <v>0</v>
      </c>
    </row>
    <row r="326" spans="1:4" hidden="1" x14ac:dyDescent="0.25">
      <c r="A326" s="20" t="str">
        <f>'Анализ Рисков'!A296</f>
        <v>SC</v>
      </c>
      <c r="B326" s="20">
        <f>'Анализ Рисков'!M296</f>
        <v>0</v>
      </c>
      <c r="C326" s="34">
        <f>'Анализ Рисков'!N296</f>
        <v>0</v>
      </c>
      <c r="D326" s="36">
        <f>'Анализ Рисков'!O296</f>
        <v>0</v>
      </c>
    </row>
    <row r="327" spans="1:4" hidden="1" x14ac:dyDescent="0.25">
      <c r="A327" s="20" t="str">
        <f>'Анализ Рисков'!A297</f>
        <v>SC</v>
      </c>
      <c r="B327" s="20" t="str">
        <f>'Анализ Рисков'!M297</f>
        <v>Поддержание зеленой зоны уровня таможенных рисков</v>
      </c>
      <c r="C327" s="34" t="str">
        <f>'Анализ Рисков'!N297</f>
        <v>Невешкин Е.И..</v>
      </c>
      <c r="D327" s="36" t="str">
        <f>'Анализ Рисков'!O297</f>
        <v>без сроков</v>
      </c>
    </row>
    <row r="328" spans="1:4" hidden="1" x14ac:dyDescent="0.25">
      <c r="A328" s="20" t="str">
        <f>'Анализ Рисков'!A298</f>
        <v>SC</v>
      </c>
      <c r="B328" s="20" t="str">
        <f>'Анализ Рисков'!M298</f>
        <v>Поддержание зеленой зоны уровня таможенных рисков</v>
      </c>
      <c r="C328" s="34" t="str">
        <f>'Анализ Рисков'!N298</f>
        <v>Невешкин Е.И.</v>
      </c>
      <c r="D328" s="36" t="str">
        <f>'Анализ Рисков'!O298</f>
        <v>без сроков</v>
      </c>
    </row>
    <row r="329" spans="1:4" hidden="1" x14ac:dyDescent="0.25">
      <c r="A329" s="20" t="str">
        <f>'Анализ Рисков'!A299</f>
        <v>SC</v>
      </c>
      <c r="B329" s="20">
        <f>'Анализ Рисков'!M299</f>
        <v>0</v>
      </c>
      <c r="C329" s="34">
        <f>'Анализ Рисков'!N299</f>
        <v>0</v>
      </c>
      <c r="D329" s="36">
        <f>'Анализ Рисков'!O299</f>
        <v>0</v>
      </c>
    </row>
    <row r="330" spans="1:4" hidden="1" x14ac:dyDescent="0.25">
      <c r="A330" s="20" t="str">
        <f>'Анализ Рисков'!A300</f>
        <v>SC</v>
      </c>
      <c r="B330" s="20">
        <f>'Анализ Рисков'!M300</f>
        <v>0</v>
      </c>
      <c r="C330" s="34">
        <f>'Анализ Рисков'!N300</f>
        <v>0</v>
      </c>
      <c r="D330" s="36">
        <f>'Анализ Рисков'!O300</f>
        <v>0</v>
      </c>
    </row>
    <row r="331" spans="1:4" hidden="1" x14ac:dyDescent="0.25">
      <c r="A331" s="20" t="str">
        <f>'Анализ Рисков'!A301</f>
        <v>SC</v>
      </c>
      <c r="B331" s="20">
        <f>'Анализ Рисков'!M301</f>
        <v>0</v>
      </c>
      <c r="C331" s="34">
        <f>'Анализ Рисков'!N301</f>
        <v>0</v>
      </c>
      <c r="D331" s="36">
        <f>'Анализ Рисков'!O301</f>
        <v>0</v>
      </c>
    </row>
    <row r="332" spans="1:4" hidden="1" x14ac:dyDescent="0.25">
      <c r="A332" s="20" t="str">
        <f>'Анализ Рисков'!A302</f>
        <v>SC</v>
      </c>
      <c r="B332" s="20">
        <f>'Анализ Рисков'!M302</f>
        <v>0</v>
      </c>
      <c r="C332" s="34">
        <f>'Анализ Рисков'!N302</f>
        <v>0</v>
      </c>
      <c r="D332" s="36">
        <f>'Анализ Рисков'!O302</f>
        <v>0</v>
      </c>
    </row>
    <row r="333" spans="1:4" hidden="1" x14ac:dyDescent="0.25">
      <c r="A333" s="20" t="str">
        <f>'Анализ Рисков'!A303</f>
        <v>SC</v>
      </c>
      <c r="B333" s="20">
        <f>'Анализ Рисков'!M303</f>
        <v>0</v>
      </c>
      <c r="C333" s="34">
        <f>'Анализ Рисков'!N303</f>
        <v>0</v>
      </c>
      <c r="D333" s="36">
        <f>'Анализ Рисков'!O303</f>
        <v>0</v>
      </c>
    </row>
    <row r="334" spans="1:4" hidden="1" x14ac:dyDescent="0.25">
      <c r="A334" s="20" t="str">
        <f>'Анализ Рисков'!A304</f>
        <v>SC</v>
      </c>
      <c r="B334" s="20">
        <f>'Анализ Рисков'!M304</f>
        <v>0</v>
      </c>
      <c r="C334" s="34">
        <f>'Анализ Рисков'!N304</f>
        <v>0</v>
      </c>
      <c r="D334" s="36">
        <f>'Анализ Рисков'!O304</f>
        <v>0</v>
      </c>
    </row>
    <row r="335" spans="1:4" hidden="1" x14ac:dyDescent="0.25">
      <c r="A335" s="20" t="str">
        <f>'Анализ Рисков'!A305</f>
        <v>SC</v>
      </c>
      <c r="B335" s="20">
        <f>'Анализ Рисков'!M305</f>
        <v>0</v>
      </c>
      <c r="C335" s="34">
        <f>'Анализ Рисков'!N305</f>
        <v>0</v>
      </c>
      <c r="D335" s="36">
        <f>'Анализ Рисков'!O305</f>
        <v>0</v>
      </c>
    </row>
    <row r="336" spans="1:4" hidden="1" x14ac:dyDescent="0.25">
      <c r="A336" s="20" t="str">
        <f>'Анализ Рисков'!A306</f>
        <v>SC</v>
      </c>
      <c r="B336" s="20">
        <f>'Анализ Рисков'!M306</f>
        <v>0</v>
      </c>
      <c r="C336" s="34">
        <f>'Анализ Рисков'!N306</f>
        <v>0</v>
      </c>
      <c r="D336" s="36">
        <f>'Анализ Рисков'!O306</f>
        <v>0</v>
      </c>
    </row>
    <row r="337" spans="1:4" hidden="1" x14ac:dyDescent="0.25">
      <c r="A337" s="20" t="str">
        <f>'Анализ Рисков'!A307</f>
        <v>SC</v>
      </c>
      <c r="B337" s="20">
        <f>'Анализ Рисков'!M307</f>
        <v>0</v>
      </c>
      <c r="C337" s="34">
        <f>'Анализ Рисков'!N307</f>
        <v>0</v>
      </c>
      <c r="D337" s="36">
        <f>'Анализ Рисков'!O307</f>
        <v>0</v>
      </c>
    </row>
    <row r="338" spans="1:4" hidden="1" x14ac:dyDescent="0.25">
      <c r="A338" s="20" t="str">
        <f>'Анализ Рисков'!A308</f>
        <v>SC</v>
      </c>
      <c r="B338" s="20" t="str">
        <f>'Анализ Рисков'!M308</f>
        <v>Закупка Новых стеллажей июнь-Июль 2019</v>
      </c>
      <c r="C338" s="34" t="str">
        <f>'Анализ Рисков'!N308</f>
        <v>Кочин Д.В.</v>
      </c>
      <c r="D338" s="36">
        <f>'Анализ Рисков'!O308</f>
        <v>43678</v>
      </c>
    </row>
    <row r="339" spans="1:4" hidden="1" x14ac:dyDescent="0.25">
      <c r="A339" s="20" t="str">
        <f>'Анализ Рисков'!A309</f>
        <v>SC</v>
      </c>
      <c r="B339" s="20">
        <f>'Анализ Рисков'!M309</f>
        <v>0</v>
      </c>
      <c r="C339" s="34">
        <f>'Анализ Рисков'!N309</f>
        <v>0</v>
      </c>
      <c r="D339" s="36">
        <f>'Анализ Рисков'!O309</f>
        <v>0</v>
      </c>
    </row>
    <row r="340" spans="1:4" hidden="1" x14ac:dyDescent="0.25">
      <c r="A340" s="20" t="str">
        <f>'Анализ Рисков'!A310</f>
        <v>SC</v>
      </c>
      <c r="B340" s="20">
        <f>'Анализ Рисков'!M310</f>
        <v>0</v>
      </c>
      <c r="C340" s="34">
        <f>'Анализ Рисков'!N310</f>
        <v>0</v>
      </c>
      <c r="D340" s="36">
        <f>'Анализ Рисков'!O310</f>
        <v>0</v>
      </c>
    </row>
    <row r="341" spans="1:4" hidden="1" x14ac:dyDescent="0.25">
      <c r="A341" s="20" t="str">
        <f>'Анализ Рисков'!A311</f>
        <v>SC</v>
      </c>
      <c r="B341" s="20">
        <f>'Анализ Рисков'!M311</f>
        <v>0</v>
      </c>
      <c r="C341" s="34">
        <f>'Анализ Рисков'!N311</f>
        <v>0</v>
      </c>
      <c r="D341" s="36">
        <f>'Анализ Рисков'!O311</f>
        <v>0</v>
      </c>
    </row>
    <row r="342" spans="1:4" hidden="1" x14ac:dyDescent="0.25">
      <c r="A342" s="20" t="str">
        <f>'Анализ Рисков'!A312</f>
        <v>SC</v>
      </c>
      <c r="B342" s="20">
        <f>'Анализ Рисков'!M312</f>
        <v>0</v>
      </c>
      <c r="C342" s="34">
        <f>'Анализ Рисков'!N312</f>
        <v>0</v>
      </c>
      <c r="D342" s="36">
        <f>'Анализ Рисков'!O312</f>
        <v>0</v>
      </c>
    </row>
    <row r="343" spans="1:4" hidden="1" x14ac:dyDescent="0.25">
      <c r="A343" s="20" t="str">
        <f>'Анализ Рисков'!A313</f>
        <v>SC</v>
      </c>
      <c r="B343" s="20">
        <f>'Анализ Рисков'!M313</f>
        <v>0</v>
      </c>
      <c r="C343" s="34">
        <f>'Анализ Рисков'!N313</f>
        <v>0</v>
      </c>
      <c r="D343" s="36">
        <f>'Анализ Рисков'!O313</f>
        <v>0</v>
      </c>
    </row>
    <row r="344" spans="1:4" hidden="1" x14ac:dyDescent="0.25">
      <c r="A344" s="20" t="str">
        <f>'Анализ Рисков'!A314</f>
        <v>SC</v>
      </c>
      <c r="B344" s="20">
        <f>'Анализ Рисков'!M314</f>
        <v>0</v>
      </c>
      <c r="C344" s="34">
        <f>'Анализ Рисков'!N314</f>
        <v>0</v>
      </c>
      <c r="D344" s="36">
        <f>'Анализ Рисков'!O314</f>
        <v>0</v>
      </c>
    </row>
    <row r="345" spans="1:4" hidden="1" x14ac:dyDescent="0.25">
      <c r="A345" s="20" t="str">
        <f>'Анализ Рисков'!A315</f>
        <v>SC</v>
      </c>
      <c r="B345" s="20">
        <f>'Анализ Рисков'!M315</f>
        <v>0</v>
      </c>
      <c r="C345" s="34">
        <f>'Анализ Рисков'!N315</f>
        <v>0</v>
      </c>
      <c r="D345" s="36">
        <f>'Анализ Рисков'!O315</f>
        <v>0</v>
      </c>
    </row>
    <row r="346" spans="1:4" hidden="1" x14ac:dyDescent="0.25">
      <c r="A346" s="20" t="str">
        <f>'Анализ Рисков'!A316</f>
        <v>SC</v>
      </c>
      <c r="B346" s="20">
        <f>'Анализ Рисков'!M316</f>
        <v>0</v>
      </c>
      <c r="C346" s="34">
        <f>'Анализ Рисков'!N316</f>
        <v>0</v>
      </c>
      <c r="D346" s="36">
        <f>'Анализ Рисков'!O316</f>
        <v>0</v>
      </c>
    </row>
    <row r="347" spans="1:4" hidden="1" x14ac:dyDescent="0.25">
      <c r="A347" s="20" t="str">
        <f>'Анализ Рисков'!A317</f>
        <v>SC</v>
      </c>
      <c r="B347" s="20">
        <f>'Анализ Рисков'!M317</f>
        <v>0</v>
      </c>
      <c r="C347" s="34">
        <f>'Анализ Рисков'!N317</f>
        <v>0</v>
      </c>
      <c r="D347" s="36">
        <f>'Анализ Рисков'!O317</f>
        <v>0</v>
      </c>
    </row>
    <row r="348" spans="1:4" hidden="1" x14ac:dyDescent="0.25">
      <c r="A348" s="20" t="str">
        <f>'Анализ Рисков'!A318</f>
        <v>SC</v>
      </c>
      <c r="B348" s="20">
        <f>'Анализ Рисков'!M318</f>
        <v>0</v>
      </c>
      <c r="C348" s="34">
        <f>'Анализ Рисков'!N318</f>
        <v>0</v>
      </c>
      <c r="D348" s="36">
        <f>'Анализ Рисков'!O318</f>
        <v>0</v>
      </c>
    </row>
    <row r="349" spans="1:4" hidden="1" x14ac:dyDescent="0.25">
      <c r="A349" s="20" t="str">
        <f>'Анализ Рисков'!A319</f>
        <v>SC</v>
      </c>
      <c r="B349" s="20">
        <f>'Анализ Рисков'!M319</f>
        <v>0</v>
      </c>
      <c r="C349" s="34">
        <f>'Анализ Рисков'!N319</f>
        <v>0</v>
      </c>
      <c r="D349" s="36">
        <f>'Анализ Рисков'!O319</f>
        <v>0</v>
      </c>
    </row>
    <row r="350" spans="1:4" hidden="1" x14ac:dyDescent="0.25">
      <c r="A350" s="20" t="str">
        <f>'Анализ Рисков'!A320</f>
        <v>SC</v>
      </c>
      <c r="B350" s="20">
        <f>'Анализ Рисков'!M320</f>
        <v>0</v>
      </c>
      <c r="C350" s="34">
        <f>'Анализ Рисков'!N320</f>
        <v>0</v>
      </c>
      <c r="D350" s="36">
        <f>'Анализ Рисков'!O320</f>
        <v>0</v>
      </c>
    </row>
    <row r="351" spans="1:4" hidden="1" x14ac:dyDescent="0.25">
      <c r="A351" s="20" t="str">
        <f>'Анализ Рисков'!A321</f>
        <v>SC</v>
      </c>
      <c r="B351" s="20">
        <f>'Анализ Рисков'!M321</f>
        <v>0</v>
      </c>
      <c r="C351" s="34">
        <f>'Анализ Рисков'!N321</f>
        <v>0</v>
      </c>
      <c r="D351" s="36">
        <f>'Анализ Рисков'!O321</f>
        <v>0</v>
      </c>
    </row>
    <row r="352" spans="1:4" hidden="1" x14ac:dyDescent="0.25">
      <c r="A352" s="20" t="str">
        <f>'Анализ Рисков'!A322</f>
        <v>SC</v>
      </c>
      <c r="B352" s="20">
        <f>'Анализ Рисков'!M322</f>
        <v>0</v>
      </c>
      <c r="C352" s="34">
        <f>'Анализ Рисков'!N322</f>
        <v>0</v>
      </c>
      <c r="D352" s="36">
        <f>'Анализ Рисков'!O322</f>
        <v>0</v>
      </c>
    </row>
    <row r="353" spans="1:4" hidden="1" x14ac:dyDescent="0.25">
      <c r="A353" s="20" t="str">
        <f>'Анализ Рисков'!A323</f>
        <v>SC</v>
      </c>
      <c r="B353" s="20">
        <f>'Анализ Рисков'!M323</f>
        <v>0</v>
      </c>
      <c r="C353" s="34">
        <f>'Анализ Рисков'!N323</f>
        <v>0</v>
      </c>
      <c r="D353" s="36">
        <f>'Анализ Рисков'!O323</f>
        <v>0</v>
      </c>
    </row>
    <row r="354" spans="1:4" hidden="1" x14ac:dyDescent="0.25">
      <c r="A354" s="20" t="str">
        <f>'Анализ Рисков'!A324</f>
        <v>SC</v>
      </c>
      <c r="B354" s="20">
        <f>'Анализ Рисков'!M324</f>
        <v>0</v>
      </c>
      <c r="C354" s="34">
        <f>'Анализ Рисков'!N324</f>
        <v>0</v>
      </c>
      <c r="D354" s="36">
        <f>'Анализ Рисков'!O324</f>
        <v>0</v>
      </c>
    </row>
    <row r="355" spans="1:4" hidden="1" x14ac:dyDescent="0.25">
      <c r="A355" s="20" t="str">
        <f>'Анализ Рисков'!A325</f>
        <v>SC</v>
      </c>
      <c r="B355" s="20">
        <f>'Анализ Рисков'!M325</f>
        <v>0</v>
      </c>
      <c r="C355" s="34">
        <f>'Анализ Рисков'!N325</f>
        <v>0</v>
      </c>
      <c r="D355" s="36">
        <f>'Анализ Рисков'!O325</f>
        <v>0</v>
      </c>
    </row>
    <row r="356" spans="1:4" hidden="1" x14ac:dyDescent="0.25">
      <c r="A356" s="20" t="str">
        <f>'Анализ Рисков'!A326</f>
        <v>SC</v>
      </c>
      <c r="B356" s="20">
        <f>'Анализ Рисков'!M326</f>
        <v>0</v>
      </c>
      <c r="C356" s="34">
        <f>'Анализ Рисков'!N326</f>
        <v>0</v>
      </c>
      <c r="D356" s="36">
        <f>'Анализ Рисков'!O326</f>
        <v>0</v>
      </c>
    </row>
    <row r="357" spans="1:4" hidden="1" x14ac:dyDescent="0.25">
      <c r="A357" s="20" t="str">
        <f>'Анализ Рисков'!A327</f>
        <v>SC</v>
      </c>
      <c r="B357" s="20">
        <f>'Анализ Рисков'!M327</f>
        <v>0</v>
      </c>
      <c r="C357" s="34">
        <f>'Анализ Рисков'!N327</f>
        <v>0</v>
      </c>
      <c r="D357" s="36">
        <f>'Анализ Рисков'!O327</f>
        <v>0</v>
      </c>
    </row>
    <row r="358" spans="1:4" hidden="1" x14ac:dyDescent="0.25">
      <c r="A358" s="20" t="str">
        <f>'Анализ Рисков'!A328</f>
        <v>SC</v>
      </c>
      <c r="B358" s="20">
        <f>'Анализ Рисков'!M328</f>
        <v>0</v>
      </c>
      <c r="C358" s="34">
        <f>'Анализ Рисков'!N328</f>
        <v>0</v>
      </c>
      <c r="D358" s="36">
        <f>'Анализ Рисков'!O328</f>
        <v>0</v>
      </c>
    </row>
    <row r="359" spans="1:4" hidden="1" x14ac:dyDescent="0.25">
      <c r="A359" s="20" t="str">
        <f>'Анализ Рисков'!A329</f>
        <v>SC</v>
      </c>
      <c r="B359" s="20">
        <f>'Анализ Рисков'!M329</f>
        <v>0</v>
      </c>
      <c r="C359" s="34">
        <f>'Анализ Рисков'!N329</f>
        <v>0</v>
      </c>
      <c r="D359" s="36">
        <f>'Анализ Рисков'!O329</f>
        <v>0</v>
      </c>
    </row>
    <row r="360" spans="1:4" hidden="1" x14ac:dyDescent="0.25">
      <c r="A360" s="20" t="str">
        <f>'Анализ Рисков'!A330</f>
        <v>SC</v>
      </c>
      <c r="B360" s="20">
        <f>'Анализ Рисков'!M330</f>
        <v>0</v>
      </c>
      <c r="C360" s="34">
        <f>'Анализ Рисков'!N330</f>
        <v>0</v>
      </c>
      <c r="D360" s="36">
        <f>'Анализ Рисков'!O330</f>
        <v>0</v>
      </c>
    </row>
    <row r="361" spans="1:4" hidden="1" x14ac:dyDescent="0.25">
      <c r="A361" s="20" t="str">
        <f>'Анализ Рисков'!A331</f>
        <v>SC</v>
      </c>
      <c r="B361" s="20">
        <f>'Анализ Рисков'!M331</f>
        <v>0</v>
      </c>
      <c r="C361" s="34">
        <f>'Анализ Рисков'!N331</f>
        <v>0</v>
      </c>
      <c r="D361" s="36">
        <f>'Анализ Рисков'!O331</f>
        <v>0</v>
      </c>
    </row>
    <row r="362" spans="1:4" hidden="1" x14ac:dyDescent="0.25">
      <c r="A362" s="20" t="str">
        <f>'Анализ Рисков'!A332</f>
        <v>SC</v>
      </c>
      <c r="B362" s="20">
        <f>'Анализ Рисков'!M332</f>
        <v>0</v>
      </c>
      <c r="C362" s="34">
        <f>'Анализ Рисков'!N332</f>
        <v>0</v>
      </c>
      <c r="D362" s="36">
        <f>'Анализ Рисков'!O332</f>
        <v>0</v>
      </c>
    </row>
    <row r="363" spans="1:4" hidden="1" x14ac:dyDescent="0.25">
      <c r="A363" s="20" t="str">
        <f>'Анализ Рисков'!A333</f>
        <v>SC</v>
      </c>
      <c r="B363" s="20">
        <f>'Анализ Рисков'!M333</f>
        <v>0</v>
      </c>
      <c r="C363" s="34">
        <f>'Анализ Рисков'!N333</f>
        <v>0</v>
      </c>
      <c r="D363" s="36">
        <f>'Анализ Рисков'!O333</f>
        <v>0</v>
      </c>
    </row>
    <row r="364" spans="1:4" hidden="1" x14ac:dyDescent="0.25">
      <c r="A364" s="20" t="str">
        <f>'Анализ Рисков'!A334</f>
        <v>SC</v>
      </c>
      <c r="B364" s="20">
        <f>'Анализ Рисков'!M334</f>
        <v>0</v>
      </c>
      <c r="C364" s="34">
        <f>'Анализ Рисков'!N334</f>
        <v>0</v>
      </c>
      <c r="D364" s="36">
        <f>'Анализ Рисков'!O334</f>
        <v>0</v>
      </c>
    </row>
    <row r="365" spans="1:4" hidden="1" x14ac:dyDescent="0.25">
      <c r="A365" s="20" t="str">
        <f>'Анализ Рисков'!A335</f>
        <v>SC</v>
      </c>
      <c r="B365" s="20">
        <f>'Анализ Рисков'!M335</f>
        <v>0</v>
      </c>
      <c r="C365" s="34">
        <f>'Анализ Рисков'!N335</f>
        <v>0</v>
      </c>
      <c r="D365" s="36">
        <f>'Анализ Рисков'!O335</f>
        <v>0</v>
      </c>
    </row>
    <row r="366" spans="1:4" hidden="1" x14ac:dyDescent="0.25">
      <c r="A366" s="20" t="str">
        <f>'Анализ Рисков'!A336</f>
        <v>SC</v>
      </c>
      <c r="B366" s="20">
        <f>'Анализ Рисков'!M336</f>
        <v>0</v>
      </c>
      <c r="C366" s="34">
        <f>'Анализ Рисков'!N336</f>
        <v>0</v>
      </c>
      <c r="D366" s="36">
        <f>'Анализ Рисков'!O336</f>
        <v>0</v>
      </c>
    </row>
    <row r="367" spans="1:4" hidden="1" x14ac:dyDescent="0.25">
      <c r="A367" s="20" t="str">
        <f>'Анализ Рисков'!A337</f>
        <v>SC</v>
      </c>
      <c r="B367" s="20">
        <f>'Анализ Рисков'!M337</f>
        <v>0</v>
      </c>
      <c r="C367" s="34">
        <f>'Анализ Рисков'!N337</f>
        <v>0</v>
      </c>
      <c r="D367" s="36">
        <f>'Анализ Рисков'!O337</f>
        <v>0</v>
      </c>
    </row>
    <row r="368" spans="1:4" hidden="1" x14ac:dyDescent="0.25">
      <c r="A368" s="20" t="str">
        <f>'Анализ Рисков'!A338</f>
        <v>SC</v>
      </c>
      <c r="B368" s="20">
        <f>'Анализ Рисков'!M338</f>
        <v>0</v>
      </c>
      <c r="C368" s="34">
        <f>'Анализ Рисков'!N338</f>
        <v>0</v>
      </c>
      <c r="D368" s="36">
        <f>'Анализ Рисков'!O338</f>
        <v>0</v>
      </c>
    </row>
    <row r="369" spans="1:4" hidden="1" x14ac:dyDescent="0.25">
      <c r="A369" s="20" t="str">
        <f>'Анализ Рисков'!A339</f>
        <v>SC</v>
      </c>
      <c r="B369" s="20">
        <f>'Анализ Рисков'!M339</f>
        <v>0</v>
      </c>
      <c r="C369" s="34">
        <f>'Анализ Рисков'!N339</f>
        <v>0</v>
      </c>
      <c r="D369" s="36">
        <f>'Анализ Рисков'!O339</f>
        <v>0</v>
      </c>
    </row>
    <row r="370" spans="1:4" hidden="1" x14ac:dyDescent="0.25">
      <c r="A370" s="20" t="str">
        <f>'Анализ Рисков'!A340</f>
        <v>SC</v>
      </c>
      <c r="B370" s="20">
        <f>'Анализ Рисков'!M340</f>
        <v>0</v>
      </c>
      <c r="C370" s="34">
        <f>'Анализ Рисков'!N340</f>
        <v>0</v>
      </c>
      <c r="D370" s="36">
        <f>'Анализ Рисков'!O340</f>
        <v>0</v>
      </c>
    </row>
    <row r="371" spans="1:4" hidden="1" x14ac:dyDescent="0.25">
      <c r="A371" s="20" t="str">
        <f>'Анализ Рисков'!A341</f>
        <v>SC</v>
      </c>
      <c r="B371" s="20">
        <f>'Анализ Рисков'!M341</f>
        <v>0</v>
      </c>
      <c r="C371" s="34">
        <f>'Анализ Рисков'!N341</f>
        <v>0</v>
      </c>
      <c r="D371" s="36">
        <f>'Анализ Рисков'!O341</f>
        <v>0</v>
      </c>
    </row>
    <row r="372" spans="1:4" hidden="1" x14ac:dyDescent="0.25">
      <c r="A372" s="20" t="str">
        <f>'Анализ Рисков'!A342</f>
        <v>SC</v>
      </c>
      <c r="B372" s="20">
        <f>'Анализ Рисков'!M342</f>
        <v>0</v>
      </c>
      <c r="C372" s="34">
        <f>'Анализ Рисков'!N342</f>
        <v>0</v>
      </c>
      <c r="D372" s="36">
        <f>'Анализ Рисков'!O342</f>
        <v>0</v>
      </c>
    </row>
    <row r="373" spans="1:4" hidden="1" x14ac:dyDescent="0.25">
      <c r="A373" s="20" t="str">
        <f>'Анализ Рисков'!A343</f>
        <v>SC</v>
      </c>
      <c r="B373" s="20">
        <f>'Анализ Рисков'!M343</f>
        <v>0</v>
      </c>
      <c r="C373" s="34">
        <f>'Анализ Рисков'!N343</f>
        <v>0</v>
      </c>
      <c r="D373" s="36">
        <f>'Анализ Рисков'!O343</f>
        <v>0</v>
      </c>
    </row>
    <row r="374" spans="1:4" hidden="1" x14ac:dyDescent="0.25">
      <c r="A374" s="20" t="str">
        <f>'Анализ Рисков'!A344</f>
        <v>SC</v>
      </c>
      <c r="B374" s="20">
        <f>'Анализ Рисков'!M344</f>
        <v>0</v>
      </c>
      <c r="C374" s="34">
        <f>'Анализ Рисков'!N344</f>
        <v>0</v>
      </c>
      <c r="D374" s="36">
        <f>'Анализ Рисков'!O344</f>
        <v>0</v>
      </c>
    </row>
    <row r="375" spans="1:4" hidden="1" x14ac:dyDescent="0.25">
      <c r="A375" s="20" t="str">
        <f>'Анализ Рисков'!A345</f>
        <v>SC</v>
      </c>
      <c r="B375" s="20">
        <f>'Анализ Рисков'!M345</f>
        <v>0</v>
      </c>
      <c r="C375" s="34">
        <f>'Анализ Рисков'!N345</f>
        <v>0</v>
      </c>
      <c r="D375" s="36">
        <f>'Анализ Рисков'!O345</f>
        <v>0</v>
      </c>
    </row>
    <row r="376" spans="1:4" hidden="1" x14ac:dyDescent="0.25">
      <c r="A376" s="20" t="str">
        <f>'Анализ Рисков'!A346</f>
        <v>SC</v>
      </c>
      <c r="B376" s="20">
        <f>'Анализ Рисков'!M346</f>
        <v>0</v>
      </c>
      <c r="C376" s="34">
        <f>'Анализ Рисков'!N346</f>
        <v>0</v>
      </c>
      <c r="D376" s="36">
        <f>'Анализ Рисков'!O346</f>
        <v>0</v>
      </c>
    </row>
    <row r="377" spans="1:4" hidden="1" x14ac:dyDescent="0.25">
      <c r="A377" s="20" t="str">
        <f>'Анализ Рисков'!A347</f>
        <v>SC</v>
      </c>
      <c r="B377" s="20" t="str">
        <f>'Анализ Рисков'!M347</f>
        <v>Проект по Автоматизации рассчета грузовых мест и автоматизации применения логистических требований</v>
      </c>
      <c r="C377" s="34" t="str">
        <f>'Анализ Рисков'!N347</f>
        <v>Кочин Д.В,</v>
      </c>
      <c r="D377" s="36">
        <f>'Анализ Рисков'!O347</f>
        <v>43830</v>
      </c>
    </row>
    <row r="378" spans="1:4" hidden="1" x14ac:dyDescent="0.25">
      <c r="A378" s="20">
        <f>'Анализ Рисков'!A348</f>
        <v>0</v>
      </c>
      <c r="B378" s="20">
        <f>'Анализ Рисков'!M348</f>
        <v>0</v>
      </c>
      <c r="C378" s="34">
        <f>'Анализ Рисков'!N348</f>
        <v>0</v>
      </c>
      <c r="D378" s="36">
        <f>'Анализ Рисков'!O348</f>
        <v>0</v>
      </c>
    </row>
    <row r="379" spans="1:4" hidden="1" x14ac:dyDescent="0.25">
      <c r="A379" s="20">
        <f>'Анализ Рисков'!A349</f>
        <v>0</v>
      </c>
      <c r="B379" s="20">
        <f>'Анализ Рисков'!M349</f>
        <v>0</v>
      </c>
      <c r="C379" s="34">
        <f>'Анализ Рисков'!N349</f>
        <v>0</v>
      </c>
      <c r="D379" s="36">
        <f>'Анализ Рисков'!O349</f>
        <v>0</v>
      </c>
    </row>
    <row r="380" spans="1:4" hidden="1" x14ac:dyDescent="0.25">
      <c r="A380" s="20">
        <f>'Анализ Рисков'!A350</f>
        <v>0</v>
      </c>
      <c r="B380" s="20">
        <f>'Анализ Рисков'!M350</f>
        <v>0</v>
      </c>
      <c r="C380" s="34">
        <f>'Анализ Рисков'!N350</f>
        <v>0</v>
      </c>
      <c r="D380" s="36">
        <f>'Анализ Рисков'!O350</f>
        <v>0</v>
      </c>
    </row>
    <row r="381" spans="1:4" hidden="1" x14ac:dyDescent="0.25">
      <c r="A381" s="20">
        <f>'Анализ Рисков'!A351</f>
        <v>0</v>
      </c>
      <c r="B381" s="20">
        <f>'Анализ Рисков'!M351</f>
        <v>0</v>
      </c>
      <c r="C381" s="34">
        <f>'Анализ Рисков'!N351</f>
        <v>0</v>
      </c>
      <c r="D381" s="36">
        <f>'Анализ Рисков'!O351</f>
        <v>0</v>
      </c>
    </row>
    <row r="382" spans="1:4" hidden="1" x14ac:dyDescent="0.25">
      <c r="A382" s="20">
        <f>'Анализ Рисков'!A352</f>
        <v>0</v>
      </c>
      <c r="B382" s="20">
        <f>'Анализ Рисков'!M352</f>
        <v>0</v>
      </c>
      <c r="C382" s="34">
        <f>'Анализ Рисков'!N352</f>
        <v>0</v>
      </c>
      <c r="D382" s="36">
        <f>'Анализ Рисков'!O352</f>
        <v>0</v>
      </c>
    </row>
    <row r="383" spans="1:4" hidden="1" x14ac:dyDescent="0.25">
      <c r="A383" s="20">
        <f>'Анализ Рисков'!A353</f>
        <v>0</v>
      </c>
      <c r="B383" s="20">
        <f>'Анализ Рисков'!M353</f>
        <v>0</v>
      </c>
      <c r="C383" s="34">
        <f>'Анализ Рисков'!N353</f>
        <v>0</v>
      </c>
      <c r="D383" s="36">
        <f>'Анализ Рисков'!O353</f>
        <v>0</v>
      </c>
    </row>
    <row r="384" spans="1:4" hidden="1" x14ac:dyDescent="0.25">
      <c r="A384" s="20">
        <f>'Анализ Рисков'!A354</f>
        <v>0</v>
      </c>
      <c r="B384" s="20">
        <f>'Анализ Рисков'!M354</f>
        <v>0</v>
      </c>
      <c r="C384" s="34">
        <f>'Анализ Рисков'!N354</f>
        <v>0</v>
      </c>
      <c r="D384" s="36">
        <f>'Анализ Рисков'!O354</f>
        <v>0</v>
      </c>
    </row>
    <row r="385" spans="1:4" hidden="1" x14ac:dyDescent="0.25">
      <c r="A385" s="20">
        <f>'Анализ Рисков'!A355</f>
        <v>0</v>
      </c>
      <c r="B385" s="20">
        <f>'Анализ Рисков'!M355</f>
        <v>0</v>
      </c>
      <c r="C385" s="34">
        <f>'Анализ Рисков'!N355</f>
        <v>0</v>
      </c>
      <c r="D385" s="36">
        <f>'Анализ Рисков'!O355</f>
        <v>0</v>
      </c>
    </row>
    <row r="386" spans="1:4" hidden="1" x14ac:dyDescent="0.25">
      <c r="A386" s="34" t="str">
        <f>'Анализ Рисков'!A333</f>
        <v>SC</v>
      </c>
      <c r="B386" s="35">
        <f>'Анализ Рисков'!M333</f>
        <v>0</v>
      </c>
      <c r="C386" s="34">
        <f>'Анализ Рисков'!N333</f>
        <v>0</v>
      </c>
      <c r="D386" s="36">
        <f>'Анализ Рисков'!O333</f>
        <v>0</v>
      </c>
    </row>
    <row r="387" spans="1:4" hidden="1" x14ac:dyDescent="0.25">
      <c r="A387" s="34" t="str">
        <f>'Анализ Рисков'!A334</f>
        <v>SC</v>
      </c>
      <c r="B387" s="35">
        <f>'Анализ Рисков'!M334</f>
        <v>0</v>
      </c>
      <c r="C387" s="34">
        <f>'Анализ Рисков'!N334</f>
        <v>0</v>
      </c>
      <c r="D387" s="36">
        <f>'Анализ Рисков'!O334</f>
        <v>0</v>
      </c>
    </row>
    <row r="388" spans="1:4" hidden="1" x14ac:dyDescent="0.25">
      <c r="A388" s="34" t="str">
        <f>'Анализ Рисков'!A335</f>
        <v>SC</v>
      </c>
      <c r="B388" s="35">
        <f>'Анализ Рисков'!M335</f>
        <v>0</v>
      </c>
      <c r="C388" s="34">
        <f>'Анализ Рисков'!N335</f>
        <v>0</v>
      </c>
      <c r="D388" s="36">
        <f>'Анализ Рисков'!O335</f>
        <v>0</v>
      </c>
    </row>
    <row r="389" spans="1:4" hidden="1" x14ac:dyDescent="0.25">
      <c r="A389" s="34" t="str">
        <f>'Анализ Рисков'!A336</f>
        <v>SC</v>
      </c>
      <c r="B389" s="35">
        <f>'Анализ Рисков'!M336</f>
        <v>0</v>
      </c>
      <c r="C389" s="34">
        <f>'Анализ Рисков'!N336</f>
        <v>0</v>
      </c>
      <c r="D389" s="36">
        <f>'Анализ Рисков'!O336</f>
        <v>0</v>
      </c>
    </row>
    <row r="390" spans="1:4" hidden="1" x14ac:dyDescent="0.25">
      <c r="A390" s="34" t="str">
        <f>'Анализ Рисков'!A337</f>
        <v>SC</v>
      </c>
      <c r="B390" s="35">
        <f>'Анализ Рисков'!M337</f>
        <v>0</v>
      </c>
      <c r="C390" s="34">
        <f>'Анализ Рисков'!N337</f>
        <v>0</v>
      </c>
      <c r="D390" s="36">
        <f>'Анализ Рисков'!O337</f>
        <v>0</v>
      </c>
    </row>
    <row r="391" spans="1:4" hidden="1" x14ac:dyDescent="0.25">
      <c r="A391" s="34" t="str">
        <f>'Анализ Рисков'!A338</f>
        <v>SC</v>
      </c>
      <c r="B391" s="35">
        <f>'Анализ Рисков'!M338</f>
        <v>0</v>
      </c>
      <c r="C391" s="34">
        <f>'Анализ Рисков'!N338</f>
        <v>0</v>
      </c>
      <c r="D391" s="36">
        <f>'Анализ Рисков'!O338</f>
        <v>0</v>
      </c>
    </row>
    <row r="392" spans="1:4" hidden="1" x14ac:dyDescent="0.25">
      <c r="A392" s="34" t="str">
        <f>'Анализ Рисков'!A339</f>
        <v>SC</v>
      </c>
      <c r="B392" s="35">
        <f>'Анализ Рисков'!M339</f>
        <v>0</v>
      </c>
      <c r="C392" s="34">
        <f>'Анализ Рисков'!N339</f>
        <v>0</v>
      </c>
      <c r="D392" s="36">
        <f>'Анализ Рисков'!O339</f>
        <v>0</v>
      </c>
    </row>
    <row r="393" spans="1:4" hidden="1" x14ac:dyDescent="0.25">
      <c r="A393" s="34" t="str">
        <f>'Анализ Рисков'!A340</f>
        <v>SC</v>
      </c>
      <c r="B393" s="35">
        <f>'Анализ Рисков'!M340</f>
        <v>0</v>
      </c>
      <c r="C393" s="34">
        <f>'Анализ Рисков'!N340</f>
        <v>0</v>
      </c>
      <c r="D393" s="36">
        <f>'Анализ Рисков'!O340</f>
        <v>0</v>
      </c>
    </row>
    <row r="394" spans="1:4" hidden="1" x14ac:dyDescent="0.25">
      <c r="A394" s="34" t="str">
        <f>'Анализ Рисков'!A341</f>
        <v>SC</v>
      </c>
      <c r="B394" s="35">
        <f>'Анализ Рисков'!M341</f>
        <v>0</v>
      </c>
      <c r="C394" s="34">
        <f>'Анализ Рисков'!N341</f>
        <v>0</v>
      </c>
      <c r="D394" s="36">
        <f>'Анализ Рисков'!O341</f>
        <v>0</v>
      </c>
    </row>
    <row r="395" spans="1:4" hidden="1" x14ac:dyDescent="0.25">
      <c r="A395" s="34" t="str">
        <f>'Анализ Рисков'!A342</f>
        <v>SC</v>
      </c>
      <c r="B395" s="35">
        <f>'Анализ Рисков'!M342</f>
        <v>0</v>
      </c>
      <c r="C395" s="34">
        <f>'Анализ Рисков'!N342</f>
        <v>0</v>
      </c>
      <c r="D395" s="36">
        <f>'Анализ Рисков'!O342</f>
        <v>0</v>
      </c>
    </row>
    <row r="396" spans="1:4" hidden="1" x14ac:dyDescent="0.25">
      <c r="A396" s="34" t="str">
        <f>'Анализ Рисков'!A343</f>
        <v>SC</v>
      </c>
      <c r="B396" s="35">
        <f>'Анализ Рисков'!M343</f>
        <v>0</v>
      </c>
      <c r="C396" s="34">
        <f>'Анализ Рисков'!N343</f>
        <v>0</v>
      </c>
      <c r="D396" s="36">
        <f>'Анализ Рисков'!O343</f>
        <v>0</v>
      </c>
    </row>
    <row r="397" spans="1:4" hidden="1" x14ac:dyDescent="0.25">
      <c r="A397" s="34" t="str">
        <f>'Анализ Рисков'!A344</f>
        <v>SC</v>
      </c>
      <c r="B397" s="35">
        <f>'Анализ Рисков'!M344</f>
        <v>0</v>
      </c>
      <c r="C397" s="34">
        <f>'Анализ Рисков'!N344</f>
        <v>0</v>
      </c>
      <c r="D397" s="36">
        <f>'Анализ Рисков'!O344</f>
        <v>0</v>
      </c>
    </row>
    <row r="398" spans="1:4" hidden="1" x14ac:dyDescent="0.25">
      <c r="A398" s="34" t="str">
        <f>'Анализ Рисков'!A345</f>
        <v>SC</v>
      </c>
      <c r="B398" s="35">
        <f>'Анализ Рисков'!M345</f>
        <v>0</v>
      </c>
      <c r="C398" s="34">
        <f>'Анализ Рисков'!N345</f>
        <v>0</v>
      </c>
      <c r="D398" s="36">
        <f>'Анализ Рисков'!O345</f>
        <v>0</v>
      </c>
    </row>
    <row r="399" spans="1:4" hidden="1" x14ac:dyDescent="0.25">
      <c r="A399" s="34" t="str">
        <f>'Анализ Рисков'!A346</f>
        <v>SC</v>
      </c>
      <c r="B399" s="35">
        <f>'Анализ Рисков'!M346</f>
        <v>0</v>
      </c>
      <c r="C399" s="34">
        <f>'Анализ Рисков'!N346</f>
        <v>0</v>
      </c>
      <c r="D399" s="36">
        <f>'Анализ Рисков'!O346</f>
        <v>0</v>
      </c>
    </row>
    <row r="400" spans="1:4" hidden="1" x14ac:dyDescent="0.25">
      <c r="A400" s="34" t="str">
        <f>'Анализ Рисков'!A347</f>
        <v>SC</v>
      </c>
      <c r="B400" s="35" t="str">
        <f>'Анализ Рисков'!M347</f>
        <v>Проект по Автоматизации рассчета грузовых мест и автоматизации применения логистических требований</v>
      </c>
      <c r="C400" s="34" t="str">
        <f>'Анализ Рисков'!N347</f>
        <v>Кочин Д.В,</v>
      </c>
      <c r="D400" s="36">
        <f>'Анализ Рисков'!O347</f>
        <v>43830</v>
      </c>
    </row>
    <row r="401" spans="1:4" hidden="1" x14ac:dyDescent="0.25">
      <c r="A401" s="34">
        <f>'Анализ Рисков'!A348</f>
        <v>0</v>
      </c>
      <c r="B401" s="35">
        <f>'Анализ Рисков'!M348</f>
        <v>0</v>
      </c>
      <c r="C401" s="34">
        <f>'Анализ Рисков'!N348</f>
        <v>0</v>
      </c>
      <c r="D401" s="36">
        <f>'Анализ Рисков'!O348</f>
        <v>0</v>
      </c>
    </row>
    <row r="402" spans="1:4" hidden="1" x14ac:dyDescent="0.25">
      <c r="A402" s="34">
        <f>'Анализ Рисков'!A349</f>
        <v>0</v>
      </c>
      <c r="B402" s="35">
        <f>'Анализ Рисков'!M349</f>
        <v>0</v>
      </c>
      <c r="C402" s="34">
        <f>'Анализ Рисков'!N349</f>
        <v>0</v>
      </c>
      <c r="D402" s="36">
        <f>'Анализ Рисков'!O349</f>
        <v>0</v>
      </c>
    </row>
    <row r="403" spans="1:4" hidden="1" x14ac:dyDescent="0.25">
      <c r="A403" s="34">
        <f>'Анализ Рисков'!A350</f>
        <v>0</v>
      </c>
      <c r="B403" s="35">
        <f>'Анализ Рисков'!M350</f>
        <v>0</v>
      </c>
      <c r="C403" s="34">
        <f>'Анализ Рисков'!N350</f>
        <v>0</v>
      </c>
      <c r="D403" s="36">
        <f>'Анализ Рисков'!O350</f>
        <v>0</v>
      </c>
    </row>
    <row r="404" spans="1:4" hidden="1" x14ac:dyDescent="0.25">
      <c r="A404" s="34">
        <f>'Анализ Рисков'!A351</f>
        <v>0</v>
      </c>
      <c r="B404" s="35">
        <f>'Анализ Рисков'!M351</f>
        <v>0</v>
      </c>
      <c r="C404" s="34">
        <f>'Анализ Рисков'!N351</f>
        <v>0</v>
      </c>
      <c r="D404" s="36">
        <f>'Анализ Рисков'!O351</f>
        <v>0</v>
      </c>
    </row>
    <row r="405" spans="1:4" hidden="1" x14ac:dyDescent="0.25">
      <c r="A405" s="34">
        <f>'Анализ Рисков'!A352</f>
        <v>0</v>
      </c>
      <c r="B405" s="35">
        <f>'Анализ Рисков'!M352</f>
        <v>0</v>
      </c>
      <c r="C405" s="34">
        <f>'Анализ Рисков'!N352</f>
        <v>0</v>
      </c>
      <c r="D405" s="36">
        <f>'Анализ Рисков'!O352</f>
        <v>0</v>
      </c>
    </row>
    <row r="406" spans="1:4" hidden="1" x14ac:dyDescent="0.25">
      <c r="A406" s="34">
        <f>'Анализ Рисков'!A353</f>
        <v>0</v>
      </c>
      <c r="B406" s="35">
        <f>'Анализ Рисков'!M353</f>
        <v>0</v>
      </c>
      <c r="C406" s="34">
        <f>'Анализ Рисков'!N353</f>
        <v>0</v>
      </c>
      <c r="D406" s="36">
        <f>'Анализ Рисков'!O353</f>
        <v>0</v>
      </c>
    </row>
    <row r="407" spans="1:4" hidden="1" x14ac:dyDescent="0.25">
      <c r="A407" s="34">
        <f>'Анализ Рисков'!A354</f>
        <v>0</v>
      </c>
      <c r="B407" s="35">
        <f>'Анализ Рисков'!M354</f>
        <v>0</v>
      </c>
      <c r="C407" s="34">
        <f>'Анализ Рисков'!N354</f>
        <v>0</v>
      </c>
      <c r="D407" s="36">
        <f>'Анализ Рисков'!O354</f>
        <v>0</v>
      </c>
    </row>
    <row r="408" spans="1:4" hidden="1" x14ac:dyDescent="0.25">
      <c r="A408" s="34">
        <f>'Анализ Рисков'!A355</f>
        <v>0</v>
      </c>
      <c r="B408" s="35">
        <f>'Анализ Рисков'!M355</f>
        <v>0</v>
      </c>
      <c r="C408" s="34">
        <f>'Анализ Рисков'!N355</f>
        <v>0</v>
      </c>
      <c r="D408" s="36">
        <f>'Анализ Рисков'!O355</f>
        <v>0</v>
      </c>
    </row>
    <row r="409" spans="1:4" hidden="1" x14ac:dyDescent="0.25">
      <c r="A409" s="34">
        <f>'Анализ Рисков'!A356</f>
        <v>0</v>
      </c>
      <c r="B409" s="35">
        <f>'Анализ Рисков'!M356</f>
        <v>0</v>
      </c>
      <c r="C409" s="34">
        <f>'Анализ Рисков'!N356</f>
        <v>0</v>
      </c>
      <c r="D409" s="36">
        <f>'Анализ Рисков'!O356</f>
        <v>0</v>
      </c>
    </row>
    <row r="410" spans="1:4" hidden="1" x14ac:dyDescent="0.25">
      <c r="A410" s="34">
        <f>'Анализ Рисков'!A357</f>
        <v>0</v>
      </c>
      <c r="B410" s="35">
        <f>'Анализ Рисков'!M357</f>
        <v>0</v>
      </c>
      <c r="C410" s="34">
        <f>'Анализ Рисков'!N357</f>
        <v>0</v>
      </c>
      <c r="D410" s="36">
        <f>'Анализ Рисков'!O357</f>
        <v>0</v>
      </c>
    </row>
    <row r="411" spans="1:4" hidden="1" x14ac:dyDescent="0.25">
      <c r="A411" s="34">
        <f>'Анализ Рисков'!A358</f>
        <v>0</v>
      </c>
      <c r="B411" s="35">
        <f>'Анализ Рисков'!M358</f>
        <v>0</v>
      </c>
      <c r="C411" s="34">
        <f>'Анализ Рисков'!N358</f>
        <v>0</v>
      </c>
      <c r="D411" s="36">
        <f>'Анализ Рисков'!O358</f>
        <v>0</v>
      </c>
    </row>
    <row r="412" spans="1:4" hidden="1" x14ac:dyDescent="0.25">
      <c r="A412" s="34">
        <f>'Анализ Рисков'!A359</f>
        <v>0</v>
      </c>
      <c r="B412" s="35">
        <f>'Анализ Рисков'!M359</f>
        <v>0</v>
      </c>
      <c r="C412" s="34">
        <f>'Анализ Рисков'!N359</f>
        <v>0</v>
      </c>
      <c r="D412" s="36">
        <f>'Анализ Рисков'!O359</f>
        <v>0</v>
      </c>
    </row>
    <row r="413" spans="1:4" hidden="1" x14ac:dyDescent="0.25">
      <c r="A413" s="34">
        <f>'Анализ Рисков'!A360</f>
        <v>0</v>
      </c>
      <c r="B413" s="35">
        <f>'Анализ Рисков'!M360</f>
        <v>0</v>
      </c>
      <c r="C413" s="34">
        <f>'Анализ Рисков'!N360</f>
        <v>0</v>
      </c>
      <c r="D413" s="36">
        <f>'Анализ Рисков'!O360</f>
        <v>0</v>
      </c>
    </row>
    <row r="414" spans="1:4" hidden="1" x14ac:dyDescent="0.25">
      <c r="A414" s="34">
        <f>'Анализ Рисков'!A361</f>
        <v>0</v>
      </c>
      <c r="B414" s="35">
        <f>'Анализ Рисков'!M361</f>
        <v>0</v>
      </c>
      <c r="C414" s="34">
        <f>'Анализ Рисков'!N361</f>
        <v>0</v>
      </c>
      <c r="D414" s="36">
        <f>'Анализ Рисков'!O361</f>
        <v>0</v>
      </c>
    </row>
    <row r="415" spans="1:4" hidden="1" x14ac:dyDescent="0.25">
      <c r="A415" s="34">
        <f>'Анализ Рисков'!A362</f>
        <v>0</v>
      </c>
      <c r="B415" s="35">
        <f>'Анализ Рисков'!M362</f>
        <v>0</v>
      </c>
      <c r="C415" s="34">
        <f>'Анализ Рисков'!N362</f>
        <v>0</v>
      </c>
      <c r="D415" s="36">
        <f>'Анализ Рисков'!O362</f>
        <v>0</v>
      </c>
    </row>
    <row r="416" spans="1:4" hidden="1" x14ac:dyDescent="0.25">
      <c r="A416" s="34">
        <f>'Анализ Рисков'!A363</f>
        <v>0</v>
      </c>
      <c r="B416" s="35">
        <f>'Анализ Рисков'!M363</f>
        <v>0</v>
      </c>
      <c r="C416" s="34">
        <f>'Анализ Рисков'!N363</f>
        <v>0</v>
      </c>
      <c r="D416" s="36">
        <f>'Анализ Рисков'!O363</f>
        <v>0</v>
      </c>
    </row>
    <row r="417" spans="1:4" hidden="1" x14ac:dyDescent="0.25">
      <c r="A417" s="34">
        <f>'Анализ Рисков'!A364</f>
        <v>0</v>
      </c>
      <c r="B417" s="35">
        <f>'Анализ Рисков'!M364</f>
        <v>0</v>
      </c>
      <c r="C417" s="34">
        <f>'Анализ Рисков'!N364</f>
        <v>0</v>
      </c>
      <c r="D417" s="36">
        <f>'Анализ Рисков'!O364</f>
        <v>0</v>
      </c>
    </row>
    <row r="418" spans="1:4" hidden="1" x14ac:dyDescent="0.25">
      <c r="A418" s="34">
        <f>'Анализ Рисков'!A365</f>
        <v>0</v>
      </c>
      <c r="B418" s="35">
        <f>'Анализ Рисков'!M365</f>
        <v>0</v>
      </c>
      <c r="C418" s="34">
        <f>'Анализ Рисков'!N365</f>
        <v>0</v>
      </c>
      <c r="D418" s="36">
        <f>'Анализ Рисков'!O365</f>
        <v>0</v>
      </c>
    </row>
    <row r="419" spans="1:4" hidden="1" x14ac:dyDescent="0.25">
      <c r="A419" s="34">
        <f>'Анализ Рисков'!A366</f>
        <v>0</v>
      </c>
      <c r="B419" s="35">
        <f>'Анализ Рисков'!M366</f>
        <v>0</v>
      </c>
      <c r="C419" s="34">
        <f>'Анализ Рисков'!N366</f>
        <v>0</v>
      </c>
      <c r="D419" s="36">
        <f>'Анализ Рисков'!O366</f>
        <v>0</v>
      </c>
    </row>
    <row r="420" spans="1:4" hidden="1" x14ac:dyDescent="0.25">
      <c r="A420" s="34">
        <f>'Анализ Рисков'!A367</f>
        <v>0</v>
      </c>
      <c r="B420" s="35">
        <f>'Анализ Рисков'!M367</f>
        <v>0</v>
      </c>
      <c r="C420" s="34">
        <f>'Анализ Рисков'!N367</f>
        <v>0</v>
      </c>
      <c r="D420" s="36">
        <f>'Анализ Рисков'!O367</f>
        <v>0</v>
      </c>
    </row>
    <row r="421" spans="1:4" hidden="1" x14ac:dyDescent="0.25">
      <c r="A421" s="34">
        <f>'Анализ Рисков'!A368</f>
        <v>0</v>
      </c>
      <c r="B421" s="35">
        <f>'Анализ Рисков'!M368</f>
        <v>0</v>
      </c>
      <c r="C421" s="34">
        <f>'Анализ Рисков'!N368</f>
        <v>0</v>
      </c>
      <c r="D421" s="36">
        <f>'Анализ Рисков'!O368</f>
        <v>0</v>
      </c>
    </row>
    <row r="422" spans="1:4" hidden="1" x14ac:dyDescent="0.25">
      <c r="A422" s="34">
        <f>'Анализ Рисков'!A369</f>
        <v>0</v>
      </c>
      <c r="B422" s="35">
        <f>'Анализ Рисков'!M369</f>
        <v>0</v>
      </c>
      <c r="C422" s="34">
        <f>'Анализ Рисков'!N369</f>
        <v>0</v>
      </c>
      <c r="D422" s="36">
        <f>'Анализ Рисков'!O369</f>
        <v>0</v>
      </c>
    </row>
    <row r="423" spans="1:4" hidden="1" x14ac:dyDescent="0.25">
      <c r="A423" s="34">
        <f>'Анализ Рисков'!A370</f>
        <v>0</v>
      </c>
      <c r="B423" s="35">
        <f>'Анализ Рисков'!M370</f>
        <v>0</v>
      </c>
      <c r="C423" s="34">
        <f>'Анализ Рисков'!N370</f>
        <v>0</v>
      </c>
      <c r="D423" s="36">
        <f>'Анализ Рисков'!O370</f>
        <v>0</v>
      </c>
    </row>
    <row r="424" spans="1:4" hidden="1" x14ac:dyDescent="0.25">
      <c r="A424" s="34">
        <f>'Анализ Рисков'!A371</f>
        <v>0</v>
      </c>
      <c r="B424" s="35">
        <f>'Анализ Рисков'!M371</f>
        <v>0</v>
      </c>
      <c r="C424" s="34">
        <f>'Анализ Рисков'!N371</f>
        <v>0</v>
      </c>
      <c r="D424" s="36">
        <f>'Анализ Рисков'!O371</f>
        <v>0</v>
      </c>
    </row>
    <row r="425" spans="1:4" hidden="1" x14ac:dyDescent="0.25">
      <c r="A425" s="34">
        <f>'Анализ Рисков'!A372</f>
        <v>0</v>
      </c>
      <c r="B425" s="35">
        <f>'Анализ Рисков'!M372</f>
        <v>0</v>
      </c>
      <c r="C425" s="34">
        <f>'Анализ Рисков'!N372</f>
        <v>0</v>
      </c>
      <c r="D425" s="36">
        <f>'Анализ Рисков'!O372</f>
        <v>0</v>
      </c>
    </row>
    <row r="426" spans="1:4" hidden="1" x14ac:dyDescent="0.25">
      <c r="A426" s="34">
        <f>'Анализ Рисков'!A373</f>
        <v>0</v>
      </c>
      <c r="B426" s="35">
        <f>'Анализ Рисков'!M373</f>
        <v>0</v>
      </c>
      <c r="C426" s="34">
        <f>'Анализ Рисков'!N373</f>
        <v>0</v>
      </c>
      <c r="D426" s="36">
        <f>'Анализ Рисков'!O373</f>
        <v>0</v>
      </c>
    </row>
    <row r="427" spans="1:4" hidden="1" x14ac:dyDescent="0.25">
      <c r="A427" s="34">
        <f>'Анализ Рисков'!A374</f>
        <v>0</v>
      </c>
      <c r="B427" s="35">
        <f>'Анализ Рисков'!M374</f>
        <v>0</v>
      </c>
      <c r="C427" s="34">
        <f>'Анализ Рисков'!N374</f>
        <v>0</v>
      </c>
      <c r="D427" s="36">
        <f>'Анализ Рисков'!O374</f>
        <v>0</v>
      </c>
    </row>
    <row r="428" spans="1:4" hidden="1" x14ac:dyDescent="0.25">
      <c r="A428" s="34">
        <f>'Анализ Рисков'!A375</f>
        <v>0</v>
      </c>
      <c r="B428" s="35">
        <f>'Анализ Рисков'!M375</f>
        <v>0</v>
      </c>
      <c r="C428" s="34">
        <f>'Анализ Рисков'!N375</f>
        <v>0</v>
      </c>
      <c r="D428" s="36">
        <f>'Анализ Рисков'!O375</f>
        <v>0</v>
      </c>
    </row>
    <row r="429" spans="1:4" hidden="1" x14ac:dyDescent="0.25">
      <c r="A429" s="34">
        <f>'Анализ Рисков'!A376</f>
        <v>0</v>
      </c>
      <c r="B429" s="35">
        <f>'Анализ Рисков'!M376</f>
        <v>0</v>
      </c>
      <c r="C429" s="34">
        <f>'Анализ Рисков'!N376</f>
        <v>0</v>
      </c>
      <c r="D429" s="36">
        <f>'Анализ Рисков'!O376</f>
        <v>0</v>
      </c>
    </row>
    <row r="430" spans="1:4" hidden="1" x14ac:dyDescent="0.25">
      <c r="A430" s="34">
        <f>'Анализ Рисков'!A377</f>
        <v>0</v>
      </c>
      <c r="B430" s="35">
        <f>'Анализ Рисков'!M377</f>
        <v>0</v>
      </c>
      <c r="C430" s="34">
        <f>'Анализ Рисков'!N377</f>
        <v>0</v>
      </c>
      <c r="D430" s="36">
        <f>'Анализ Рисков'!O377</f>
        <v>0</v>
      </c>
    </row>
    <row r="431" spans="1:4" hidden="1" x14ac:dyDescent="0.25">
      <c r="A431" s="34">
        <f>'Анализ Рисков'!A378</f>
        <v>0</v>
      </c>
      <c r="B431" s="35">
        <f>'Анализ Рисков'!M378</f>
        <v>0</v>
      </c>
      <c r="C431" s="34">
        <f>'Анализ Рисков'!N378</f>
        <v>0</v>
      </c>
      <c r="D431" s="36">
        <f>'Анализ Рисков'!O378</f>
        <v>0</v>
      </c>
    </row>
    <row r="432" spans="1:4" hidden="1" x14ac:dyDescent="0.25">
      <c r="A432" s="34">
        <f>'Анализ Рисков'!A379</f>
        <v>0</v>
      </c>
      <c r="B432" s="35">
        <f>'Анализ Рисков'!M379</f>
        <v>0</v>
      </c>
      <c r="C432" s="34">
        <f>'Анализ Рисков'!N379</f>
        <v>0</v>
      </c>
      <c r="D432" s="36">
        <f>'Анализ Рисков'!O379</f>
        <v>0</v>
      </c>
    </row>
    <row r="433" spans="1:4" hidden="1" x14ac:dyDescent="0.25">
      <c r="A433" s="34">
        <f>'Анализ Рисков'!A380</f>
        <v>0</v>
      </c>
      <c r="B433" s="35">
        <f>'Анализ Рисков'!M380</f>
        <v>0</v>
      </c>
      <c r="C433" s="34">
        <f>'Анализ Рисков'!N380</f>
        <v>0</v>
      </c>
      <c r="D433" s="36">
        <f>'Анализ Рисков'!O380</f>
        <v>0</v>
      </c>
    </row>
    <row r="434" spans="1:4" hidden="1" x14ac:dyDescent="0.25">
      <c r="A434" s="34">
        <f>'Анализ Рисков'!A381</f>
        <v>0</v>
      </c>
      <c r="B434" s="35">
        <f>'Анализ Рисков'!M381</f>
        <v>0</v>
      </c>
      <c r="C434" s="34">
        <f>'Анализ Рисков'!N381</f>
        <v>0</v>
      </c>
      <c r="D434" s="36">
        <f>'Анализ Рисков'!O381</f>
        <v>0</v>
      </c>
    </row>
    <row r="435" spans="1:4" hidden="1" x14ac:dyDescent="0.25">
      <c r="A435" s="34">
        <f>'Анализ Рисков'!A382</f>
        <v>0</v>
      </c>
      <c r="B435" s="35">
        <f>'Анализ Рисков'!M382</f>
        <v>0</v>
      </c>
      <c r="C435" s="34">
        <f>'Анализ Рисков'!N382</f>
        <v>0</v>
      </c>
      <c r="D435" s="36">
        <f>'Анализ Рисков'!O382</f>
        <v>0</v>
      </c>
    </row>
    <row r="436" spans="1:4" hidden="1" x14ac:dyDescent="0.25">
      <c r="A436" s="34">
        <f>'Анализ Рисков'!A383</f>
        <v>0</v>
      </c>
      <c r="B436" s="35">
        <f>'Анализ Рисков'!M383</f>
        <v>0</v>
      </c>
      <c r="C436" s="34">
        <f>'Анализ Рисков'!N383</f>
        <v>0</v>
      </c>
      <c r="D436" s="36">
        <f>'Анализ Рисков'!O383</f>
        <v>0</v>
      </c>
    </row>
    <row r="437" spans="1:4" hidden="1" x14ac:dyDescent="0.25">
      <c r="A437" s="34">
        <f>'Анализ Рисков'!A384</f>
        <v>0</v>
      </c>
      <c r="B437" s="35">
        <f>'Анализ Рисков'!M384</f>
        <v>0</v>
      </c>
      <c r="C437" s="34">
        <f>'Анализ Рисков'!N384</f>
        <v>0</v>
      </c>
      <c r="D437" s="36">
        <f>'Анализ Рисков'!O384</f>
        <v>0</v>
      </c>
    </row>
    <row r="438" spans="1:4" hidden="1" x14ac:dyDescent="0.25">
      <c r="A438" s="34">
        <f>'Анализ Рисков'!A385</f>
        <v>0</v>
      </c>
      <c r="B438" s="35">
        <f>'Анализ Рисков'!M385</f>
        <v>0</v>
      </c>
      <c r="C438" s="34">
        <f>'Анализ Рисков'!N385</f>
        <v>0</v>
      </c>
      <c r="D438" s="36">
        <f>'Анализ Рисков'!O385</f>
        <v>0</v>
      </c>
    </row>
    <row r="439" spans="1:4" hidden="1" x14ac:dyDescent="0.25">
      <c r="A439" s="34">
        <f>'Анализ Рисков'!A386</f>
        <v>0</v>
      </c>
      <c r="B439" s="35">
        <f>'Анализ Рисков'!M386</f>
        <v>0</v>
      </c>
      <c r="C439" s="34">
        <f>'Анализ Рисков'!N386</f>
        <v>0</v>
      </c>
      <c r="D439" s="36">
        <f>'Анализ Рисков'!O386</f>
        <v>0</v>
      </c>
    </row>
    <row r="440" spans="1:4" hidden="1" x14ac:dyDescent="0.25">
      <c r="A440" s="34">
        <f>'Анализ Рисков'!A387</f>
        <v>0</v>
      </c>
      <c r="B440" s="35">
        <f>'Анализ Рисков'!M387</f>
        <v>0</v>
      </c>
      <c r="C440" s="34">
        <f>'Анализ Рисков'!N387</f>
        <v>0</v>
      </c>
      <c r="D440" s="36">
        <f>'Анализ Рисков'!O387</f>
        <v>0</v>
      </c>
    </row>
    <row r="441" spans="1:4" hidden="1" x14ac:dyDescent="0.25">
      <c r="A441" s="34">
        <f>'Анализ Рисков'!A388</f>
        <v>0</v>
      </c>
      <c r="B441" s="35">
        <f>'Анализ Рисков'!M388</f>
        <v>0</v>
      </c>
      <c r="C441" s="34">
        <f>'Анализ Рисков'!N388</f>
        <v>0</v>
      </c>
      <c r="D441" s="36">
        <f>'Анализ Рисков'!O388</f>
        <v>0</v>
      </c>
    </row>
    <row r="442" spans="1:4" hidden="1" x14ac:dyDescent="0.25">
      <c r="A442" s="34">
        <f>'Анализ Рисков'!A389</f>
        <v>0</v>
      </c>
      <c r="B442" s="35">
        <f>'Анализ Рисков'!M389</f>
        <v>0</v>
      </c>
      <c r="C442" s="34">
        <f>'Анализ Рисков'!N389</f>
        <v>0</v>
      </c>
      <c r="D442" s="36">
        <f>'Анализ Рисков'!O389</f>
        <v>0</v>
      </c>
    </row>
    <row r="443" spans="1:4" hidden="1" x14ac:dyDescent="0.25">
      <c r="A443" s="34">
        <f>'Анализ Рисков'!A390</f>
        <v>0</v>
      </c>
      <c r="B443" s="35">
        <f>'Анализ Рисков'!M390</f>
        <v>0</v>
      </c>
      <c r="C443" s="34">
        <f>'Анализ Рисков'!N390</f>
        <v>0</v>
      </c>
      <c r="D443" s="36">
        <f>'Анализ Рисков'!O390</f>
        <v>0</v>
      </c>
    </row>
    <row r="444" spans="1:4" hidden="1" x14ac:dyDescent="0.25">
      <c r="A444" s="34">
        <f>'Анализ Рисков'!A391</f>
        <v>0</v>
      </c>
      <c r="B444" s="35">
        <f>'Анализ Рисков'!M391</f>
        <v>0</v>
      </c>
      <c r="C444" s="34">
        <f>'Анализ Рисков'!N391</f>
        <v>0</v>
      </c>
      <c r="D444" s="36">
        <f>'Анализ Рисков'!O391</f>
        <v>0</v>
      </c>
    </row>
    <row r="445" spans="1:4" hidden="1" x14ac:dyDescent="0.25">
      <c r="A445" s="34">
        <f>'Анализ Рисков'!A392</f>
        <v>0</v>
      </c>
      <c r="B445" s="35">
        <f>'Анализ Рисков'!M392</f>
        <v>0</v>
      </c>
      <c r="C445" s="34">
        <f>'Анализ Рисков'!N392</f>
        <v>0</v>
      </c>
      <c r="D445" s="36">
        <f>'Анализ Рисков'!O392</f>
        <v>0</v>
      </c>
    </row>
    <row r="446" spans="1:4" hidden="1" x14ac:dyDescent="0.25">
      <c r="A446" s="34">
        <f>'Анализ Рисков'!A393</f>
        <v>0</v>
      </c>
      <c r="B446" s="35">
        <f>'Анализ Рисков'!M393</f>
        <v>0</v>
      </c>
      <c r="C446" s="34">
        <f>'Анализ Рисков'!N393</f>
        <v>0</v>
      </c>
      <c r="D446" s="36">
        <f>'Анализ Рисков'!O393</f>
        <v>0</v>
      </c>
    </row>
    <row r="447" spans="1:4" hidden="1" x14ac:dyDescent="0.25">
      <c r="A447" s="34">
        <f>'Анализ Рисков'!A394</f>
        <v>0</v>
      </c>
      <c r="B447" s="35">
        <f>'Анализ Рисков'!M394</f>
        <v>0</v>
      </c>
      <c r="C447" s="34">
        <f>'Анализ Рисков'!N394</f>
        <v>0</v>
      </c>
      <c r="D447" s="36">
        <f>'Анализ Рисков'!O394</f>
        <v>0</v>
      </c>
    </row>
    <row r="448" spans="1:4" hidden="1" x14ac:dyDescent="0.25">
      <c r="A448" s="34">
        <f>'Анализ Рисков'!A395</f>
        <v>0</v>
      </c>
      <c r="B448" s="35">
        <f>'Анализ Рисков'!M395</f>
        <v>0</v>
      </c>
      <c r="C448" s="34">
        <f>'Анализ Рисков'!N395</f>
        <v>0</v>
      </c>
      <c r="D448" s="36">
        <f>'Анализ Рисков'!O395</f>
        <v>0</v>
      </c>
    </row>
    <row r="449" spans="1:4" hidden="1" x14ac:dyDescent="0.25">
      <c r="A449" s="34">
        <f>'Анализ Рисков'!A396</f>
        <v>0</v>
      </c>
      <c r="B449" s="35">
        <f>'Анализ Рисков'!M396</f>
        <v>0</v>
      </c>
      <c r="C449" s="34">
        <f>'Анализ Рисков'!N396</f>
        <v>0</v>
      </c>
      <c r="D449" s="36">
        <f>'Анализ Рисков'!O396</f>
        <v>0</v>
      </c>
    </row>
    <row r="450" spans="1:4" hidden="1" x14ac:dyDescent="0.25">
      <c r="A450" s="34">
        <f>'Анализ Рисков'!A397</f>
        <v>0</v>
      </c>
      <c r="B450" s="35">
        <f>'Анализ Рисков'!M397</f>
        <v>0</v>
      </c>
      <c r="C450" s="34">
        <f>'Анализ Рисков'!N397</f>
        <v>0</v>
      </c>
      <c r="D450" s="36">
        <f>'Анализ Рисков'!O397</f>
        <v>0</v>
      </c>
    </row>
    <row r="451" spans="1:4" hidden="1" x14ac:dyDescent="0.25">
      <c r="A451" s="34">
        <f>'Анализ Рисков'!A398</f>
        <v>0</v>
      </c>
      <c r="B451" s="35">
        <f>'Анализ Рисков'!M398</f>
        <v>0</v>
      </c>
      <c r="C451" s="34">
        <f>'Анализ Рисков'!N398</f>
        <v>0</v>
      </c>
      <c r="D451" s="36">
        <f>'Анализ Рисков'!O398</f>
        <v>0</v>
      </c>
    </row>
    <row r="452" spans="1:4" hidden="1" x14ac:dyDescent="0.25">
      <c r="A452" s="34">
        <f>'Анализ Рисков'!A399</f>
        <v>0</v>
      </c>
      <c r="B452" s="35">
        <f>'Анализ Рисков'!M399</f>
        <v>0</v>
      </c>
      <c r="C452" s="34">
        <f>'Анализ Рисков'!N399</f>
        <v>0</v>
      </c>
      <c r="D452" s="36">
        <f>'Анализ Рисков'!O399</f>
        <v>0</v>
      </c>
    </row>
    <row r="453" spans="1:4" hidden="1" x14ac:dyDescent="0.25">
      <c r="A453" s="34">
        <f>'Анализ Рисков'!A400</f>
        <v>0</v>
      </c>
      <c r="B453" s="35">
        <f>'Анализ Рисков'!M400</f>
        <v>0</v>
      </c>
      <c r="C453" s="34">
        <f>'Анализ Рисков'!N400</f>
        <v>0</v>
      </c>
      <c r="D453" s="36">
        <f>'Анализ Рисков'!O400</f>
        <v>0</v>
      </c>
    </row>
    <row r="454" spans="1:4" hidden="1" x14ac:dyDescent="0.25">
      <c r="A454" s="34">
        <f>'Анализ Рисков'!A401</f>
        <v>0</v>
      </c>
      <c r="B454" s="35">
        <f>'Анализ Рисков'!M401</f>
        <v>0</v>
      </c>
      <c r="C454" s="34">
        <f>'Анализ Рисков'!N401</f>
        <v>0</v>
      </c>
      <c r="D454" s="36">
        <f>'Анализ Рисков'!O401</f>
        <v>0</v>
      </c>
    </row>
    <row r="455" spans="1:4" hidden="1" x14ac:dyDescent="0.25">
      <c r="A455" s="34">
        <f>'Анализ Рисков'!A402</f>
        <v>0</v>
      </c>
      <c r="B455" s="35">
        <f>'Анализ Рисков'!M402</f>
        <v>0</v>
      </c>
      <c r="C455" s="34">
        <f>'Анализ Рисков'!N402</f>
        <v>0</v>
      </c>
      <c r="D455" s="36">
        <f>'Анализ Рисков'!O402</f>
        <v>0</v>
      </c>
    </row>
    <row r="456" spans="1:4" hidden="1" x14ac:dyDescent="0.25">
      <c r="A456" s="34">
        <f>'Анализ Рисков'!A403</f>
        <v>0</v>
      </c>
      <c r="B456" s="35">
        <f>'Анализ Рисков'!M403</f>
        <v>0</v>
      </c>
      <c r="C456" s="34">
        <f>'Анализ Рисков'!N403</f>
        <v>0</v>
      </c>
      <c r="D456" s="36">
        <f>'Анализ Рисков'!O403</f>
        <v>0</v>
      </c>
    </row>
    <row r="457" spans="1:4" hidden="1" x14ac:dyDescent="0.25">
      <c r="A457" s="34">
        <f>'Анализ Рисков'!A404</f>
        <v>0</v>
      </c>
      <c r="B457" s="35">
        <f>'Анализ Рисков'!M404</f>
        <v>0</v>
      </c>
      <c r="C457" s="34">
        <f>'Анализ Рисков'!N404</f>
        <v>0</v>
      </c>
      <c r="D457" s="36">
        <f>'Анализ Рисков'!O404</f>
        <v>0</v>
      </c>
    </row>
    <row r="458" spans="1:4" hidden="1" x14ac:dyDescent="0.25">
      <c r="A458" s="34">
        <f>'Анализ Рисков'!A405</f>
        <v>0</v>
      </c>
      <c r="B458" s="35">
        <f>'Анализ Рисков'!M405</f>
        <v>0</v>
      </c>
      <c r="C458" s="34">
        <f>'Анализ Рисков'!N405</f>
        <v>0</v>
      </c>
      <c r="D458" s="36">
        <f>'Анализ Рисков'!O405</f>
        <v>0</v>
      </c>
    </row>
    <row r="459" spans="1:4" hidden="1" x14ac:dyDescent="0.25">
      <c r="A459" s="34">
        <f>'Анализ Рисков'!A406</f>
        <v>0</v>
      </c>
      <c r="B459" s="35">
        <f>'Анализ Рисков'!M406</f>
        <v>0</v>
      </c>
      <c r="C459" s="34">
        <f>'Анализ Рисков'!N406</f>
        <v>0</v>
      </c>
      <c r="D459" s="36">
        <f>'Анализ Рисков'!O406</f>
        <v>0</v>
      </c>
    </row>
    <row r="460" spans="1:4" hidden="1" x14ac:dyDescent="0.25">
      <c r="A460" s="34">
        <f>'Анализ Рисков'!A407</f>
        <v>0</v>
      </c>
      <c r="B460" s="35">
        <f>'Анализ Рисков'!M407</f>
        <v>0</v>
      </c>
      <c r="C460" s="34">
        <f>'Анализ Рисков'!N407</f>
        <v>0</v>
      </c>
      <c r="D460" s="36">
        <f>'Анализ Рисков'!O407</f>
        <v>0</v>
      </c>
    </row>
    <row r="461" spans="1:4" hidden="1" x14ac:dyDescent="0.25">
      <c r="A461" s="34">
        <f>'Анализ Рисков'!A408</f>
        <v>0</v>
      </c>
      <c r="B461" s="35">
        <f>'Анализ Рисков'!M408</f>
        <v>0</v>
      </c>
      <c r="C461" s="34">
        <f>'Анализ Рисков'!N408</f>
        <v>0</v>
      </c>
      <c r="D461" s="36">
        <f>'Анализ Рисков'!O408</f>
        <v>0</v>
      </c>
    </row>
    <row r="462" spans="1:4" hidden="1" x14ac:dyDescent="0.25">
      <c r="A462" s="34">
        <f>'Анализ Рисков'!A409</f>
        <v>0</v>
      </c>
      <c r="B462" s="35">
        <f>'Анализ Рисков'!M409</f>
        <v>0</v>
      </c>
      <c r="C462" s="34">
        <f>'Анализ Рисков'!N409</f>
        <v>0</v>
      </c>
      <c r="D462" s="36">
        <f>'Анализ Рисков'!O409</f>
        <v>0</v>
      </c>
    </row>
    <row r="463" spans="1:4" hidden="1" x14ac:dyDescent="0.25">
      <c r="A463" s="34">
        <f>'Анализ Рисков'!A410</f>
        <v>0</v>
      </c>
      <c r="B463" s="35">
        <f>'Анализ Рисков'!M410</f>
        <v>0</v>
      </c>
      <c r="C463" s="34">
        <f>'Анализ Рисков'!N410</f>
        <v>0</v>
      </c>
      <c r="D463" s="36">
        <f>'Анализ Рисков'!O410</f>
        <v>0</v>
      </c>
    </row>
    <row r="464" spans="1:4" hidden="1" x14ac:dyDescent="0.25">
      <c r="A464" s="34">
        <f>'Анализ Рисков'!A411</f>
        <v>0</v>
      </c>
      <c r="B464" s="35">
        <f>'Анализ Рисков'!M411</f>
        <v>0</v>
      </c>
      <c r="C464" s="34">
        <f>'Анализ Рисков'!N411</f>
        <v>0</v>
      </c>
      <c r="D464" s="36">
        <f>'Анализ Рисков'!O411</f>
        <v>0</v>
      </c>
    </row>
    <row r="465" spans="1:4" hidden="1" x14ac:dyDescent="0.25">
      <c r="A465" s="34">
        <f>'Анализ Рисков'!A412</f>
        <v>0</v>
      </c>
      <c r="B465" s="35">
        <f>'Анализ Рисков'!M412</f>
        <v>0</v>
      </c>
      <c r="C465" s="34">
        <f>'Анализ Рисков'!N412</f>
        <v>0</v>
      </c>
      <c r="D465" s="36">
        <f>'Анализ Рисков'!O412</f>
        <v>0</v>
      </c>
    </row>
    <row r="466" spans="1:4" hidden="1" x14ac:dyDescent="0.25">
      <c r="A466" s="34">
        <f>'Анализ Рисков'!A413</f>
        <v>0</v>
      </c>
      <c r="B466" s="35">
        <f>'Анализ Рисков'!M413</f>
        <v>0</v>
      </c>
      <c r="C466" s="34">
        <f>'Анализ Рисков'!N413</f>
        <v>0</v>
      </c>
      <c r="D466" s="36">
        <f>'Анализ Рисков'!O413</f>
        <v>0</v>
      </c>
    </row>
    <row r="467" spans="1:4" hidden="1" x14ac:dyDescent="0.25">
      <c r="A467" s="34">
        <f>'Анализ Рисков'!A414</f>
        <v>0</v>
      </c>
      <c r="B467" s="35">
        <f>'Анализ Рисков'!M414</f>
        <v>0</v>
      </c>
      <c r="C467" s="34">
        <f>'Анализ Рисков'!N414</f>
        <v>0</v>
      </c>
      <c r="D467" s="36">
        <f>'Анализ Рисков'!O414</f>
        <v>0</v>
      </c>
    </row>
    <row r="468" spans="1:4" hidden="1" x14ac:dyDescent="0.25">
      <c r="A468" s="34">
        <f>'Анализ Рисков'!A415</f>
        <v>0</v>
      </c>
      <c r="B468" s="35">
        <f>'Анализ Рисков'!M415</f>
        <v>0</v>
      </c>
      <c r="C468" s="34">
        <f>'Анализ Рисков'!N415</f>
        <v>0</v>
      </c>
      <c r="D468" s="36">
        <f>'Анализ Рисков'!O415</f>
        <v>0</v>
      </c>
    </row>
    <row r="469" spans="1:4" hidden="1" x14ac:dyDescent="0.25">
      <c r="A469" s="34">
        <f>'Анализ Рисков'!A416</f>
        <v>0</v>
      </c>
      <c r="B469" s="35">
        <f>'Анализ Рисков'!M416</f>
        <v>0</v>
      </c>
      <c r="C469" s="34">
        <f>'Анализ Рисков'!N416</f>
        <v>0</v>
      </c>
      <c r="D469" s="36">
        <f>'Анализ Рисков'!O416</f>
        <v>0</v>
      </c>
    </row>
    <row r="470" spans="1:4" hidden="1" x14ac:dyDescent="0.25">
      <c r="A470" s="34">
        <f>'Анализ Рисков'!A417</f>
        <v>0</v>
      </c>
      <c r="B470" s="35">
        <f>'Анализ Рисков'!M417</f>
        <v>0</v>
      </c>
      <c r="C470" s="34">
        <f>'Анализ Рисков'!N417</f>
        <v>0</v>
      </c>
      <c r="D470" s="36">
        <f>'Анализ Рисков'!O417</f>
        <v>0</v>
      </c>
    </row>
    <row r="471" spans="1:4" hidden="1" x14ac:dyDescent="0.25">
      <c r="A471" s="34">
        <f>'Анализ Рисков'!A418</f>
        <v>0</v>
      </c>
      <c r="B471" s="35">
        <f>'Анализ Рисков'!M418</f>
        <v>0</v>
      </c>
      <c r="C471" s="34">
        <f>'Анализ Рисков'!N418</f>
        <v>0</v>
      </c>
      <c r="D471" s="36">
        <f>'Анализ Рисков'!O418</f>
        <v>0</v>
      </c>
    </row>
    <row r="472" spans="1:4" hidden="1" x14ac:dyDescent="0.25">
      <c r="A472" s="34">
        <f>'Анализ Рисков'!A419</f>
        <v>0</v>
      </c>
      <c r="B472" s="35">
        <f>'Анализ Рисков'!M419</f>
        <v>0</v>
      </c>
      <c r="C472" s="34">
        <f>'Анализ Рисков'!N419</f>
        <v>0</v>
      </c>
      <c r="D472" s="36">
        <f>'Анализ Рисков'!O419</f>
        <v>0</v>
      </c>
    </row>
    <row r="473" spans="1:4" hidden="1" x14ac:dyDescent="0.25">
      <c r="A473" s="34">
        <f>'Анализ Рисков'!A420</f>
        <v>0</v>
      </c>
      <c r="B473" s="35">
        <f>'Анализ Рисков'!M420</f>
        <v>0</v>
      </c>
      <c r="C473" s="34">
        <f>'Анализ Рисков'!N420</f>
        <v>0</v>
      </c>
      <c r="D473" s="36">
        <f>'Анализ Рисков'!O420</f>
        <v>0</v>
      </c>
    </row>
    <row r="474" spans="1:4" hidden="1" x14ac:dyDescent="0.25">
      <c r="A474" s="34">
        <f>'Анализ Рисков'!A421</f>
        <v>0</v>
      </c>
      <c r="B474" s="35">
        <f>'Анализ Рисков'!M421</f>
        <v>0</v>
      </c>
      <c r="C474" s="34">
        <f>'Анализ Рисков'!N421</f>
        <v>0</v>
      </c>
      <c r="D474" s="36">
        <f>'Анализ Рисков'!O421</f>
        <v>0</v>
      </c>
    </row>
    <row r="475" spans="1:4" hidden="1" x14ac:dyDescent="0.25">
      <c r="A475" s="34">
        <f>'Анализ Рисков'!A422</f>
        <v>0</v>
      </c>
      <c r="B475" s="35">
        <f>'Анализ Рисков'!M422</f>
        <v>0</v>
      </c>
      <c r="C475" s="34">
        <f>'Анализ Рисков'!N422</f>
        <v>0</v>
      </c>
      <c r="D475" s="36">
        <f>'Анализ Рисков'!O422</f>
        <v>0</v>
      </c>
    </row>
    <row r="476" spans="1:4" hidden="1" x14ac:dyDescent="0.25">
      <c r="A476" s="34">
        <f>'Анализ Рисков'!A423</f>
        <v>0</v>
      </c>
      <c r="B476" s="35">
        <f>'Анализ Рисков'!M423</f>
        <v>0</v>
      </c>
      <c r="C476" s="34">
        <f>'Анализ Рисков'!N423</f>
        <v>0</v>
      </c>
      <c r="D476" s="36">
        <f>'Анализ Рисков'!O423</f>
        <v>0</v>
      </c>
    </row>
    <row r="477" spans="1:4" hidden="1" x14ac:dyDescent="0.25">
      <c r="A477" s="34">
        <f>'Анализ Рисков'!A424</f>
        <v>0</v>
      </c>
      <c r="B477" s="35">
        <f>'Анализ Рисков'!M424</f>
        <v>0</v>
      </c>
      <c r="C477" s="34">
        <f>'Анализ Рисков'!N424</f>
        <v>0</v>
      </c>
      <c r="D477" s="36">
        <f>'Анализ Рисков'!O424</f>
        <v>0</v>
      </c>
    </row>
    <row r="478" spans="1:4" hidden="1" x14ac:dyDescent="0.25">
      <c r="A478" s="34">
        <f>'Анализ Рисков'!A425</f>
        <v>0</v>
      </c>
      <c r="B478" s="35">
        <f>'Анализ Рисков'!M425</f>
        <v>0</v>
      </c>
      <c r="C478" s="34">
        <f>'Анализ Рисков'!N425</f>
        <v>0</v>
      </c>
      <c r="D478" s="36">
        <f>'Анализ Рисков'!O425</f>
        <v>0</v>
      </c>
    </row>
    <row r="479" spans="1:4" hidden="1" x14ac:dyDescent="0.25">
      <c r="A479" s="34">
        <f>'Анализ Рисков'!A426</f>
        <v>0</v>
      </c>
      <c r="B479" s="35">
        <f>'Анализ Рисков'!M426</f>
        <v>0</v>
      </c>
      <c r="C479" s="34">
        <f>'Анализ Рисков'!N426</f>
        <v>0</v>
      </c>
      <c r="D479" s="36">
        <f>'Анализ Рисков'!O426</f>
        <v>0</v>
      </c>
    </row>
    <row r="480" spans="1:4" hidden="1" x14ac:dyDescent="0.25">
      <c r="A480" s="34">
        <f>'Анализ Рисков'!A427</f>
        <v>0</v>
      </c>
      <c r="B480" s="35">
        <f>'Анализ Рисков'!M427</f>
        <v>0</v>
      </c>
      <c r="C480" s="34">
        <f>'Анализ Рисков'!N427</f>
        <v>0</v>
      </c>
      <c r="D480" s="36">
        <f>'Анализ Рисков'!O427</f>
        <v>0</v>
      </c>
    </row>
    <row r="481" spans="1:4" hidden="1" x14ac:dyDescent="0.25">
      <c r="A481" s="34">
        <f>'Анализ Рисков'!A428</f>
        <v>0</v>
      </c>
      <c r="B481" s="35">
        <f>'Анализ Рисков'!M428</f>
        <v>0</v>
      </c>
      <c r="C481" s="34">
        <f>'Анализ Рисков'!N428</f>
        <v>0</v>
      </c>
      <c r="D481" s="36">
        <f>'Анализ Рисков'!O428</f>
        <v>0</v>
      </c>
    </row>
    <row r="482" spans="1:4" hidden="1" x14ac:dyDescent="0.25">
      <c r="A482" s="34">
        <f>'Анализ Рисков'!A429</f>
        <v>0</v>
      </c>
      <c r="B482" s="35">
        <f>'Анализ Рисков'!M429</f>
        <v>0</v>
      </c>
      <c r="C482" s="34">
        <f>'Анализ Рисков'!N429</f>
        <v>0</v>
      </c>
      <c r="D482" s="36">
        <f>'Анализ Рисков'!O429</f>
        <v>0</v>
      </c>
    </row>
    <row r="483" spans="1:4" hidden="1" x14ac:dyDescent="0.25">
      <c r="A483" s="34">
        <f>'Анализ Рисков'!A430</f>
        <v>0</v>
      </c>
      <c r="B483" s="35">
        <f>'Анализ Рисков'!M430</f>
        <v>0</v>
      </c>
      <c r="C483" s="34">
        <f>'Анализ Рисков'!N430</f>
        <v>0</v>
      </c>
      <c r="D483" s="36">
        <f>'Анализ Рисков'!O430</f>
        <v>0</v>
      </c>
    </row>
    <row r="484" spans="1:4" hidden="1" x14ac:dyDescent="0.25">
      <c r="A484" s="34">
        <f>'Анализ Рисков'!A431</f>
        <v>0</v>
      </c>
      <c r="B484" s="35">
        <f>'Анализ Рисков'!M431</f>
        <v>0</v>
      </c>
      <c r="C484" s="34">
        <f>'Анализ Рисков'!N431</f>
        <v>0</v>
      </c>
      <c r="D484" s="36">
        <f>'Анализ Рисков'!O431</f>
        <v>0</v>
      </c>
    </row>
    <row r="485" spans="1:4" hidden="1" x14ac:dyDescent="0.25">
      <c r="A485" s="34">
        <f>'Анализ Рисков'!A432</f>
        <v>0</v>
      </c>
      <c r="B485" s="35">
        <f>'Анализ Рисков'!M432</f>
        <v>0</v>
      </c>
      <c r="C485" s="34">
        <f>'Анализ Рисков'!N432</f>
        <v>0</v>
      </c>
      <c r="D485" s="36">
        <f>'Анализ Рисков'!O432</f>
        <v>0</v>
      </c>
    </row>
    <row r="486" spans="1:4" hidden="1" x14ac:dyDescent="0.25">
      <c r="A486" s="34">
        <f>'Анализ Рисков'!A433</f>
        <v>0</v>
      </c>
      <c r="B486" s="35">
        <f>'Анализ Рисков'!M433</f>
        <v>0</v>
      </c>
      <c r="C486" s="34">
        <f>'Анализ Рисков'!N433</f>
        <v>0</v>
      </c>
      <c r="D486" s="36">
        <f>'Анализ Рисков'!O433</f>
        <v>0</v>
      </c>
    </row>
    <row r="487" spans="1:4" hidden="1" x14ac:dyDescent="0.25">
      <c r="A487" s="34">
        <f>'Анализ Рисков'!A434</f>
        <v>0</v>
      </c>
      <c r="B487" s="35">
        <f>'Анализ Рисков'!M434</f>
        <v>0</v>
      </c>
      <c r="C487" s="34">
        <f>'Анализ Рисков'!N434</f>
        <v>0</v>
      </c>
      <c r="D487" s="36">
        <f>'Анализ Рисков'!O434</f>
        <v>0</v>
      </c>
    </row>
    <row r="488" spans="1:4" hidden="1" x14ac:dyDescent="0.25">
      <c r="A488" s="34">
        <f>'Анализ Рисков'!A435</f>
        <v>0</v>
      </c>
      <c r="B488" s="35">
        <f>'Анализ Рисков'!M435</f>
        <v>0</v>
      </c>
      <c r="C488" s="34">
        <f>'Анализ Рисков'!N435</f>
        <v>0</v>
      </c>
      <c r="D488" s="36">
        <f>'Анализ Рисков'!O435</f>
        <v>0</v>
      </c>
    </row>
    <row r="489" spans="1:4" hidden="1" x14ac:dyDescent="0.25">
      <c r="A489" s="34">
        <f>'Анализ Рисков'!A436</f>
        <v>0</v>
      </c>
      <c r="B489" s="35">
        <f>'Анализ Рисков'!M436</f>
        <v>0</v>
      </c>
      <c r="C489" s="34">
        <f>'Анализ Рисков'!N436</f>
        <v>0</v>
      </c>
      <c r="D489" s="36">
        <f>'Анализ Рисков'!O436</f>
        <v>0</v>
      </c>
    </row>
    <row r="490" spans="1:4" hidden="1" x14ac:dyDescent="0.25">
      <c r="A490" s="34">
        <f>'Анализ Рисков'!A437</f>
        <v>0</v>
      </c>
      <c r="B490" s="35">
        <f>'Анализ Рисков'!M437</f>
        <v>0</v>
      </c>
      <c r="C490" s="34">
        <f>'Анализ Рисков'!N437</f>
        <v>0</v>
      </c>
      <c r="D490" s="36">
        <f>'Анализ Рисков'!O437</f>
        <v>0</v>
      </c>
    </row>
    <row r="491" spans="1:4" hidden="1" x14ac:dyDescent="0.25">
      <c r="A491" s="34">
        <f>'Анализ Рисков'!A438</f>
        <v>0</v>
      </c>
      <c r="B491" s="35">
        <f>'Анализ Рисков'!M438</f>
        <v>0</v>
      </c>
      <c r="C491" s="34">
        <f>'Анализ Рисков'!N438</f>
        <v>0</v>
      </c>
      <c r="D491" s="36">
        <f>'Анализ Рисков'!O438</f>
        <v>0</v>
      </c>
    </row>
    <row r="492" spans="1:4" hidden="1" x14ac:dyDescent="0.25">
      <c r="A492" s="34">
        <f>'Анализ Рисков'!A439</f>
        <v>0</v>
      </c>
      <c r="B492" s="35">
        <f>'Анализ Рисков'!M439</f>
        <v>0</v>
      </c>
      <c r="C492" s="34">
        <f>'Анализ Рисков'!N439</f>
        <v>0</v>
      </c>
      <c r="D492" s="36">
        <f>'Анализ Рисков'!O439</f>
        <v>0</v>
      </c>
    </row>
    <row r="493" spans="1:4" hidden="1" x14ac:dyDescent="0.25">
      <c r="A493" s="34">
        <f>'Анализ Рисков'!A440</f>
        <v>0</v>
      </c>
      <c r="B493" s="35">
        <f>'Анализ Рисков'!M440</f>
        <v>0</v>
      </c>
      <c r="C493" s="34">
        <f>'Анализ Рисков'!N440</f>
        <v>0</v>
      </c>
      <c r="D493" s="36">
        <f>'Анализ Рисков'!O440</f>
        <v>0</v>
      </c>
    </row>
    <row r="494" spans="1:4" hidden="1" x14ac:dyDescent="0.25">
      <c r="A494" s="34">
        <f>'Анализ Рисков'!A441</f>
        <v>0</v>
      </c>
      <c r="B494" s="35">
        <f>'Анализ Рисков'!M441</f>
        <v>0</v>
      </c>
      <c r="C494" s="34">
        <f>'Анализ Рисков'!N441</f>
        <v>0</v>
      </c>
      <c r="D494" s="36">
        <f>'Анализ Рисков'!O441</f>
        <v>0</v>
      </c>
    </row>
    <row r="495" spans="1:4" hidden="1" x14ac:dyDescent="0.25">
      <c r="A495" s="34">
        <f>'Анализ Рисков'!A442</f>
        <v>0</v>
      </c>
      <c r="B495" s="35">
        <f>'Анализ Рисков'!M442</f>
        <v>0</v>
      </c>
      <c r="C495" s="34">
        <f>'Анализ Рисков'!N442</f>
        <v>0</v>
      </c>
      <c r="D495" s="36">
        <f>'Анализ Рисков'!O442</f>
        <v>0</v>
      </c>
    </row>
    <row r="496" spans="1:4" hidden="1" x14ac:dyDescent="0.25">
      <c r="A496" s="34">
        <f>'Анализ Рисков'!A443</f>
        <v>0</v>
      </c>
      <c r="B496" s="35">
        <f>'Анализ Рисков'!M443</f>
        <v>0</v>
      </c>
      <c r="C496" s="34">
        <f>'Анализ Рисков'!N443</f>
        <v>0</v>
      </c>
      <c r="D496" s="36">
        <f>'Анализ Рисков'!O443</f>
        <v>0</v>
      </c>
    </row>
    <row r="497" spans="1:4" hidden="1" x14ac:dyDescent="0.25">
      <c r="A497" s="34">
        <f>'Анализ Рисков'!A444</f>
        <v>0</v>
      </c>
      <c r="B497" s="35">
        <f>'Анализ Рисков'!M444</f>
        <v>0</v>
      </c>
      <c r="C497" s="34">
        <f>'Анализ Рисков'!N444</f>
        <v>0</v>
      </c>
      <c r="D497" s="36">
        <f>'Анализ Рисков'!O444</f>
        <v>0</v>
      </c>
    </row>
    <row r="498" spans="1:4" hidden="1" x14ac:dyDescent="0.25">
      <c r="A498" s="34">
        <f>'Анализ Рисков'!A445</f>
        <v>0</v>
      </c>
      <c r="B498" s="35">
        <f>'Анализ Рисков'!M445</f>
        <v>0</v>
      </c>
      <c r="C498" s="34">
        <f>'Анализ Рисков'!N445</f>
        <v>0</v>
      </c>
      <c r="D498" s="36">
        <f>'Анализ Рисков'!O445</f>
        <v>0</v>
      </c>
    </row>
    <row r="499" spans="1:4" hidden="1" x14ac:dyDescent="0.25">
      <c r="A499" s="34">
        <f>'Анализ Рисков'!A446</f>
        <v>0</v>
      </c>
      <c r="B499" s="35">
        <f>'Анализ Рисков'!M446</f>
        <v>0</v>
      </c>
      <c r="C499" s="34">
        <f>'Анализ Рисков'!N446</f>
        <v>0</v>
      </c>
      <c r="D499" s="36">
        <f>'Анализ Рисков'!O446</f>
        <v>0</v>
      </c>
    </row>
    <row r="500" spans="1:4" hidden="1" x14ac:dyDescent="0.25">
      <c r="A500" s="34">
        <f>'Анализ Рисков'!A447</f>
        <v>0</v>
      </c>
      <c r="B500" s="35">
        <f>'Анализ Рисков'!M447</f>
        <v>0</v>
      </c>
      <c r="C500" s="34">
        <f>'Анализ Рисков'!N447</f>
        <v>0</v>
      </c>
      <c r="D500" s="36">
        <f>'Анализ Рисков'!O447</f>
        <v>0</v>
      </c>
    </row>
    <row r="501" spans="1:4" hidden="1" x14ac:dyDescent="0.25">
      <c r="A501" s="34">
        <f>'Анализ Рисков'!A448</f>
        <v>0</v>
      </c>
      <c r="B501" s="35">
        <f>'Анализ Рисков'!M448</f>
        <v>0</v>
      </c>
      <c r="C501" s="34">
        <f>'Анализ Рисков'!N448</f>
        <v>0</v>
      </c>
      <c r="D501" s="36">
        <f>'Анализ Рисков'!O448</f>
        <v>0</v>
      </c>
    </row>
    <row r="502" spans="1:4" hidden="1" x14ac:dyDescent="0.25">
      <c r="A502" s="34">
        <f>'Анализ Рисков'!A449</f>
        <v>0</v>
      </c>
      <c r="B502" s="35">
        <f>'Анализ Рисков'!M449</f>
        <v>0</v>
      </c>
      <c r="C502" s="34">
        <f>'Анализ Рисков'!N449</f>
        <v>0</v>
      </c>
      <c r="D502" s="36">
        <f>'Анализ Рисков'!O449</f>
        <v>0</v>
      </c>
    </row>
    <row r="503" spans="1:4" hidden="1" x14ac:dyDescent="0.25">
      <c r="A503" s="34">
        <f>'Анализ Рисков'!A450</f>
        <v>0</v>
      </c>
      <c r="B503" s="35">
        <f>'Анализ Рисков'!M450</f>
        <v>0</v>
      </c>
      <c r="C503" s="34">
        <f>'Анализ Рисков'!N450</f>
        <v>0</v>
      </c>
      <c r="D503" s="36">
        <f>'Анализ Рисков'!O450</f>
        <v>0</v>
      </c>
    </row>
    <row r="504" spans="1:4" hidden="1" x14ac:dyDescent="0.25">
      <c r="A504" s="34">
        <f>'Анализ Рисков'!A451</f>
        <v>0</v>
      </c>
      <c r="B504" s="35">
        <f>'Анализ Рисков'!M451</f>
        <v>0</v>
      </c>
      <c r="C504" s="34">
        <f>'Анализ Рисков'!N451</f>
        <v>0</v>
      </c>
      <c r="D504" s="36">
        <f>'Анализ Рисков'!O451</f>
        <v>0</v>
      </c>
    </row>
    <row r="505" spans="1:4" hidden="1" x14ac:dyDescent="0.25">
      <c r="A505" s="34">
        <f>'Анализ Рисков'!A452</f>
        <v>0</v>
      </c>
      <c r="B505" s="35">
        <f>'Анализ Рисков'!M452</f>
        <v>0</v>
      </c>
      <c r="C505" s="34">
        <f>'Анализ Рисков'!N452</f>
        <v>0</v>
      </c>
      <c r="D505" s="36">
        <f>'Анализ Рисков'!O452</f>
        <v>0</v>
      </c>
    </row>
    <row r="506" spans="1:4" hidden="1" x14ac:dyDescent="0.25">
      <c r="A506" s="34">
        <f>'Анализ Рисков'!A453</f>
        <v>0</v>
      </c>
      <c r="B506" s="35">
        <f>'Анализ Рисков'!M453</f>
        <v>0</v>
      </c>
      <c r="C506" s="34">
        <f>'Анализ Рисков'!N453</f>
        <v>0</v>
      </c>
      <c r="D506" s="36">
        <f>'Анализ Рисков'!O453</f>
        <v>0</v>
      </c>
    </row>
    <row r="507" spans="1:4" hidden="1" x14ac:dyDescent="0.25">
      <c r="A507" s="34">
        <f>'Анализ Рисков'!A454</f>
        <v>0</v>
      </c>
      <c r="B507" s="35">
        <f>'Анализ Рисков'!M454</f>
        <v>0</v>
      </c>
      <c r="C507" s="34">
        <f>'Анализ Рисков'!N454</f>
        <v>0</v>
      </c>
      <c r="D507" s="36">
        <f>'Анализ Рисков'!O454</f>
        <v>0</v>
      </c>
    </row>
    <row r="508" spans="1:4" hidden="1" x14ac:dyDescent="0.25">
      <c r="A508" s="34">
        <f>'Анализ Рисков'!A455</f>
        <v>0</v>
      </c>
      <c r="B508" s="35">
        <f>'Анализ Рисков'!M455</f>
        <v>0</v>
      </c>
      <c r="C508" s="34">
        <f>'Анализ Рисков'!N455</f>
        <v>0</v>
      </c>
      <c r="D508" s="36">
        <f>'Анализ Рисков'!O455</f>
        <v>0</v>
      </c>
    </row>
    <row r="509" spans="1:4" hidden="1" x14ac:dyDescent="0.25">
      <c r="A509" s="34">
        <f>'Анализ Рисков'!A456</f>
        <v>0</v>
      </c>
      <c r="B509" s="35">
        <f>'Анализ Рисков'!M456</f>
        <v>0</v>
      </c>
      <c r="C509" s="34">
        <f>'Анализ Рисков'!N456</f>
        <v>0</v>
      </c>
      <c r="D509" s="36">
        <f>'Анализ Рисков'!O456</f>
        <v>0</v>
      </c>
    </row>
    <row r="510" spans="1:4" hidden="1" x14ac:dyDescent="0.25">
      <c r="A510" s="34">
        <f>'Анализ Рисков'!A457</f>
        <v>0</v>
      </c>
      <c r="B510" s="35">
        <f>'Анализ Рисков'!M457</f>
        <v>0</v>
      </c>
      <c r="C510" s="34">
        <f>'Анализ Рисков'!N457</f>
        <v>0</v>
      </c>
      <c r="D510" s="36">
        <f>'Анализ Рисков'!O457</f>
        <v>0</v>
      </c>
    </row>
    <row r="511" spans="1:4" hidden="1" x14ac:dyDescent="0.25">
      <c r="A511" s="34">
        <f>'Анализ Рисков'!A458</f>
        <v>0</v>
      </c>
      <c r="B511" s="35">
        <f>'Анализ Рисков'!M458</f>
        <v>0</v>
      </c>
      <c r="C511" s="34">
        <f>'Анализ Рисков'!N458</f>
        <v>0</v>
      </c>
      <c r="D511" s="36">
        <f>'Анализ Рисков'!O458</f>
        <v>0</v>
      </c>
    </row>
    <row r="512" spans="1:4" hidden="1" x14ac:dyDescent="0.25">
      <c r="A512" s="34">
        <f>'Анализ Рисков'!A459</f>
        <v>0</v>
      </c>
      <c r="B512" s="35">
        <f>'Анализ Рисков'!M459</f>
        <v>0</v>
      </c>
      <c r="C512" s="34">
        <f>'Анализ Рисков'!N459</f>
        <v>0</v>
      </c>
      <c r="D512" s="36">
        <f>'Анализ Рисков'!O459</f>
        <v>0</v>
      </c>
    </row>
    <row r="513" spans="1:4" hidden="1" x14ac:dyDescent="0.25">
      <c r="A513" s="34">
        <f>'Анализ Рисков'!A460</f>
        <v>0</v>
      </c>
      <c r="B513" s="35">
        <f>'Анализ Рисков'!M460</f>
        <v>0</v>
      </c>
      <c r="C513" s="34">
        <f>'Анализ Рисков'!N460</f>
        <v>0</v>
      </c>
      <c r="D513" s="36">
        <f>'Анализ Рисков'!O460</f>
        <v>0</v>
      </c>
    </row>
    <row r="514" spans="1:4" hidden="1" x14ac:dyDescent="0.25">
      <c r="A514" s="34">
        <f>'Анализ Рисков'!A461</f>
        <v>0</v>
      </c>
      <c r="B514" s="35">
        <f>'Анализ Рисков'!M461</f>
        <v>0</v>
      </c>
      <c r="C514" s="34">
        <f>'Анализ Рисков'!N461</f>
        <v>0</v>
      </c>
      <c r="D514" s="36">
        <f>'Анализ Рисков'!O461</f>
        <v>0</v>
      </c>
    </row>
    <row r="515" spans="1:4" hidden="1" x14ac:dyDescent="0.25">
      <c r="A515" s="34">
        <f>'Анализ Рисков'!A462</f>
        <v>0</v>
      </c>
      <c r="B515" s="35">
        <f>'Анализ Рисков'!M462</f>
        <v>0</v>
      </c>
      <c r="C515" s="34">
        <f>'Анализ Рисков'!N462</f>
        <v>0</v>
      </c>
      <c r="D515" s="36">
        <f>'Анализ Рисков'!O462</f>
        <v>0</v>
      </c>
    </row>
    <row r="516" spans="1:4" hidden="1" x14ac:dyDescent="0.25">
      <c r="A516" s="34">
        <f>'Анализ Рисков'!A463</f>
        <v>0</v>
      </c>
      <c r="B516" s="35">
        <f>'Анализ Рисков'!M463</f>
        <v>0</v>
      </c>
      <c r="C516" s="34">
        <f>'Анализ Рисков'!N463</f>
        <v>0</v>
      </c>
      <c r="D516" s="36">
        <f>'Анализ Рисков'!O463</f>
        <v>0</v>
      </c>
    </row>
    <row r="517" spans="1:4" hidden="1" x14ac:dyDescent="0.25">
      <c r="A517" s="34">
        <f>'Анализ Рисков'!A464</f>
        <v>0</v>
      </c>
      <c r="B517" s="35">
        <f>'Анализ Рисков'!M464</f>
        <v>0</v>
      </c>
      <c r="C517" s="34">
        <f>'Анализ Рисков'!N464</f>
        <v>0</v>
      </c>
      <c r="D517" s="36">
        <f>'Анализ Рисков'!O464</f>
        <v>0</v>
      </c>
    </row>
    <row r="518" spans="1:4" hidden="1" x14ac:dyDescent="0.25">
      <c r="A518" s="34">
        <f>'Анализ Рисков'!A465</f>
        <v>0</v>
      </c>
      <c r="B518" s="35">
        <f>'Анализ Рисков'!M465</f>
        <v>0</v>
      </c>
      <c r="C518" s="34">
        <f>'Анализ Рисков'!N465</f>
        <v>0</v>
      </c>
      <c r="D518" s="36">
        <f>'Анализ Рисков'!O465</f>
        <v>0</v>
      </c>
    </row>
    <row r="519" spans="1:4" hidden="1" x14ac:dyDescent="0.25">
      <c r="A519" s="34">
        <f>'Анализ Рисков'!A466</f>
        <v>0</v>
      </c>
      <c r="B519" s="35">
        <f>'Анализ Рисков'!M466</f>
        <v>0</v>
      </c>
      <c r="C519" s="34">
        <f>'Анализ Рисков'!N466</f>
        <v>0</v>
      </c>
      <c r="D519" s="36">
        <f>'Анализ Рисков'!O466</f>
        <v>0</v>
      </c>
    </row>
    <row r="520" spans="1:4" hidden="1" x14ac:dyDescent="0.25">
      <c r="A520" s="34">
        <f>'Анализ Рисков'!A467</f>
        <v>0</v>
      </c>
      <c r="B520" s="35">
        <f>'Анализ Рисков'!M467</f>
        <v>0</v>
      </c>
      <c r="C520" s="34">
        <f>'Анализ Рисков'!N467</f>
        <v>0</v>
      </c>
      <c r="D520" s="36">
        <f>'Анализ Рисков'!O467</f>
        <v>0</v>
      </c>
    </row>
    <row r="521" spans="1:4" hidden="1" x14ac:dyDescent="0.25">
      <c r="A521" s="34">
        <f>'Анализ Рисков'!A468</f>
        <v>0</v>
      </c>
      <c r="B521" s="35">
        <f>'Анализ Рисков'!M468</f>
        <v>0</v>
      </c>
      <c r="C521" s="34">
        <f>'Анализ Рисков'!N468</f>
        <v>0</v>
      </c>
      <c r="D521" s="36">
        <f>'Анализ Рисков'!O468</f>
        <v>0</v>
      </c>
    </row>
    <row r="522" spans="1:4" hidden="1" x14ac:dyDescent="0.25">
      <c r="A522" s="34">
        <f>'Анализ Рисков'!A469</f>
        <v>0</v>
      </c>
      <c r="B522" s="35">
        <f>'Анализ Рисков'!M469</f>
        <v>0</v>
      </c>
      <c r="C522" s="34">
        <f>'Анализ Рисков'!N469</f>
        <v>0</v>
      </c>
      <c r="D522" s="36">
        <f>'Анализ Рисков'!O469</f>
        <v>0</v>
      </c>
    </row>
    <row r="523" spans="1:4" hidden="1" x14ac:dyDescent="0.25">
      <c r="A523" s="34">
        <f>'Анализ Рисков'!A470</f>
        <v>0</v>
      </c>
      <c r="B523" s="35">
        <f>'Анализ Рисков'!M470</f>
        <v>0</v>
      </c>
      <c r="C523" s="34">
        <f>'Анализ Рисков'!N470</f>
        <v>0</v>
      </c>
      <c r="D523" s="36">
        <f>'Анализ Рисков'!O470</f>
        <v>0</v>
      </c>
    </row>
    <row r="524" spans="1:4" hidden="1" x14ac:dyDescent="0.25">
      <c r="A524" s="34">
        <f>'Анализ Рисков'!A471</f>
        <v>0</v>
      </c>
      <c r="B524" s="35">
        <f>'Анализ Рисков'!M471</f>
        <v>0</v>
      </c>
      <c r="C524" s="34">
        <f>'Анализ Рисков'!N471</f>
        <v>0</v>
      </c>
      <c r="D524" s="36">
        <f>'Анализ Рисков'!O471</f>
        <v>0</v>
      </c>
    </row>
    <row r="525" spans="1:4" hidden="1" x14ac:dyDescent="0.25">
      <c r="A525" s="34">
        <f>'Анализ Рисков'!A472</f>
        <v>0</v>
      </c>
      <c r="B525" s="35">
        <f>'Анализ Рисков'!M472</f>
        <v>0</v>
      </c>
      <c r="C525" s="34">
        <f>'Анализ Рисков'!N472</f>
        <v>0</v>
      </c>
      <c r="D525" s="36">
        <f>'Анализ Рисков'!O472</f>
        <v>0</v>
      </c>
    </row>
    <row r="526" spans="1:4" hidden="1" x14ac:dyDescent="0.25">
      <c r="A526" s="34">
        <f>'Анализ Рисков'!A473</f>
        <v>0</v>
      </c>
      <c r="B526" s="35">
        <f>'Анализ Рисков'!M473</f>
        <v>0</v>
      </c>
      <c r="C526" s="34">
        <f>'Анализ Рисков'!N473</f>
        <v>0</v>
      </c>
      <c r="D526" s="36">
        <f>'Анализ Рисков'!O473</f>
        <v>0</v>
      </c>
    </row>
    <row r="527" spans="1:4" hidden="1" x14ac:dyDescent="0.25">
      <c r="A527" s="34">
        <f>'Анализ Рисков'!A474</f>
        <v>0</v>
      </c>
      <c r="B527" s="35">
        <f>'Анализ Рисков'!M474</f>
        <v>0</v>
      </c>
      <c r="C527" s="34">
        <f>'Анализ Рисков'!N474</f>
        <v>0</v>
      </c>
      <c r="D527" s="36">
        <f>'Анализ Рисков'!O474</f>
        <v>0</v>
      </c>
    </row>
    <row r="528" spans="1:4" hidden="1" x14ac:dyDescent="0.25">
      <c r="A528" s="34">
        <f>'Анализ Рисков'!A475</f>
        <v>0</v>
      </c>
      <c r="B528" s="35">
        <f>'Анализ Рисков'!M475</f>
        <v>0</v>
      </c>
      <c r="C528" s="34">
        <f>'Анализ Рисков'!N475</f>
        <v>0</v>
      </c>
      <c r="D528" s="36">
        <f>'Анализ Рисков'!O475</f>
        <v>0</v>
      </c>
    </row>
    <row r="529" spans="1:4" hidden="1" x14ac:dyDescent="0.25">
      <c r="A529" s="34">
        <f>'Анализ Рисков'!A476</f>
        <v>0</v>
      </c>
      <c r="B529" s="35">
        <f>'Анализ Рисков'!M476</f>
        <v>0</v>
      </c>
      <c r="C529" s="34">
        <f>'Анализ Рисков'!N476</f>
        <v>0</v>
      </c>
      <c r="D529" s="36">
        <f>'Анализ Рисков'!O476</f>
        <v>0</v>
      </c>
    </row>
    <row r="530" spans="1:4" hidden="1" x14ac:dyDescent="0.25">
      <c r="A530" s="34">
        <f>'Анализ Рисков'!A477</f>
        <v>0</v>
      </c>
      <c r="B530" s="35">
        <f>'Анализ Рисков'!M477</f>
        <v>0</v>
      </c>
      <c r="C530" s="34">
        <f>'Анализ Рисков'!N477</f>
        <v>0</v>
      </c>
      <c r="D530" s="36">
        <f>'Анализ Рисков'!O477</f>
        <v>0</v>
      </c>
    </row>
    <row r="531" spans="1:4" hidden="1" x14ac:dyDescent="0.25">
      <c r="A531" s="34">
        <f>'Анализ Рисков'!A478</f>
        <v>0</v>
      </c>
      <c r="B531" s="35">
        <f>'Анализ Рисков'!M478</f>
        <v>0</v>
      </c>
      <c r="C531" s="34">
        <f>'Анализ Рисков'!N478</f>
        <v>0</v>
      </c>
      <c r="D531" s="36">
        <f>'Анализ Рисков'!O478</f>
        <v>0</v>
      </c>
    </row>
    <row r="532" spans="1:4" hidden="1" x14ac:dyDescent="0.25">
      <c r="A532" s="34">
        <f>'Анализ Рисков'!A479</f>
        <v>0</v>
      </c>
      <c r="B532" s="35">
        <f>'Анализ Рисков'!M479</f>
        <v>0</v>
      </c>
      <c r="C532" s="34">
        <f>'Анализ Рисков'!N479</f>
        <v>0</v>
      </c>
      <c r="D532" s="36">
        <f>'Анализ Рисков'!O479</f>
        <v>0</v>
      </c>
    </row>
    <row r="533" spans="1:4" hidden="1" x14ac:dyDescent="0.25">
      <c r="A533" s="34">
        <f>'Анализ Рисков'!A480</f>
        <v>0</v>
      </c>
      <c r="B533" s="35">
        <f>'Анализ Рисков'!M480</f>
        <v>0</v>
      </c>
      <c r="C533" s="34">
        <f>'Анализ Рисков'!N480</f>
        <v>0</v>
      </c>
      <c r="D533" s="36">
        <f>'Анализ Рисков'!O480</f>
        <v>0</v>
      </c>
    </row>
    <row r="534" spans="1:4" hidden="1" x14ac:dyDescent="0.25">
      <c r="A534" s="34">
        <f>'Анализ Рисков'!A481</f>
        <v>0</v>
      </c>
      <c r="B534" s="35">
        <f>'Анализ Рисков'!M481</f>
        <v>0</v>
      </c>
      <c r="C534" s="34">
        <f>'Анализ Рисков'!N481</f>
        <v>0</v>
      </c>
      <c r="D534" s="36">
        <f>'Анализ Рисков'!O481</f>
        <v>0</v>
      </c>
    </row>
    <row r="535" spans="1:4" hidden="1" x14ac:dyDescent="0.25">
      <c r="A535" s="34">
        <f>'Анализ Рисков'!A482</f>
        <v>0</v>
      </c>
      <c r="B535" s="35">
        <f>'Анализ Рисков'!M482</f>
        <v>0</v>
      </c>
      <c r="C535" s="34">
        <f>'Анализ Рисков'!N482</f>
        <v>0</v>
      </c>
      <c r="D535" s="36">
        <f>'Анализ Рисков'!O482</f>
        <v>0</v>
      </c>
    </row>
    <row r="536" spans="1:4" hidden="1" x14ac:dyDescent="0.25">
      <c r="A536" s="34">
        <f>'Анализ Рисков'!A483</f>
        <v>0</v>
      </c>
      <c r="B536" s="35">
        <f>'Анализ Рисков'!M483</f>
        <v>0</v>
      </c>
      <c r="C536" s="34">
        <f>'Анализ Рисков'!N483</f>
        <v>0</v>
      </c>
      <c r="D536" s="36">
        <f>'Анализ Рисков'!O483</f>
        <v>0</v>
      </c>
    </row>
    <row r="537" spans="1:4" hidden="1" x14ac:dyDescent="0.25">
      <c r="A537" s="34">
        <f>'Анализ Рисков'!A484</f>
        <v>0</v>
      </c>
      <c r="B537" s="35">
        <f>'Анализ Рисков'!M484</f>
        <v>0</v>
      </c>
      <c r="C537" s="34">
        <f>'Анализ Рисков'!N484</f>
        <v>0</v>
      </c>
      <c r="D537" s="36">
        <f>'Анализ Рисков'!O484</f>
        <v>0</v>
      </c>
    </row>
    <row r="538" spans="1:4" hidden="1" x14ac:dyDescent="0.25">
      <c r="A538" s="34">
        <f>'Анализ Рисков'!A485</f>
        <v>0</v>
      </c>
      <c r="B538" s="35">
        <f>'Анализ Рисков'!M485</f>
        <v>0</v>
      </c>
      <c r="C538" s="34">
        <f>'Анализ Рисков'!N485</f>
        <v>0</v>
      </c>
      <c r="D538" s="36">
        <f>'Анализ Рисков'!O485</f>
        <v>0</v>
      </c>
    </row>
    <row r="539" spans="1:4" hidden="1" x14ac:dyDescent="0.25">
      <c r="A539" s="34">
        <f>'Анализ Рисков'!A486</f>
        <v>0</v>
      </c>
      <c r="B539" s="35">
        <f>'Анализ Рисков'!M486</f>
        <v>0</v>
      </c>
      <c r="C539" s="34">
        <f>'Анализ Рисков'!N486</f>
        <v>0</v>
      </c>
      <c r="D539" s="36">
        <f>'Анализ Рисков'!O486</f>
        <v>0</v>
      </c>
    </row>
    <row r="540" spans="1:4" hidden="1" x14ac:dyDescent="0.25">
      <c r="A540" s="34">
        <f>'Анализ Рисков'!A487</f>
        <v>0</v>
      </c>
      <c r="B540" s="35">
        <f>'Анализ Рисков'!M487</f>
        <v>0</v>
      </c>
      <c r="C540" s="34">
        <f>'Анализ Рисков'!N487</f>
        <v>0</v>
      </c>
      <c r="D540" s="36">
        <f>'Анализ Рисков'!O487</f>
        <v>0</v>
      </c>
    </row>
    <row r="541" spans="1:4" hidden="1" x14ac:dyDescent="0.25">
      <c r="A541" s="34">
        <f>'Анализ Рисков'!A488</f>
        <v>0</v>
      </c>
      <c r="B541" s="35">
        <f>'Анализ Рисков'!M488</f>
        <v>0</v>
      </c>
      <c r="C541" s="34">
        <f>'Анализ Рисков'!N488</f>
        <v>0</v>
      </c>
      <c r="D541" s="36">
        <f>'Анализ Рисков'!O488</f>
        <v>0</v>
      </c>
    </row>
    <row r="542" spans="1:4" hidden="1" x14ac:dyDescent="0.25">
      <c r="A542" s="34">
        <f>'Анализ Рисков'!A489</f>
        <v>0</v>
      </c>
      <c r="B542" s="35">
        <f>'Анализ Рисков'!M489</f>
        <v>0</v>
      </c>
      <c r="C542" s="34">
        <f>'Анализ Рисков'!N489</f>
        <v>0</v>
      </c>
      <c r="D542" s="36">
        <f>'Анализ Рисков'!O489</f>
        <v>0</v>
      </c>
    </row>
    <row r="543" spans="1:4" hidden="1" x14ac:dyDescent="0.25">
      <c r="A543" s="34">
        <f>'Анализ Рисков'!A490</f>
        <v>0</v>
      </c>
      <c r="B543" s="35">
        <f>'Анализ Рисков'!M490</f>
        <v>0</v>
      </c>
      <c r="C543" s="34">
        <f>'Анализ Рисков'!N490</f>
        <v>0</v>
      </c>
      <c r="D543" s="36">
        <f>'Анализ Рисков'!O490</f>
        <v>0</v>
      </c>
    </row>
    <row r="544" spans="1:4" hidden="1" x14ac:dyDescent="0.25">
      <c r="A544" s="34">
        <f>'Анализ Рисков'!A491</f>
        <v>0</v>
      </c>
      <c r="B544" s="35">
        <f>'Анализ Рисков'!M491</f>
        <v>0</v>
      </c>
      <c r="C544" s="34">
        <f>'Анализ Рисков'!N491</f>
        <v>0</v>
      </c>
      <c r="D544" s="36">
        <f>'Анализ Рисков'!O491</f>
        <v>0</v>
      </c>
    </row>
    <row r="545" spans="1:4" hidden="1" x14ac:dyDescent="0.25">
      <c r="A545" s="34">
        <f>'Анализ Рисков'!A492</f>
        <v>0</v>
      </c>
      <c r="B545" s="35">
        <f>'Анализ Рисков'!M492</f>
        <v>0</v>
      </c>
      <c r="C545" s="34">
        <f>'Анализ Рисков'!N492</f>
        <v>0</v>
      </c>
      <c r="D545" s="36">
        <f>'Анализ Рисков'!O492</f>
        <v>0</v>
      </c>
    </row>
    <row r="546" spans="1:4" hidden="1" x14ac:dyDescent="0.25">
      <c r="A546" s="34">
        <f>'Анализ Рисков'!A493</f>
        <v>0</v>
      </c>
      <c r="B546" s="35">
        <f>'Анализ Рисков'!M493</f>
        <v>0</v>
      </c>
      <c r="C546" s="34">
        <f>'Анализ Рисков'!N493</f>
        <v>0</v>
      </c>
      <c r="D546" s="36">
        <f>'Анализ Рисков'!O493</f>
        <v>0</v>
      </c>
    </row>
    <row r="547" spans="1:4" hidden="1" x14ac:dyDescent="0.25">
      <c r="A547" s="34">
        <f>'Анализ Рисков'!A494</f>
        <v>0</v>
      </c>
      <c r="B547" s="35">
        <f>'Анализ Рисков'!M494</f>
        <v>0</v>
      </c>
      <c r="C547" s="34">
        <f>'Анализ Рисков'!N494</f>
        <v>0</v>
      </c>
      <c r="D547" s="36">
        <f>'Анализ Рисков'!O494</f>
        <v>0</v>
      </c>
    </row>
    <row r="548" spans="1:4" hidden="1" x14ac:dyDescent="0.25">
      <c r="A548" s="34">
        <f>'Анализ Рисков'!A495</f>
        <v>0</v>
      </c>
      <c r="B548" s="35">
        <f>'Анализ Рисков'!M495</f>
        <v>0</v>
      </c>
      <c r="C548" s="34">
        <f>'Анализ Рисков'!N495</f>
        <v>0</v>
      </c>
      <c r="D548" s="36">
        <f>'Анализ Рисков'!O495</f>
        <v>0</v>
      </c>
    </row>
    <row r="549" spans="1:4" hidden="1" x14ac:dyDescent="0.25">
      <c r="A549" s="34">
        <f>'Анализ Рисков'!A496</f>
        <v>0</v>
      </c>
      <c r="B549" s="35">
        <f>'Анализ Рисков'!M496</f>
        <v>0</v>
      </c>
      <c r="C549" s="34">
        <f>'Анализ Рисков'!N496</f>
        <v>0</v>
      </c>
      <c r="D549" s="36">
        <f>'Анализ Рисков'!O496</f>
        <v>0</v>
      </c>
    </row>
    <row r="550" spans="1:4" hidden="1" x14ac:dyDescent="0.25">
      <c r="A550" s="34">
        <f>'Анализ Рисков'!A497</f>
        <v>0</v>
      </c>
      <c r="B550" s="35">
        <f>'Анализ Рисков'!M497</f>
        <v>0</v>
      </c>
      <c r="C550" s="34">
        <f>'Анализ Рисков'!N497</f>
        <v>0</v>
      </c>
      <c r="D550" s="36">
        <f>'Анализ Рисков'!O497</f>
        <v>0</v>
      </c>
    </row>
    <row r="551" spans="1:4" hidden="1" x14ac:dyDescent="0.25">
      <c r="A551" s="34">
        <f>'Анализ Рисков'!A498</f>
        <v>0</v>
      </c>
      <c r="B551" s="35">
        <f>'Анализ Рисков'!M498</f>
        <v>0</v>
      </c>
      <c r="C551" s="34">
        <f>'Анализ Рисков'!N498</f>
        <v>0</v>
      </c>
      <c r="D551" s="36">
        <f>'Анализ Рисков'!O498</f>
        <v>0</v>
      </c>
    </row>
    <row r="552" spans="1:4" hidden="1" x14ac:dyDescent="0.25">
      <c r="A552" s="34">
        <f>'Анализ Рисков'!A499</f>
        <v>0</v>
      </c>
      <c r="B552" s="35">
        <f>'Анализ Рисков'!M499</f>
        <v>0</v>
      </c>
      <c r="C552" s="34">
        <f>'Анализ Рисков'!N499</f>
        <v>0</v>
      </c>
      <c r="D552" s="36">
        <f>'Анализ Рисков'!O499</f>
        <v>0</v>
      </c>
    </row>
    <row r="553" spans="1:4" hidden="1" x14ac:dyDescent="0.25">
      <c r="A553" s="34">
        <f>'Анализ Рисков'!A500</f>
        <v>0</v>
      </c>
      <c r="B553" s="35">
        <f>'Анализ Рисков'!M500</f>
        <v>0</v>
      </c>
      <c r="C553" s="34">
        <f>'Анализ Рисков'!N500</f>
        <v>0</v>
      </c>
      <c r="D553" s="36">
        <f>'Анализ Рисков'!O500</f>
        <v>0</v>
      </c>
    </row>
    <row r="554" spans="1:4" hidden="1" x14ac:dyDescent="0.25">
      <c r="A554" s="34">
        <f>'Анализ Рисков'!A501</f>
        <v>0</v>
      </c>
      <c r="B554" s="35">
        <f>'Анализ Рисков'!M501</f>
        <v>0</v>
      </c>
      <c r="C554" s="34">
        <f>'Анализ Рисков'!N501</f>
        <v>0</v>
      </c>
      <c r="D554" s="36">
        <f>'Анализ Рисков'!O501</f>
        <v>0</v>
      </c>
    </row>
    <row r="555" spans="1:4" hidden="1" x14ac:dyDescent="0.25">
      <c r="A555" s="34">
        <f>'Анализ Рисков'!A502</f>
        <v>0</v>
      </c>
      <c r="B555" s="35">
        <f>'Анализ Рисков'!M502</f>
        <v>0</v>
      </c>
      <c r="C555" s="34">
        <f>'Анализ Рисков'!N502</f>
        <v>0</v>
      </c>
      <c r="D555" s="36">
        <f>'Анализ Рисков'!O502</f>
        <v>0</v>
      </c>
    </row>
    <row r="556" spans="1:4" hidden="1" x14ac:dyDescent="0.25">
      <c r="A556" s="34">
        <f>'Анализ Рисков'!A503</f>
        <v>0</v>
      </c>
      <c r="B556" s="35">
        <f>'Анализ Рисков'!M503</f>
        <v>0</v>
      </c>
      <c r="C556" s="34">
        <f>'Анализ Рисков'!N503</f>
        <v>0</v>
      </c>
      <c r="D556" s="36">
        <f>'Анализ Рисков'!O503</f>
        <v>0</v>
      </c>
    </row>
    <row r="557" spans="1:4" hidden="1" x14ac:dyDescent="0.25">
      <c r="A557" s="34">
        <f>'Анализ Рисков'!A504</f>
        <v>0</v>
      </c>
      <c r="B557" s="35">
        <f>'Анализ Рисков'!M504</f>
        <v>0</v>
      </c>
      <c r="C557" s="34">
        <f>'Анализ Рисков'!N504</f>
        <v>0</v>
      </c>
      <c r="D557" s="36">
        <f>'Анализ Рисков'!O504</f>
        <v>0</v>
      </c>
    </row>
    <row r="558" spans="1:4" hidden="1" x14ac:dyDescent="0.25">
      <c r="A558" s="34">
        <f>'Анализ Рисков'!A505</f>
        <v>0</v>
      </c>
      <c r="B558" s="35">
        <f>'Анализ Рисков'!M505</f>
        <v>0</v>
      </c>
      <c r="C558" s="34">
        <f>'Анализ Рисков'!N505</f>
        <v>0</v>
      </c>
      <c r="D558" s="36">
        <f>'Анализ Рисков'!O505</f>
        <v>0</v>
      </c>
    </row>
    <row r="559" spans="1:4" hidden="1" x14ac:dyDescent="0.25">
      <c r="A559" s="34">
        <f>'Анализ Рисков'!A506</f>
        <v>0</v>
      </c>
      <c r="B559" s="35">
        <f>'Анализ Рисков'!M506</f>
        <v>0</v>
      </c>
      <c r="C559" s="34">
        <f>'Анализ Рисков'!N506</f>
        <v>0</v>
      </c>
      <c r="D559" s="36">
        <f>'Анализ Рисков'!O506</f>
        <v>0</v>
      </c>
    </row>
    <row r="560" spans="1:4" hidden="1" x14ac:dyDescent="0.25">
      <c r="A560" s="34">
        <f>'Анализ Рисков'!A507</f>
        <v>0</v>
      </c>
      <c r="B560" s="35">
        <f>'Анализ Рисков'!M507</f>
        <v>0</v>
      </c>
      <c r="C560" s="34">
        <f>'Анализ Рисков'!N507</f>
        <v>0</v>
      </c>
      <c r="D560" s="36">
        <f>'Анализ Рисков'!O507</f>
        <v>0</v>
      </c>
    </row>
    <row r="561" spans="1:4" hidden="1" x14ac:dyDescent="0.25">
      <c r="A561" s="34">
        <f>'Анализ Рисков'!A508</f>
        <v>0</v>
      </c>
      <c r="B561" s="35">
        <f>'Анализ Рисков'!M508</f>
        <v>0</v>
      </c>
      <c r="C561" s="34">
        <f>'Анализ Рисков'!N508</f>
        <v>0</v>
      </c>
      <c r="D561" s="36">
        <f>'Анализ Рисков'!O508</f>
        <v>0</v>
      </c>
    </row>
    <row r="562" spans="1:4" hidden="1" x14ac:dyDescent="0.25">
      <c r="A562" s="34">
        <f>'Анализ Рисков'!A509</f>
        <v>0</v>
      </c>
      <c r="B562" s="35">
        <f>'Анализ Рисков'!M509</f>
        <v>0</v>
      </c>
      <c r="C562" s="34">
        <f>'Анализ Рисков'!N509</f>
        <v>0</v>
      </c>
      <c r="D562" s="36">
        <f>'Анализ Рисков'!O509</f>
        <v>0</v>
      </c>
    </row>
    <row r="563" spans="1:4" hidden="1" x14ac:dyDescent="0.25">
      <c r="A563" s="34">
        <f>'Анализ Рисков'!A510</f>
        <v>0</v>
      </c>
      <c r="B563" s="35">
        <f>'Анализ Рисков'!M510</f>
        <v>0</v>
      </c>
      <c r="C563" s="34">
        <f>'Анализ Рисков'!N510</f>
        <v>0</v>
      </c>
      <c r="D563" s="36">
        <f>'Анализ Рисков'!O510</f>
        <v>0</v>
      </c>
    </row>
    <row r="564" spans="1:4" hidden="1" x14ac:dyDescent="0.25">
      <c r="A564" s="34">
        <f>'Анализ Рисков'!A511</f>
        <v>0</v>
      </c>
      <c r="B564" s="35">
        <f>'Анализ Рисков'!M511</f>
        <v>0</v>
      </c>
      <c r="C564" s="34">
        <f>'Анализ Рисков'!N511</f>
        <v>0</v>
      </c>
      <c r="D564" s="36">
        <f>'Анализ Рисков'!O511</f>
        <v>0</v>
      </c>
    </row>
    <row r="565" spans="1:4" hidden="1" x14ac:dyDescent="0.25">
      <c r="A565" s="34">
        <f>'Анализ Рисков'!A512</f>
        <v>0</v>
      </c>
      <c r="B565" s="35">
        <f>'Анализ Рисков'!M512</f>
        <v>0</v>
      </c>
      <c r="C565" s="34">
        <f>'Анализ Рисков'!N512</f>
        <v>0</v>
      </c>
      <c r="D565" s="36">
        <f>'Анализ Рисков'!O512</f>
        <v>0</v>
      </c>
    </row>
    <row r="566" spans="1:4" hidden="1" x14ac:dyDescent="0.25">
      <c r="A566" s="34">
        <f>'Анализ Рисков'!A513</f>
        <v>0</v>
      </c>
      <c r="B566" s="35">
        <f>'Анализ Рисков'!M513</f>
        <v>0</v>
      </c>
      <c r="C566" s="34">
        <f>'Анализ Рисков'!N513</f>
        <v>0</v>
      </c>
      <c r="D566" s="36">
        <f>'Анализ Рисков'!O513</f>
        <v>0</v>
      </c>
    </row>
    <row r="567" spans="1:4" hidden="1" x14ac:dyDescent="0.25">
      <c r="A567" s="34">
        <f>'Анализ Рисков'!A514</f>
        <v>0</v>
      </c>
      <c r="B567" s="35">
        <f>'Анализ Рисков'!M514</f>
        <v>0</v>
      </c>
      <c r="C567" s="34">
        <f>'Анализ Рисков'!N514</f>
        <v>0</v>
      </c>
      <c r="D567" s="36">
        <f>'Анализ Рисков'!O514</f>
        <v>0</v>
      </c>
    </row>
    <row r="568" spans="1:4" hidden="1" x14ac:dyDescent="0.25">
      <c r="A568" s="34">
        <f>'Анализ Рисков'!A515</f>
        <v>0</v>
      </c>
      <c r="B568" s="35">
        <f>'Анализ Рисков'!M515</f>
        <v>0</v>
      </c>
      <c r="C568" s="34">
        <f>'Анализ Рисков'!N515</f>
        <v>0</v>
      </c>
      <c r="D568" s="36">
        <f>'Анализ Рисков'!O515</f>
        <v>0</v>
      </c>
    </row>
    <row r="569" spans="1:4" hidden="1" x14ac:dyDescent="0.25">
      <c r="A569" s="34">
        <f>'Анализ Рисков'!A516</f>
        <v>0</v>
      </c>
      <c r="B569" s="35">
        <f>'Анализ Рисков'!M516</f>
        <v>0</v>
      </c>
      <c r="C569" s="34">
        <f>'Анализ Рисков'!N516</f>
        <v>0</v>
      </c>
      <c r="D569" s="36">
        <f>'Анализ Рисков'!O516</f>
        <v>0</v>
      </c>
    </row>
    <row r="570" spans="1:4" hidden="1" x14ac:dyDescent="0.25">
      <c r="A570" s="34">
        <f>'Анализ Рисков'!A517</f>
        <v>0</v>
      </c>
      <c r="B570" s="35">
        <f>'Анализ Рисков'!M517</f>
        <v>0</v>
      </c>
      <c r="C570" s="34">
        <f>'Анализ Рисков'!N517</f>
        <v>0</v>
      </c>
      <c r="D570" s="36">
        <f>'Анализ Рисков'!O517</f>
        <v>0</v>
      </c>
    </row>
    <row r="571" spans="1:4" hidden="1" x14ac:dyDescent="0.25">
      <c r="A571" s="34">
        <f>'Анализ Рисков'!A518</f>
        <v>0</v>
      </c>
      <c r="B571" s="35">
        <f>'Анализ Рисков'!M518</f>
        <v>0</v>
      </c>
      <c r="C571" s="34">
        <f>'Анализ Рисков'!N518</f>
        <v>0</v>
      </c>
      <c r="D571" s="36">
        <f>'Анализ Рисков'!O518</f>
        <v>0</v>
      </c>
    </row>
    <row r="572" spans="1:4" hidden="1" x14ac:dyDescent="0.25">
      <c r="A572" s="34">
        <f>'Анализ Рисков'!A519</f>
        <v>0</v>
      </c>
      <c r="B572" s="35">
        <f>'Анализ Рисков'!M519</f>
        <v>0</v>
      </c>
      <c r="C572" s="34">
        <f>'Анализ Рисков'!N519</f>
        <v>0</v>
      </c>
      <c r="D572" s="36">
        <f>'Анализ Рисков'!O519</f>
        <v>0</v>
      </c>
    </row>
    <row r="573" spans="1:4" hidden="1" x14ac:dyDescent="0.25">
      <c r="A573" s="34">
        <f>'Анализ Рисков'!A520</f>
        <v>0</v>
      </c>
      <c r="B573" s="35">
        <f>'Анализ Рисков'!M520</f>
        <v>0</v>
      </c>
      <c r="C573" s="34">
        <f>'Анализ Рисков'!N520</f>
        <v>0</v>
      </c>
      <c r="D573" s="36">
        <f>'Анализ Рисков'!O520</f>
        <v>0</v>
      </c>
    </row>
    <row r="574" spans="1:4" hidden="1" x14ac:dyDescent="0.25">
      <c r="A574" s="34">
        <f>'Анализ Рисков'!A521</f>
        <v>0</v>
      </c>
      <c r="B574" s="35">
        <f>'Анализ Рисков'!M521</f>
        <v>0</v>
      </c>
      <c r="C574" s="34">
        <f>'Анализ Рисков'!N521</f>
        <v>0</v>
      </c>
      <c r="D574" s="36">
        <f>'Анализ Рисков'!O521</f>
        <v>0</v>
      </c>
    </row>
    <row r="575" spans="1:4" hidden="1" x14ac:dyDescent="0.25">
      <c r="A575" s="34">
        <f>'Анализ Рисков'!A522</f>
        <v>0</v>
      </c>
      <c r="B575" s="35">
        <f>'Анализ Рисков'!M522</f>
        <v>0</v>
      </c>
      <c r="C575" s="34">
        <f>'Анализ Рисков'!N522</f>
        <v>0</v>
      </c>
      <c r="D575" s="36">
        <f>'Анализ Рисков'!O522</f>
        <v>0</v>
      </c>
    </row>
    <row r="576" spans="1:4" hidden="1" x14ac:dyDescent="0.25">
      <c r="A576" s="34">
        <f>'Анализ Рисков'!A523</f>
        <v>0</v>
      </c>
      <c r="B576" s="35">
        <f>'Анализ Рисков'!M523</f>
        <v>0</v>
      </c>
      <c r="C576" s="34">
        <f>'Анализ Рисков'!N523</f>
        <v>0</v>
      </c>
      <c r="D576" s="36">
        <f>'Анализ Рисков'!O523</f>
        <v>0</v>
      </c>
    </row>
    <row r="577" spans="1:4" hidden="1" x14ac:dyDescent="0.25">
      <c r="A577" s="34">
        <f>'Анализ Рисков'!A524</f>
        <v>0</v>
      </c>
      <c r="B577" s="35">
        <f>'Анализ Рисков'!M524</f>
        <v>0</v>
      </c>
      <c r="C577" s="34">
        <f>'Анализ Рисков'!N524</f>
        <v>0</v>
      </c>
      <c r="D577" s="36">
        <f>'Анализ Рисков'!O524</f>
        <v>0</v>
      </c>
    </row>
    <row r="578" spans="1:4" hidden="1" x14ac:dyDescent="0.25">
      <c r="A578" s="34">
        <f>'Анализ Рисков'!A525</f>
        <v>0</v>
      </c>
      <c r="B578" s="35">
        <f>'Анализ Рисков'!M525</f>
        <v>0</v>
      </c>
      <c r="C578" s="34">
        <f>'Анализ Рисков'!N525</f>
        <v>0</v>
      </c>
      <c r="D578" s="36">
        <f>'Анализ Рисков'!O525</f>
        <v>0</v>
      </c>
    </row>
    <row r="579" spans="1:4" hidden="1" x14ac:dyDescent="0.25">
      <c r="A579" s="34">
        <f>'Анализ Рисков'!A526</f>
        <v>0</v>
      </c>
      <c r="B579" s="35">
        <f>'Анализ Рисков'!M526</f>
        <v>0</v>
      </c>
      <c r="C579" s="34">
        <f>'Анализ Рисков'!N526</f>
        <v>0</v>
      </c>
      <c r="D579" s="36">
        <f>'Анализ Рисков'!O526</f>
        <v>0</v>
      </c>
    </row>
    <row r="580" spans="1:4" hidden="1" x14ac:dyDescent="0.25">
      <c r="A580" s="34">
        <f>'Анализ Рисков'!A527</f>
        <v>0</v>
      </c>
      <c r="B580" s="35">
        <f>'Анализ Рисков'!M527</f>
        <v>0</v>
      </c>
      <c r="C580" s="34">
        <f>'Анализ Рисков'!N527</f>
        <v>0</v>
      </c>
      <c r="D580" s="36">
        <f>'Анализ Рисков'!O527</f>
        <v>0</v>
      </c>
    </row>
    <row r="581" spans="1:4" hidden="1" x14ac:dyDescent="0.25">
      <c r="A581" s="34">
        <f>'Анализ Рисков'!A528</f>
        <v>0</v>
      </c>
      <c r="B581" s="35">
        <f>'Анализ Рисков'!M528</f>
        <v>0</v>
      </c>
      <c r="C581" s="34">
        <f>'Анализ Рисков'!N528</f>
        <v>0</v>
      </c>
      <c r="D581" s="36">
        <f>'Анализ Рисков'!O528</f>
        <v>0</v>
      </c>
    </row>
    <row r="582" spans="1:4" hidden="1" x14ac:dyDescent="0.25">
      <c r="A582" s="34">
        <f>'Анализ Рисков'!A529</f>
        <v>0</v>
      </c>
      <c r="B582" s="35">
        <f>'Анализ Рисков'!M529</f>
        <v>0</v>
      </c>
      <c r="C582" s="34">
        <f>'Анализ Рисков'!N529</f>
        <v>0</v>
      </c>
      <c r="D582" s="36">
        <f>'Анализ Рисков'!O529</f>
        <v>0</v>
      </c>
    </row>
    <row r="583" spans="1:4" hidden="1" x14ac:dyDescent="0.25">
      <c r="A583" s="34">
        <f>'Анализ Рисков'!A530</f>
        <v>0</v>
      </c>
      <c r="B583" s="35">
        <f>'Анализ Рисков'!M530</f>
        <v>0</v>
      </c>
      <c r="C583" s="34">
        <f>'Анализ Рисков'!N530</f>
        <v>0</v>
      </c>
      <c r="D583" s="36">
        <f>'Анализ Рисков'!O530</f>
        <v>0</v>
      </c>
    </row>
    <row r="584" spans="1:4" hidden="1" x14ac:dyDescent="0.25">
      <c r="A584" s="34">
        <f>'Анализ Рисков'!A531</f>
        <v>0</v>
      </c>
      <c r="B584" s="35">
        <f>'Анализ Рисков'!M531</f>
        <v>0</v>
      </c>
      <c r="C584" s="34">
        <f>'Анализ Рисков'!N531</f>
        <v>0</v>
      </c>
      <c r="D584" s="36">
        <f>'Анализ Рисков'!O531</f>
        <v>0</v>
      </c>
    </row>
    <row r="585" spans="1:4" hidden="1" x14ac:dyDescent="0.25">
      <c r="A585" s="34">
        <f>'Анализ Рисков'!A532</f>
        <v>0</v>
      </c>
      <c r="B585" s="35">
        <f>'Анализ Рисков'!M532</f>
        <v>0</v>
      </c>
      <c r="C585" s="34">
        <f>'Анализ Рисков'!N532</f>
        <v>0</v>
      </c>
      <c r="D585" s="36">
        <f>'Анализ Рисков'!O532</f>
        <v>0</v>
      </c>
    </row>
    <row r="586" spans="1:4" hidden="1" x14ac:dyDescent="0.25">
      <c r="A586" s="34">
        <f>'Анализ Рисков'!A533</f>
        <v>0</v>
      </c>
      <c r="B586" s="35">
        <f>'Анализ Рисков'!M533</f>
        <v>0</v>
      </c>
      <c r="C586" s="34">
        <f>'Анализ Рисков'!N533</f>
        <v>0</v>
      </c>
      <c r="D586" s="36">
        <f>'Анализ Рисков'!O533</f>
        <v>0</v>
      </c>
    </row>
    <row r="587" spans="1:4" hidden="1" x14ac:dyDescent="0.25">
      <c r="A587" s="34">
        <f>'Анализ Рисков'!A534</f>
        <v>0</v>
      </c>
      <c r="B587" s="35">
        <f>'Анализ Рисков'!M534</f>
        <v>0</v>
      </c>
      <c r="C587" s="34">
        <f>'Анализ Рисков'!N534</f>
        <v>0</v>
      </c>
      <c r="D587" s="36">
        <f>'Анализ Рисков'!O534</f>
        <v>0</v>
      </c>
    </row>
    <row r="588" spans="1:4" hidden="1" x14ac:dyDescent="0.25">
      <c r="A588" s="34">
        <f>'Анализ Рисков'!A535</f>
        <v>0</v>
      </c>
      <c r="B588" s="35">
        <f>'Анализ Рисков'!M535</f>
        <v>0</v>
      </c>
      <c r="C588" s="34">
        <f>'Анализ Рисков'!N535</f>
        <v>0</v>
      </c>
      <c r="D588" s="36">
        <f>'Анализ Рисков'!O535</f>
        <v>0</v>
      </c>
    </row>
    <row r="589" spans="1:4" hidden="1" x14ac:dyDescent="0.25">
      <c r="A589" s="34">
        <f>'Анализ Рисков'!A536</f>
        <v>0</v>
      </c>
      <c r="B589" s="35">
        <f>'Анализ Рисков'!M536</f>
        <v>0</v>
      </c>
      <c r="C589" s="34">
        <f>'Анализ Рисков'!N536</f>
        <v>0</v>
      </c>
      <c r="D589" s="36">
        <f>'Анализ Рисков'!O536</f>
        <v>0</v>
      </c>
    </row>
    <row r="590" spans="1:4" hidden="1" x14ac:dyDescent="0.25">
      <c r="A590" s="34">
        <f>'Анализ Рисков'!A537</f>
        <v>0</v>
      </c>
      <c r="B590" s="35">
        <f>'Анализ Рисков'!M537</f>
        <v>0</v>
      </c>
      <c r="C590" s="34">
        <f>'Анализ Рисков'!N537</f>
        <v>0</v>
      </c>
      <c r="D590" s="36">
        <f>'Анализ Рисков'!O537</f>
        <v>0</v>
      </c>
    </row>
    <row r="591" spans="1:4" hidden="1" x14ac:dyDescent="0.25">
      <c r="A591" s="34">
        <f>'Анализ Рисков'!A538</f>
        <v>0</v>
      </c>
      <c r="B591" s="35">
        <f>'Анализ Рисков'!M538</f>
        <v>0</v>
      </c>
      <c r="C591" s="34">
        <f>'Анализ Рисков'!N538</f>
        <v>0</v>
      </c>
      <c r="D591" s="36">
        <f>'Анализ Рисков'!O538</f>
        <v>0</v>
      </c>
    </row>
    <row r="592" spans="1:4" hidden="1" x14ac:dyDescent="0.25">
      <c r="A592" s="34">
        <f>'Анализ Рисков'!A539</f>
        <v>0</v>
      </c>
      <c r="B592" s="35">
        <f>'Анализ Рисков'!M539</f>
        <v>0</v>
      </c>
      <c r="C592" s="34">
        <f>'Анализ Рисков'!N539</f>
        <v>0</v>
      </c>
      <c r="D592" s="36">
        <f>'Анализ Рисков'!O539</f>
        <v>0</v>
      </c>
    </row>
    <row r="593" spans="1:4" hidden="1" x14ac:dyDescent="0.25">
      <c r="A593" s="34">
        <f>'Анализ Рисков'!A540</f>
        <v>0</v>
      </c>
      <c r="B593" s="35">
        <f>'Анализ Рисков'!M540</f>
        <v>0</v>
      </c>
      <c r="C593" s="34">
        <f>'Анализ Рисков'!N540</f>
        <v>0</v>
      </c>
      <c r="D593" s="36">
        <f>'Анализ Рисков'!O540</f>
        <v>0</v>
      </c>
    </row>
    <row r="594" spans="1:4" hidden="1" x14ac:dyDescent="0.25">
      <c r="A594" s="34">
        <f>'Анализ Рисков'!A541</f>
        <v>0</v>
      </c>
      <c r="B594" s="35">
        <f>'Анализ Рисков'!M541</f>
        <v>0</v>
      </c>
      <c r="C594" s="34">
        <f>'Анализ Рисков'!N541</f>
        <v>0</v>
      </c>
      <c r="D594" s="36">
        <f>'Анализ Рисков'!O541</f>
        <v>0</v>
      </c>
    </row>
    <row r="595" spans="1:4" hidden="1" x14ac:dyDescent="0.25">
      <c r="A595" s="34">
        <f>'Анализ Рисков'!A542</f>
        <v>0</v>
      </c>
      <c r="B595" s="35">
        <f>'Анализ Рисков'!M542</f>
        <v>0</v>
      </c>
      <c r="C595" s="34">
        <f>'Анализ Рисков'!N542</f>
        <v>0</v>
      </c>
      <c r="D595" s="36">
        <f>'Анализ Рисков'!O542</f>
        <v>0</v>
      </c>
    </row>
    <row r="596" spans="1:4" hidden="1" x14ac:dyDescent="0.25">
      <c r="A596" s="34">
        <f>'Анализ Рисков'!A543</f>
        <v>0</v>
      </c>
      <c r="B596" s="35">
        <f>'Анализ Рисков'!M543</f>
        <v>0</v>
      </c>
      <c r="C596" s="34">
        <f>'Анализ Рисков'!N543</f>
        <v>0</v>
      </c>
      <c r="D596" s="36">
        <f>'Анализ Рисков'!O543</f>
        <v>0</v>
      </c>
    </row>
    <row r="597" spans="1:4" hidden="1" x14ac:dyDescent="0.25">
      <c r="A597" s="34">
        <f>'Анализ Рисков'!A544</f>
        <v>0</v>
      </c>
      <c r="B597" s="35">
        <f>'Анализ Рисков'!M544</f>
        <v>0</v>
      </c>
      <c r="C597" s="34">
        <f>'Анализ Рисков'!N544</f>
        <v>0</v>
      </c>
      <c r="D597" s="36">
        <f>'Анализ Рисков'!O544</f>
        <v>0</v>
      </c>
    </row>
    <row r="598" spans="1:4" hidden="1" x14ac:dyDescent="0.25">
      <c r="A598" s="34">
        <f>'Анализ Рисков'!A545</f>
        <v>0</v>
      </c>
      <c r="B598" s="35">
        <f>'Анализ Рисков'!M545</f>
        <v>0</v>
      </c>
      <c r="C598" s="34">
        <f>'Анализ Рисков'!N545</f>
        <v>0</v>
      </c>
      <c r="D598" s="36">
        <f>'Анализ Рисков'!O545</f>
        <v>0</v>
      </c>
    </row>
    <row r="599" spans="1:4" hidden="1" x14ac:dyDescent="0.25">
      <c r="A599" s="34">
        <f>'Анализ Рисков'!A546</f>
        <v>0</v>
      </c>
      <c r="B599" s="35">
        <f>'Анализ Рисков'!M546</f>
        <v>0</v>
      </c>
      <c r="C599" s="34">
        <f>'Анализ Рисков'!N546</f>
        <v>0</v>
      </c>
      <c r="D599" s="36">
        <f>'Анализ Рисков'!O546</f>
        <v>0</v>
      </c>
    </row>
    <row r="600" spans="1:4" hidden="1" x14ac:dyDescent="0.25">
      <c r="A600" s="34">
        <f>'Анализ Рисков'!A547</f>
        <v>0</v>
      </c>
      <c r="B600" s="35">
        <f>'Анализ Рисков'!M547</f>
        <v>0</v>
      </c>
      <c r="C600" s="34">
        <f>'Анализ Рисков'!N547</f>
        <v>0</v>
      </c>
      <c r="D600" s="36">
        <f>'Анализ Рисков'!O547</f>
        <v>0</v>
      </c>
    </row>
    <row r="601" spans="1:4" hidden="1" x14ac:dyDescent="0.25">
      <c r="A601" s="34">
        <f>'Анализ Рисков'!A548</f>
        <v>0</v>
      </c>
      <c r="B601" s="35">
        <f>'Анализ Рисков'!M548</f>
        <v>0</v>
      </c>
      <c r="C601" s="34">
        <f>'Анализ Рисков'!N548</f>
        <v>0</v>
      </c>
      <c r="D601" s="36">
        <f>'Анализ Рисков'!O548</f>
        <v>0</v>
      </c>
    </row>
    <row r="602" spans="1:4" hidden="1" x14ac:dyDescent="0.25">
      <c r="A602" s="34">
        <f>'Анализ Рисков'!A549</f>
        <v>0</v>
      </c>
      <c r="B602" s="35">
        <f>'Анализ Рисков'!M549</f>
        <v>0</v>
      </c>
      <c r="C602" s="34">
        <f>'Анализ Рисков'!N549</f>
        <v>0</v>
      </c>
      <c r="D602" s="36">
        <f>'Анализ Рисков'!O549</f>
        <v>0</v>
      </c>
    </row>
    <row r="603" spans="1:4" hidden="1" x14ac:dyDescent="0.25">
      <c r="A603" s="34">
        <f>'Анализ Рисков'!A550</f>
        <v>0</v>
      </c>
      <c r="B603" s="35">
        <f>'Анализ Рисков'!M550</f>
        <v>0</v>
      </c>
      <c r="C603" s="34">
        <f>'Анализ Рисков'!N550</f>
        <v>0</v>
      </c>
      <c r="D603" s="36">
        <f>'Анализ Рисков'!O550</f>
        <v>0</v>
      </c>
    </row>
    <row r="604" spans="1:4" hidden="1" x14ac:dyDescent="0.25">
      <c r="A604" s="34">
        <f>'Анализ Рисков'!A551</f>
        <v>0</v>
      </c>
      <c r="B604" s="35">
        <f>'Анализ Рисков'!M551</f>
        <v>0</v>
      </c>
      <c r="C604" s="34">
        <f>'Анализ Рисков'!N551</f>
        <v>0</v>
      </c>
      <c r="D604" s="36">
        <f>'Анализ Рисков'!O551</f>
        <v>0</v>
      </c>
    </row>
    <row r="605" spans="1:4" hidden="1" x14ac:dyDescent="0.25">
      <c r="A605" s="34">
        <f>'Анализ Рисков'!A552</f>
        <v>0</v>
      </c>
      <c r="B605" s="35">
        <f>'Анализ Рисков'!M552</f>
        <v>0</v>
      </c>
      <c r="C605" s="34">
        <f>'Анализ Рисков'!N552</f>
        <v>0</v>
      </c>
      <c r="D605" s="36">
        <f>'Анализ Рисков'!O552</f>
        <v>0</v>
      </c>
    </row>
    <row r="606" spans="1:4" hidden="1" x14ac:dyDescent="0.25">
      <c r="A606" s="34">
        <f>'Анализ Рисков'!A553</f>
        <v>0</v>
      </c>
      <c r="B606" s="35">
        <f>'Анализ Рисков'!M553</f>
        <v>0</v>
      </c>
      <c r="C606" s="34">
        <f>'Анализ Рисков'!N553</f>
        <v>0</v>
      </c>
      <c r="D606" s="36">
        <f>'Анализ Рисков'!O553</f>
        <v>0</v>
      </c>
    </row>
    <row r="607" spans="1:4" hidden="1" x14ac:dyDescent="0.25">
      <c r="A607" s="34">
        <f>'Анализ Рисков'!A554</f>
        <v>0</v>
      </c>
      <c r="B607" s="35">
        <f>'Анализ Рисков'!M554</f>
        <v>0</v>
      </c>
      <c r="C607" s="34">
        <f>'Анализ Рисков'!N554</f>
        <v>0</v>
      </c>
      <c r="D607" s="36">
        <f>'Анализ Рисков'!O554</f>
        <v>0</v>
      </c>
    </row>
    <row r="608" spans="1:4" hidden="1" x14ac:dyDescent="0.25">
      <c r="A608" s="34">
        <f>'Анализ Рисков'!A555</f>
        <v>0</v>
      </c>
      <c r="B608" s="35">
        <f>'Анализ Рисков'!M555</f>
        <v>0</v>
      </c>
      <c r="C608" s="34">
        <f>'Анализ Рисков'!N555</f>
        <v>0</v>
      </c>
      <c r="D608" s="36">
        <f>'Анализ Рисков'!O555</f>
        <v>0</v>
      </c>
    </row>
    <row r="609" spans="1:4" hidden="1" x14ac:dyDescent="0.25">
      <c r="A609" s="34">
        <f>'Анализ Рисков'!A556</f>
        <v>0</v>
      </c>
      <c r="B609" s="35">
        <f>'Анализ Рисков'!M556</f>
        <v>0</v>
      </c>
      <c r="C609" s="34">
        <f>'Анализ Рисков'!N556</f>
        <v>0</v>
      </c>
      <c r="D609" s="36">
        <f>'Анализ Рисков'!O556</f>
        <v>0</v>
      </c>
    </row>
    <row r="610" spans="1:4" hidden="1" x14ac:dyDescent="0.25">
      <c r="A610" s="34">
        <f>'Анализ Рисков'!A557</f>
        <v>0</v>
      </c>
      <c r="B610" s="35">
        <f>'Анализ Рисков'!M557</f>
        <v>0</v>
      </c>
      <c r="C610" s="34">
        <f>'Анализ Рисков'!N557</f>
        <v>0</v>
      </c>
      <c r="D610" s="36">
        <f>'Анализ Рисков'!O557</f>
        <v>0</v>
      </c>
    </row>
    <row r="611" spans="1:4" hidden="1" x14ac:dyDescent="0.25">
      <c r="A611" s="34">
        <f>'Анализ Рисков'!A558</f>
        <v>0</v>
      </c>
      <c r="B611" s="35">
        <f>'Анализ Рисков'!M558</f>
        <v>0</v>
      </c>
      <c r="C611" s="34">
        <f>'Анализ Рисков'!N558</f>
        <v>0</v>
      </c>
      <c r="D611" s="36">
        <f>'Анализ Рисков'!O558</f>
        <v>0</v>
      </c>
    </row>
    <row r="612" spans="1:4" hidden="1" x14ac:dyDescent="0.25">
      <c r="A612" s="34">
        <f>'Анализ Рисков'!A559</f>
        <v>0</v>
      </c>
      <c r="B612" s="35">
        <f>'Анализ Рисков'!M559</f>
        <v>0</v>
      </c>
      <c r="C612" s="34">
        <f>'Анализ Рисков'!N559</f>
        <v>0</v>
      </c>
      <c r="D612" s="36">
        <f>'Анализ Рисков'!O559</f>
        <v>0</v>
      </c>
    </row>
    <row r="613" spans="1:4" hidden="1" x14ac:dyDescent="0.25">
      <c r="A613" s="34">
        <f>'Анализ Рисков'!A560</f>
        <v>0</v>
      </c>
      <c r="B613" s="35">
        <f>'Анализ Рисков'!M560</f>
        <v>0</v>
      </c>
      <c r="C613" s="34">
        <f>'Анализ Рисков'!N560</f>
        <v>0</v>
      </c>
      <c r="D613" s="36">
        <f>'Анализ Рисков'!O560</f>
        <v>0</v>
      </c>
    </row>
    <row r="614" spans="1:4" hidden="1" x14ac:dyDescent="0.25">
      <c r="A614" s="34">
        <f>'Анализ Рисков'!A561</f>
        <v>0</v>
      </c>
      <c r="B614" s="35">
        <f>'Анализ Рисков'!M561</f>
        <v>0</v>
      </c>
      <c r="C614" s="34">
        <f>'Анализ Рисков'!N561</f>
        <v>0</v>
      </c>
      <c r="D614" s="36">
        <f>'Анализ Рисков'!O561</f>
        <v>0</v>
      </c>
    </row>
    <row r="615" spans="1:4" hidden="1" x14ac:dyDescent="0.25">
      <c r="A615" s="34">
        <f>'Анализ Рисков'!A562</f>
        <v>0</v>
      </c>
      <c r="B615" s="35">
        <f>'Анализ Рисков'!M562</f>
        <v>0</v>
      </c>
      <c r="C615" s="34">
        <f>'Анализ Рисков'!N562</f>
        <v>0</v>
      </c>
      <c r="D615" s="36">
        <f>'Анализ Рисков'!O562</f>
        <v>0</v>
      </c>
    </row>
    <row r="616" spans="1:4" hidden="1" x14ac:dyDescent="0.25">
      <c r="A616" s="34">
        <f>'Анализ Рисков'!A563</f>
        <v>0</v>
      </c>
      <c r="B616" s="35">
        <f>'Анализ Рисков'!M563</f>
        <v>0</v>
      </c>
      <c r="C616" s="34">
        <f>'Анализ Рисков'!N563</f>
        <v>0</v>
      </c>
      <c r="D616" s="36">
        <f>'Анализ Рисков'!O563</f>
        <v>0</v>
      </c>
    </row>
    <row r="617" spans="1:4" hidden="1" x14ac:dyDescent="0.25">
      <c r="A617" s="34">
        <f>'Анализ Рисков'!A564</f>
        <v>0</v>
      </c>
      <c r="B617" s="35">
        <f>'Анализ Рисков'!M564</f>
        <v>0</v>
      </c>
      <c r="C617" s="34">
        <f>'Анализ Рисков'!N564</f>
        <v>0</v>
      </c>
      <c r="D617" s="36">
        <f>'Анализ Рисков'!O564</f>
        <v>0</v>
      </c>
    </row>
    <row r="618" spans="1:4" hidden="1" x14ac:dyDescent="0.25">
      <c r="A618" s="34">
        <f>'Анализ Рисков'!A565</f>
        <v>0</v>
      </c>
      <c r="B618" s="35">
        <f>'Анализ Рисков'!M565</f>
        <v>0</v>
      </c>
      <c r="C618" s="34">
        <f>'Анализ Рисков'!N565</f>
        <v>0</v>
      </c>
      <c r="D618" s="36">
        <f>'Анализ Рисков'!O565</f>
        <v>0</v>
      </c>
    </row>
    <row r="619" spans="1:4" hidden="1" x14ac:dyDescent="0.25">
      <c r="A619" s="34">
        <f>'Анализ Рисков'!A566</f>
        <v>0</v>
      </c>
      <c r="B619" s="35">
        <f>'Анализ Рисков'!M566</f>
        <v>0</v>
      </c>
      <c r="C619" s="34">
        <f>'Анализ Рисков'!N566</f>
        <v>0</v>
      </c>
      <c r="D619" s="36">
        <f>'Анализ Рисков'!O566</f>
        <v>0</v>
      </c>
    </row>
    <row r="620" spans="1:4" hidden="1" x14ac:dyDescent="0.25">
      <c r="A620" s="34">
        <f>'Анализ Рисков'!A567</f>
        <v>0</v>
      </c>
      <c r="B620" s="35">
        <f>'Анализ Рисков'!M567</f>
        <v>0</v>
      </c>
      <c r="C620" s="34">
        <f>'Анализ Рисков'!N567</f>
        <v>0</v>
      </c>
      <c r="D620" s="36">
        <f>'Анализ Рисков'!O567</f>
        <v>0</v>
      </c>
    </row>
    <row r="621" spans="1:4" hidden="1" x14ac:dyDescent="0.25">
      <c r="A621" s="34">
        <f>'Анализ Рисков'!A568</f>
        <v>0</v>
      </c>
      <c r="B621" s="35">
        <f>'Анализ Рисков'!M568</f>
        <v>0</v>
      </c>
      <c r="C621" s="34">
        <f>'Анализ Рисков'!N568</f>
        <v>0</v>
      </c>
      <c r="D621" s="36">
        <f>'Анализ Рисков'!O568</f>
        <v>0</v>
      </c>
    </row>
    <row r="622" spans="1:4" hidden="1" x14ac:dyDescent="0.25">
      <c r="A622" s="34">
        <f>'Анализ Рисков'!A569</f>
        <v>0</v>
      </c>
      <c r="B622" s="35">
        <f>'Анализ Рисков'!M569</f>
        <v>0</v>
      </c>
      <c r="C622" s="34">
        <f>'Анализ Рисков'!N569</f>
        <v>0</v>
      </c>
      <c r="D622" s="36">
        <f>'Анализ Рисков'!O569</f>
        <v>0</v>
      </c>
    </row>
    <row r="623" spans="1:4" hidden="1" x14ac:dyDescent="0.25">
      <c r="A623" s="34">
        <f>'Анализ Рисков'!A570</f>
        <v>0</v>
      </c>
      <c r="B623" s="35">
        <f>'Анализ Рисков'!M570</f>
        <v>0</v>
      </c>
      <c r="C623" s="34">
        <f>'Анализ Рисков'!N570</f>
        <v>0</v>
      </c>
      <c r="D623" s="36">
        <f>'Анализ Рисков'!O570</f>
        <v>0</v>
      </c>
    </row>
    <row r="624" spans="1:4" hidden="1" x14ac:dyDescent="0.25">
      <c r="A624" s="34">
        <f>'Анализ Рисков'!A571</f>
        <v>0</v>
      </c>
      <c r="B624" s="35">
        <f>'Анализ Рисков'!M571</f>
        <v>0</v>
      </c>
      <c r="C624" s="34">
        <f>'Анализ Рисков'!N571</f>
        <v>0</v>
      </c>
      <c r="D624" s="36">
        <f>'Анализ Рисков'!O571</f>
        <v>0</v>
      </c>
    </row>
    <row r="625" spans="1:4" hidden="1" x14ac:dyDescent="0.25">
      <c r="A625" s="34">
        <f>'Анализ Рисков'!A572</f>
        <v>0</v>
      </c>
      <c r="B625" s="35">
        <f>'Анализ Рисков'!M572</f>
        <v>0</v>
      </c>
      <c r="C625" s="34">
        <f>'Анализ Рисков'!N572</f>
        <v>0</v>
      </c>
      <c r="D625" s="36">
        <f>'Анализ Рисков'!O572</f>
        <v>0</v>
      </c>
    </row>
    <row r="626" spans="1:4" hidden="1" x14ac:dyDescent="0.25">
      <c r="A626" s="34">
        <f>'Анализ Рисков'!A573</f>
        <v>0</v>
      </c>
      <c r="B626" s="35">
        <f>'Анализ Рисков'!M573</f>
        <v>0</v>
      </c>
      <c r="C626" s="34">
        <f>'Анализ Рисков'!N573</f>
        <v>0</v>
      </c>
      <c r="D626" s="36">
        <f>'Анализ Рисков'!O573</f>
        <v>0</v>
      </c>
    </row>
    <row r="627" spans="1:4" hidden="1" x14ac:dyDescent="0.25">
      <c r="A627" s="34">
        <f>'Анализ Рисков'!A574</f>
        <v>0</v>
      </c>
      <c r="B627" s="35">
        <f>'Анализ Рисков'!M574</f>
        <v>0</v>
      </c>
      <c r="C627" s="34">
        <f>'Анализ Рисков'!N574</f>
        <v>0</v>
      </c>
      <c r="D627" s="36">
        <f>'Анализ Рисков'!O574</f>
        <v>0</v>
      </c>
    </row>
    <row r="628" spans="1:4" hidden="1" x14ac:dyDescent="0.25">
      <c r="A628" s="34">
        <f>'Анализ Рисков'!A575</f>
        <v>0</v>
      </c>
      <c r="B628" s="35">
        <f>'Анализ Рисков'!M575</f>
        <v>0</v>
      </c>
      <c r="C628" s="34">
        <f>'Анализ Рисков'!N575</f>
        <v>0</v>
      </c>
      <c r="D628" s="36">
        <f>'Анализ Рисков'!O575</f>
        <v>0</v>
      </c>
    </row>
    <row r="629" spans="1:4" hidden="1" x14ac:dyDescent="0.25">
      <c r="A629" s="34">
        <f>'Анализ Рисков'!A576</f>
        <v>0</v>
      </c>
      <c r="B629" s="35">
        <f>'Анализ Рисков'!M576</f>
        <v>0</v>
      </c>
      <c r="C629" s="34">
        <f>'Анализ Рисков'!N576</f>
        <v>0</v>
      </c>
      <c r="D629" s="36">
        <f>'Анализ Рисков'!O576</f>
        <v>0</v>
      </c>
    </row>
    <row r="630" spans="1:4" hidden="1" x14ac:dyDescent="0.25">
      <c r="A630" s="34">
        <f>'Анализ Рисков'!A577</f>
        <v>0</v>
      </c>
      <c r="B630" s="35">
        <f>'Анализ Рисков'!M577</f>
        <v>0</v>
      </c>
      <c r="C630" s="34">
        <f>'Анализ Рисков'!N577</f>
        <v>0</v>
      </c>
      <c r="D630" s="36">
        <f>'Анализ Рисков'!O577</f>
        <v>0</v>
      </c>
    </row>
    <row r="631" spans="1:4" hidden="1" x14ac:dyDescent="0.25">
      <c r="A631" s="34">
        <f>'Анализ Рисков'!A578</f>
        <v>0</v>
      </c>
      <c r="B631" s="35">
        <f>'Анализ Рисков'!M578</f>
        <v>0</v>
      </c>
      <c r="C631" s="34">
        <f>'Анализ Рисков'!N578</f>
        <v>0</v>
      </c>
      <c r="D631" s="36">
        <f>'Анализ Рисков'!O578</f>
        <v>0</v>
      </c>
    </row>
    <row r="632" spans="1:4" hidden="1" x14ac:dyDescent="0.25">
      <c r="A632" s="34">
        <f>'Анализ Рисков'!A579</f>
        <v>0</v>
      </c>
      <c r="B632" s="35">
        <f>'Анализ Рисков'!M579</f>
        <v>0</v>
      </c>
      <c r="C632" s="34">
        <f>'Анализ Рисков'!N579</f>
        <v>0</v>
      </c>
      <c r="D632" s="36">
        <f>'Анализ Рисков'!O579</f>
        <v>0</v>
      </c>
    </row>
    <row r="633" spans="1:4" hidden="1" x14ac:dyDescent="0.25">
      <c r="A633" s="34">
        <f>'Анализ Рисков'!A580</f>
        <v>0</v>
      </c>
      <c r="B633" s="35">
        <f>'Анализ Рисков'!M580</f>
        <v>0</v>
      </c>
      <c r="C633" s="34">
        <f>'Анализ Рисков'!N580</f>
        <v>0</v>
      </c>
      <c r="D633" s="36">
        <f>'Анализ Рисков'!O580</f>
        <v>0</v>
      </c>
    </row>
    <row r="634" spans="1:4" hidden="1" x14ac:dyDescent="0.25">
      <c r="A634" s="34">
        <f>'Анализ Рисков'!A581</f>
        <v>0</v>
      </c>
      <c r="B634" s="35">
        <f>'Анализ Рисков'!M581</f>
        <v>0</v>
      </c>
      <c r="C634" s="34">
        <f>'Анализ Рисков'!N581</f>
        <v>0</v>
      </c>
      <c r="D634" s="36">
        <f>'Анализ Рисков'!O581</f>
        <v>0</v>
      </c>
    </row>
    <row r="635" spans="1:4" hidden="1" x14ac:dyDescent="0.25">
      <c r="A635" s="34">
        <f>'Анализ Рисков'!A582</f>
        <v>0</v>
      </c>
      <c r="B635" s="35">
        <f>'Анализ Рисков'!M582</f>
        <v>0</v>
      </c>
      <c r="C635" s="34">
        <f>'Анализ Рисков'!N582</f>
        <v>0</v>
      </c>
      <c r="D635" s="36">
        <f>'Анализ Рисков'!O582</f>
        <v>0</v>
      </c>
    </row>
    <row r="636" spans="1:4" hidden="1" x14ac:dyDescent="0.25">
      <c r="A636" s="34">
        <f>'Анализ Рисков'!A583</f>
        <v>0</v>
      </c>
      <c r="B636" s="35">
        <f>'Анализ Рисков'!M583</f>
        <v>0</v>
      </c>
      <c r="C636" s="34">
        <f>'Анализ Рисков'!N583</f>
        <v>0</v>
      </c>
      <c r="D636" s="36">
        <f>'Анализ Рисков'!O583</f>
        <v>0</v>
      </c>
    </row>
    <row r="637" spans="1:4" hidden="1" x14ac:dyDescent="0.25">
      <c r="A637" s="34">
        <f>'Анализ Рисков'!A584</f>
        <v>0</v>
      </c>
      <c r="B637" s="35">
        <f>'Анализ Рисков'!M584</f>
        <v>0</v>
      </c>
      <c r="C637" s="34">
        <f>'Анализ Рисков'!N584</f>
        <v>0</v>
      </c>
      <c r="D637" s="36">
        <f>'Анализ Рисков'!O584</f>
        <v>0</v>
      </c>
    </row>
    <row r="638" spans="1:4" hidden="1" x14ac:dyDescent="0.25">
      <c r="A638" s="34">
        <f>'Анализ Рисков'!A585</f>
        <v>0</v>
      </c>
      <c r="B638" s="35">
        <f>'Анализ Рисков'!M585</f>
        <v>0</v>
      </c>
      <c r="C638" s="34">
        <f>'Анализ Рисков'!N585</f>
        <v>0</v>
      </c>
      <c r="D638" s="36">
        <f>'Анализ Рисков'!O585</f>
        <v>0</v>
      </c>
    </row>
    <row r="639" spans="1:4" hidden="1" x14ac:dyDescent="0.25">
      <c r="A639" s="34">
        <f>'Анализ Рисков'!A586</f>
        <v>0</v>
      </c>
      <c r="B639" s="35">
        <f>'Анализ Рисков'!M586</f>
        <v>0</v>
      </c>
      <c r="C639" s="34">
        <f>'Анализ Рисков'!N586</f>
        <v>0</v>
      </c>
      <c r="D639" s="36">
        <f>'Анализ Рисков'!O586</f>
        <v>0</v>
      </c>
    </row>
    <row r="640" spans="1:4" hidden="1" x14ac:dyDescent="0.25">
      <c r="A640" s="34">
        <f>'Анализ Рисков'!A587</f>
        <v>0</v>
      </c>
      <c r="B640" s="35">
        <f>'Анализ Рисков'!M587</f>
        <v>0</v>
      </c>
      <c r="C640" s="34">
        <f>'Анализ Рисков'!N587</f>
        <v>0</v>
      </c>
      <c r="D640" s="36">
        <f>'Анализ Рисков'!O587</f>
        <v>0</v>
      </c>
    </row>
    <row r="641" spans="1:4" hidden="1" x14ac:dyDescent="0.25">
      <c r="A641" s="34">
        <f>'Анализ Рисков'!A588</f>
        <v>0</v>
      </c>
      <c r="B641" s="35">
        <f>'Анализ Рисков'!M588</f>
        <v>0</v>
      </c>
      <c r="C641" s="34">
        <f>'Анализ Рисков'!N588</f>
        <v>0</v>
      </c>
      <c r="D641" s="36">
        <f>'Анализ Рисков'!O588</f>
        <v>0</v>
      </c>
    </row>
    <row r="642" spans="1:4" hidden="1" x14ac:dyDescent="0.25">
      <c r="A642" s="34">
        <f>'Анализ Рисков'!A589</f>
        <v>0</v>
      </c>
      <c r="B642" s="35">
        <f>'Анализ Рисков'!M589</f>
        <v>0</v>
      </c>
      <c r="C642" s="34">
        <f>'Анализ Рисков'!N589</f>
        <v>0</v>
      </c>
      <c r="D642" s="36">
        <f>'Анализ Рисков'!O589</f>
        <v>0</v>
      </c>
    </row>
    <row r="643" spans="1:4" hidden="1" x14ac:dyDescent="0.25">
      <c r="A643" s="34">
        <f>'Анализ Рисков'!A590</f>
        <v>0</v>
      </c>
      <c r="B643" s="35">
        <f>'Анализ Рисков'!M590</f>
        <v>0</v>
      </c>
      <c r="C643" s="34">
        <f>'Анализ Рисков'!N590</f>
        <v>0</v>
      </c>
      <c r="D643" s="36">
        <f>'Анализ Рисков'!O590</f>
        <v>0</v>
      </c>
    </row>
    <row r="644" spans="1:4" hidden="1" x14ac:dyDescent="0.25">
      <c r="A644" s="34">
        <f>'Анализ Рисков'!A591</f>
        <v>0</v>
      </c>
      <c r="B644" s="35">
        <f>'Анализ Рисков'!M591</f>
        <v>0</v>
      </c>
      <c r="C644" s="34">
        <f>'Анализ Рисков'!N591</f>
        <v>0</v>
      </c>
      <c r="D644" s="36">
        <f>'Анализ Рисков'!O591</f>
        <v>0</v>
      </c>
    </row>
    <row r="645" spans="1:4" hidden="1" x14ac:dyDescent="0.25">
      <c r="A645" s="34">
        <f>'Анализ Рисков'!A592</f>
        <v>0</v>
      </c>
      <c r="B645" s="35">
        <f>'Анализ Рисков'!M592</f>
        <v>0</v>
      </c>
      <c r="C645" s="34">
        <f>'Анализ Рисков'!N592</f>
        <v>0</v>
      </c>
      <c r="D645" s="36">
        <f>'Анализ Рисков'!O592</f>
        <v>0</v>
      </c>
    </row>
    <row r="646" spans="1:4" hidden="1" x14ac:dyDescent="0.25">
      <c r="A646" s="34">
        <f>'Анализ Рисков'!A593</f>
        <v>0</v>
      </c>
      <c r="B646" s="35">
        <f>'Анализ Рисков'!M593</f>
        <v>0</v>
      </c>
      <c r="C646" s="34">
        <f>'Анализ Рисков'!N593</f>
        <v>0</v>
      </c>
      <c r="D646" s="36">
        <f>'Анализ Рисков'!O593</f>
        <v>0</v>
      </c>
    </row>
    <row r="647" spans="1:4" hidden="1" x14ac:dyDescent="0.25">
      <c r="A647" s="34">
        <f>'Анализ Рисков'!A594</f>
        <v>0</v>
      </c>
      <c r="B647" s="35">
        <f>'Анализ Рисков'!M594</f>
        <v>0</v>
      </c>
      <c r="C647" s="34">
        <f>'Анализ Рисков'!N594</f>
        <v>0</v>
      </c>
      <c r="D647" s="36">
        <f>'Анализ Рисков'!O594</f>
        <v>0</v>
      </c>
    </row>
    <row r="648" spans="1:4" hidden="1" x14ac:dyDescent="0.25">
      <c r="A648" s="34">
        <f>'Анализ Рисков'!A595</f>
        <v>0</v>
      </c>
      <c r="B648" s="35">
        <f>'Анализ Рисков'!M595</f>
        <v>0</v>
      </c>
      <c r="C648" s="34">
        <f>'Анализ Рисков'!N595</f>
        <v>0</v>
      </c>
      <c r="D648" s="36">
        <f>'Анализ Рисков'!O595</f>
        <v>0</v>
      </c>
    </row>
    <row r="649" spans="1:4" hidden="1" x14ac:dyDescent="0.25">
      <c r="A649" s="34">
        <f>'Анализ Рисков'!A596</f>
        <v>0</v>
      </c>
      <c r="B649" s="35">
        <f>'Анализ Рисков'!M596</f>
        <v>0</v>
      </c>
      <c r="C649" s="34">
        <f>'Анализ Рисков'!N596</f>
        <v>0</v>
      </c>
      <c r="D649" s="36">
        <f>'Анализ Рисков'!O596</f>
        <v>0</v>
      </c>
    </row>
    <row r="650" spans="1:4" hidden="1" x14ac:dyDescent="0.25">
      <c r="A650" s="34">
        <f>'Анализ Рисков'!A597</f>
        <v>0</v>
      </c>
      <c r="B650" s="35">
        <f>'Анализ Рисков'!M597</f>
        <v>0</v>
      </c>
      <c r="C650" s="34">
        <f>'Анализ Рисков'!N597</f>
        <v>0</v>
      </c>
      <c r="D650" s="36">
        <f>'Анализ Рисков'!O597</f>
        <v>0</v>
      </c>
    </row>
    <row r="651" spans="1:4" hidden="1" x14ac:dyDescent="0.25">
      <c r="A651" s="34">
        <f>'Анализ Рисков'!A598</f>
        <v>0</v>
      </c>
      <c r="B651" s="35">
        <f>'Анализ Рисков'!M598</f>
        <v>0</v>
      </c>
      <c r="C651" s="34">
        <f>'Анализ Рисков'!N598</f>
        <v>0</v>
      </c>
      <c r="D651" s="36">
        <f>'Анализ Рисков'!O598</f>
        <v>0</v>
      </c>
    </row>
    <row r="652" spans="1:4" hidden="1" x14ac:dyDescent="0.25">
      <c r="A652" s="34">
        <f>'Анализ Рисков'!A599</f>
        <v>0</v>
      </c>
      <c r="B652" s="35">
        <f>'Анализ Рисков'!M599</f>
        <v>0</v>
      </c>
      <c r="C652" s="34">
        <f>'Анализ Рисков'!N599</f>
        <v>0</v>
      </c>
      <c r="D652" s="36">
        <f>'Анализ Рисков'!O599</f>
        <v>0</v>
      </c>
    </row>
    <row r="653" spans="1:4" hidden="1" x14ac:dyDescent="0.25">
      <c r="A653" s="34">
        <f>'Анализ Рисков'!A600</f>
        <v>0</v>
      </c>
      <c r="B653" s="35">
        <f>'Анализ Рисков'!M600</f>
        <v>0</v>
      </c>
      <c r="C653" s="34">
        <f>'Анализ Рисков'!N600</f>
        <v>0</v>
      </c>
      <c r="D653" s="36">
        <f>'Анализ Рисков'!O600</f>
        <v>0</v>
      </c>
    </row>
    <row r="654" spans="1:4" hidden="1" x14ac:dyDescent="0.25">
      <c r="A654" s="34">
        <f>'Анализ Рисков'!A601</f>
        <v>0</v>
      </c>
      <c r="B654" s="35">
        <f>'Анализ Рисков'!M601</f>
        <v>0</v>
      </c>
      <c r="C654" s="34">
        <f>'Анализ Рисков'!N601</f>
        <v>0</v>
      </c>
      <c r="D654" s="36">
        <f>'Анализ Рисков'!O601</f>
        <v>0</v>
      </c>
    </row>
    <row r="655" spans="1:4" hidden="1" x14ac:dyDescent="0.25">
      <c r="A655" s="34">
        <f>'Анализ Рисков'!A602</f>
        <v>0</v>
      </c>
      <c r="B655" s="35">
        <f>'Анализ Рисков'!M602</f>
        <v>0</v>
      </c>
      <c r="C655" s="34">
        <f>'Анализ Рисков'!N602</f>
        <v>0</v>
      </c>
      <c r="D655" s="36">
        <f>'Анализ Рисков'!O602</f>
        <v>0</v>
      </c>
    </row>
    <row r="656" spans="1:4" hidden="1" x14ac:dyDescent="0.25">
      <c r="A656" s="34">
        <f>'Анализ Рисков'!A603</f>
        <v>0</v>
      </c>
      <c r="B656" s="35">
        <f>'Анализ Рисков'!M603</f>
        <v>0</v>
      </c>
      <c r="C656" s="34">
        <f>'Анализ Рисков'!N603</f>
        <v>0</v>
      </c>
      <c r="D656" s="36">
        <f>'Анализ Рисков'!O603</f>
        <v>0</v>
      </c>
    </row>
    <row r="657" spans="1:4" hidden="1" x14ac:dyDescent="0.25">
      <c r="A657" s="34">
        <f>'Анализ Рисков'!A604</f>
        <v>0</v>
      </c>
      <c r="B657" s="35">
        <f>'Анализ Рисков'!M604</f>
        <v>0</v>
      </c>
      <c r="C657" s="34">
        <f>'Анализ Рисков'!N604</f>
        <v>0</v>
      </c>
      <c r="D657" s="36">
        <f>'Анализ Рисков'!O604</f>
        <v>0</v>
      </c>
    </row>
    <row r="658" spans="1:4" hidden="1" x14ac:dyDescent="0.25">
      <c r="A658" s="34">
        <f>'Анализ Рисков'!A605</f>
        <v>0</v>
      </c>
      <c r="B658" s="35">
        <f>'Анализ Рисков'!M605</f>
        <v>0</v>
      </c>
      <c r="C658" s="34">
        <f>'Анализ Рисков'!N605</f>
        <v>0</v>
      </c>
      <c r="D658" s="36">
        <f>'Анализ Рисков'!O605</f>
        <v>0</v>
      </c>
    </row>
    <row r="659" spans="1:4" hidden="1" x14ac:dyDescent="0.25">
      <c r="A659" s="34">
        <f>'Анализ Рисков'!A606</f>
        <v>0</v>
      </c>
      <c r="B659" s="35">
        <f>'Анализ Рисков'!M606</f>
        <v>0</v>
      </c>
      <c r="C659" s="34">
        <f>'Анализ Рисков'!N606</f>
        <v>0</v>
      </c>
      <c r="D659" s="36">
        <f>'Анализ Рисков'!O606</f>
        <v>0</v>
      </c>
    </row>
    <row r="660" spans="1:4" hidden="1" x14ac:dyDescent="0.25">
      <c r="A660" s="34">
        <f>'Анализ Рисков'!A607</f>
        <v>0</v>
      </c>
      <c r="B660" s="35">
        <f>'Анализ Рисков'!M607</f>
        <v>0</v>
      </c>
      <c r="C660" s="34">
        <f>'Анализ Рисков'!N607</f>
        <v>0</v>
      </c>
      <c r="D660" s="36">
        <f>'Анализ Рисков'!O607</f>
        <v>0</v>
      </c>
    </row>
    <row r="661" spans="1:4" hidden="1" x14ac:dyDescent="0.25">
      <c r="A661" s="34">
        <f>'Анализ Рисков'!A608</f>
        <v>0</v>
      </c>
      <c r="B661" s="35">
        <f>'Анализ Рисков'!M608</f>
        <v>0</v>
      </c>
      <c r="C661" s="34">
        <f>'Анализ Рисков'!N608</f>
        <v>0</v>
      </c>
      <c r="D661" s="36">
        <f>'Анализ Рисков'!O608</f>
        <v>0</v>
      </c>
    </row>
    <row r="662" spans="1:4" hidden="1" x14ac:dyDescent="0.25">
      <c r="A662" s="34">
        <f>'Анализ Рисков'!A609</f>
        <v>0</v>
      </c>
      <c r="B662" s="35">
        <f>'Анализ Рисков'!M609</f>
        <v>0</v>
      </c>
      <c r="C662" s="34">
        <f>'Анализ Рисков'!N609</f>
        <v>0</v>
      </c>
      <c r="D662" s="36">
        <f>'Анализ Рисков'!O609</f>
        <v>0</v>
      </c>
    </row>
    <row r="663" spans="1:4" hidden="1" x14ac:dyDescent="0.25">
      <c r="A663" s="34">
        <f>'Анализ Рисков'!A610</f>
        <v>0</v>
      </c>
      <c r="B663" s="35">
        <f>'Анализ Рисков'!M610</f>
        <v>0</v>
      </c>
      <c r="C663" s="34">
        <f>'Анализ Рисков'!N610</f>
        <v>0</v>
      </c>
      <c r="D663" s="36">
        <f>'Анализ Рисков'!O610</f>
        <v>0</v>
      </c>
    </row>
    <row r="664" spans="1:4" hidden="1" x14ac:dyDescent="0.25">
      <c r="A664" s="34">
        <f>'Анализ Рисков'!A611</f>
        <v>0</v>
      </c>
      <c r="B664" s="35">
        <f>'Анализ Рисков'!M611</f>
        <v>0</v>
      </c>
      <c r="C664" s="34">
        <f>'Анализ Рисков'!N611</f>
        <v>0</v>
      </c>
      <c r="D664" s="36">
        <f>'Анализ Рисков'!O611</f>
        <v>0</v>
      </c>
    </row>
    <row r="665" spans="1:4" hidden="1" x14ac:dyDescent="0.25">
      <c r="A665" s="34">
        <f>'Анализ Рисков'!A612</f>
        <v>0</v>
      </c>
      <c r="B665" s="35">
        <f>'Анализ Рисков'!M612</f>
        <v>0</v>
      </c>
      <c r="C665" s="34">
        <f>'Анализ Рисков'!N612</f>
        <v>0</v>
      </c>
      <c r="D665" s="36">
        <f>'Анализ Рисков'!O612</f>
        <v>0</v>
      </c>
    </row>
    <row r="666" spans="1:4" hidden="1" x14ac:dyDescent="0.25">
      <c r="A666" s="34">
        <f>'Анализ Рисков'!A613</f>
        <v>0</v>
      </c>
      <c r="B666" s="35">
        <f>'Анализ Рисков'!M613</f>
        <v>0</v>
      </c>
      <c r="C666" s="34">
        <f>'Анализ Рисков'!N613</f>
        <v>0</v>
      </c>
      <c r="D666" s="36">
        <f>'Анализ Рисков'!O613</f>
        <v>0</v>
      </c>
    </row>
    <row r="667" spans="1:4" hidden="1" x14ac:dyDescent="0.25">
      <c r="A667" s="34">
        <f>'Анализ Рисков'!A614</f>
        <v>0</v>
      </c>
      <c r="B667" s="35">
        <f>'Анализ Рисков'!M614</f>
        <v>0</v>
      </c>
      <c r="C667" s="34">
        <f>'Анализ Рисков'!N614</f>
        <v>0</v>
      </c>
      <c r="D667" s="36">
        <f>'Анализ Рисков'!O614</f>
        <v>0</v>
      </c>
    </row>
    <row r="668" spans="1:4" hidden="1" x14ac:dyDescent="0.25">
      <c r="A668" s="34">
        <f>'Анализ Рисков'!A615</f>
        <v>0</v>
      </c>
      <c r="B668" s="35">
        <f>'Анализ Рисков'!M615</f>
        <v>0</v>
      </c>
      <c r="C668" s="34">
        <f>'Анализ Рисков'!N615</f>
        <v>0</v>
      </c>
      <c r="D668" s="36">
        <f>'Анализ Рисков'!O615</f>
        <v>0</v>
      </c>
    </row>
    <row r="669" spans="1:4" hidden="1" x14ac:dyDescent="0.25">
      <c r="A669" s="34">
        <f>'Анализ Рисков'!A616</f>
        <v>0</v>
      </c>
      <c r="B669" s="35">
        <f>'Анализ Рисков'!M616</f>
        <v>0</v>
      </c>
      <c r="C669" s="34">
        <f>'Анализ Рисков'!N616</f>
        <v>0</v>
      </c>
      <c r="D669" s="36">
        <f>'Анализ Рисков'!O616</f>
        <v>0</v>
      </c>
    </row>
    <row r="670" spans="1:4" hidden="1" x14ac:dyDescent="0.25">
      <c r="A670" s="34">
        <f>'Анализ Рисков'!A617</f>
        <v>0</v>
      </c>
      <c r="B670" s="35">
        <f>'Анализ Рисков'!M617</f>
        <v>0</v>
      </c>
      <c r="C670" s="34">
        <f>'Анализ Рисков'!N617</f>
        <v>0</v>
      </c>
      <c r="D670" s="36">
        <f>'Анализ Рисков'!O617</f>
        <v>0</v>
      </c>
    </row>
    <row r="671" spans="1:4" hidden="1" x14ac:dyDescent="0.25">
      <c r="A671" s="34">
        <f>'Анализ Рисков'!A618</f>
        <v>0</v>
      </c>
      <c r="B671" s="35">
        <f>'Анализ Рисков'!M618</f>
        <v>0</v>
      </c>
      <c r="C671" s="34">
        <f>'Анализ Рисков'!N618</f>
        <v>0</v>
      </c>
      <c r="D671" s="36">
        <f>'Анализ Рисков'!O618</f>
        <v>0</v>
      </c>
    </row>
    <row r="672" spans="1:4" hidden="1" x14ac:dyDescent="0.25">
      <c r="A672" s="34">
        <f>'Анализ Рисков'!A619</f>
        <v>0</v>
      </c>
      <c r="B672" s="35">
        <f>'Анализ Рисков'!M619</f>
        <v>0</v>
      </c>
      <c r="C672" s="34">
        <f>'Анализ Рисков'!N619</f>
        <v>0</v>
      </c>
      <c r="D672" s="36">
        <f>'Анализ Рисков'!O619</f>
        <v>0</v>
      </c>
    </row>
    <row r="673" spans="1:4" hidden="1" x14ac:dyDescent="0.25">
      <c r="A673" s="34">
        <f>'Анализ Рисков'!A620</f>
        <v>0</v>
      </c>
      <c r="B673" s="35">
        <f>'Анализ Рисков'!M620</f>
        <v>0</v>
      </c>
      <c r="C673" s="34">
        <f>'Анализ Рисков'!N620</f>
        <v>0</v>
      </c>
      <c r="D673" s="36">
        <f>'Анализ Рисков'!O620</f>
        <v>0</v>
      </c>
    </row>
    <row r="674" spans="1:4" hidden="1" x14ac:dyDescent="0.25">
      <c r="A674" s="34">
        <f>'Анализ Рисков'!A621</f>
        <v>0</v>
      </c>
      <c r="B674" s="35">
        <f>'Анализ Рисков'!M621</f>
        <v>0</v>
      </c>
      <c r="C674" s="34">
        <f>'Анализ Рисков'!N621</f>
        <v>0</v>
      </c>
      <c r="D674" s="36">
        <f>'Анализ Рисков'!O621</f>
        <v>0</v>
      </c>
    </row>
    <row r="675" spans="1:4" hidden="1" x14ac:dyDescent="0.25">
      <c r="A675" s="34">
        <f>'Анализ Рисков'!A622</f>
        <v>0</v>
      </c>
      <c r="B675" s="35">
        <f>'Анализ Рисков'!M622</f>
        <v>0</v>
      </c>
      <c r="C675" s="34">
        <f>'Анализ Рисков'!N622</f>
        <v>0</v>
      </c>
      <c r="D675" s="36">
        <f>'Анализ Рисков'!O622</f>
        <v>0</v>
      </c>
    </row>
    <row r="676" spans="1:4" hidden="1" x14ac:dyDescent="0.25">
      <c r="A676" s="34">
        <f>'Анализ Рисков'!A623</f>
        <v>0</v>
      </c>
      <c r="B676" s="35">
        <f>'Анализ Рисков'!M623</f>
        <v>0</v>
      </c>
      <c r="C676" s="34">
        <f>'Анализ Рисков'!N623</f>
        <v>0</v>
      </c>
      <c r="D676" s="36">
        <f>'Анализ Рисков'!O623</f>
        <v>0</v>
      </c>
    </row>
    <row r="677" spans="1:4" hidden="1" x14ac:dyDescent="0.25">
      <c r="A677" s="34">
        <f>'Анализ Рисков'!A624</f>
        <v>0</v>
      </c>
      <c r="B677" s="35">
        <f>'Анализ Рисков'!M624</f>
        <v>0</v>
      </c>
      <c r="C677" s="34">
        <f>'Анализ Рисков'!N624</f>
        <v>0</v>
      </c>
      <c r="D677" s="36">
        <f>'Анализ Рисков'!O624</f>
        <v>0</v>
      </c>
    </row>
    <row r="678" spans="1:4" hidden="1" x14ac:dyDescent="0.25">
      <c r="A678" s="34">
        <f>'Анализ Рисков'!A625</f>
        <v>0</v>
      </c>
      <c r="B678" s="35">
        <f>'Анализ Рисков'!M625</f>
        <v>0</v>
      </c>
      <c r="C678" s="34">
        <f>'Анализ Рисков'!N625</f>
        <v>0</v>
      </c>
      <c r="D678" s="36">
        <f>'Анализ Рисков'!O625</f>
        <v>0</v>
      </c>
    </row>
    <row r="679" spans="1:4" hidden="1" x14ac:dyDescent="0.25">
      <c r="A679" s="34">
        <f>'Анализ Рисков'!A626</f>
        <v>0</v>
      </c>
      <c r="B679" s="35">
        <f>'Анализ Рисков'!M626</f>
        <v>0</v>
      </c>
      <c r="C679" s="34">
        <f>'Анализ Рисков'!N626</f>
        <v>0</v>
      </c>
      <c r="D679" s="36">
        <f>'Анализ Рисков'!O626</f>
        <v>0</v>
      </c>
    </row>
    <row r="680" spans="1:4" hidden="1" x14ac:dyDescent="0.25">
      <c r="A680" s="34">
        <f>'Анализ Рисков'!A627</f>
        <v>0</v>
      </c>
      <c r="B680" s="35">
        <f>'Анализ Рисков'!M627</f>
        <v>0</v>
      </c>
      <c r="C680" s="34">
        <f>'Анализ Рисков'!N627</f>
        <v>0</v>
      </c>
      <c r="D680" s="36">
        <f>'Анализ Рисков'!O627</f>
        <v>0</v>
      </c>
    </row>
    <row r="681" spans="1:4" hidden="1" x14ac:dyDescent="0.25">
      <c r="A681" s="34">
        <f>'Анализ Рисков'!A628</f>
        <v>0</v>
      </c>
      <c r="B681" s="35">
        <f>'Анализ Рисков'!M628</f>
        <v>0</v>
      </c>
      <c r="C681" s="34">
        <f>'Анализ Рисков'!N628</f>
        <v>0</v>
      </c>
      <c r="D681" s="36">
        <f>'Анализ Рисков'!O628</f>
        <v>0</v>
      </c>
    </row>
    <row r="682" spans="1:4" hidden="1" x14ac:dyDescent="0.25">
      <c r="A682" s="34">
        <f>'Анализ Рисков'!A629</f>
        <v>0</v>
      </c>
      <c r="B682" s="35">
        <f>'Анализ Рисков'!M629</f>
        <v>0</v>
      </c>
      <c r="C682" s="34">
        <f>'Анализ Рисков'!N629</f>
        <v>0</v>
      </c>
      <c r="D682" s="36">
        <f>'Анализ Рисков'!O629</f>
        <v>0</v>
      </c>
    </row>
    <row r="683" spans="1:4" hidden="1" x14ac:dyDescent="0.25">
      <c r="A683" s="34">
        <f>'Анализ Рисков'!A630</f>
        <v>0</v>
      </c>
      <c r="B683" s="35">
        <f>'Анализ Рисков'!M630</f>
        <v>0</v>
      </c>
      <c r="C683" s="34">
        <f>'Анализ Рисков'!N630</f>
        <v>0</v>
      </c>
      <c r="D683" s="36">
        <f>'Анализ Рисков'!O630</f>
        <v>0</v>
      </c>
    </row>
    <row r="684" spans="1:4" hidden="1" x14ac:dyDescent="0.25">
      <c r="A684" s="34">
        <f>'Анализ Рисков'!A631</f>
        <v>0</v>
      </c>
      <c r="B684" s="35">
        <f>'Анализ Рисков'!M631</f>
        <v>0</v>
      </c>
      <c r="C684" s="34">
        <f>'Анализ Рисков'!N631</f>
        <v>0</v>
      </c>
      <c r="D684" s="36">
        <f>'Анализ Рисков'!O631</f>
        <v>0</v>
      </c>
    </row>
    <row r="685" spans="1:4" hidden="1" x14ac:dyDescent="0.25">
      <c r="A685" s="34">
        <f>'Анализ Рисков'!A632</f>
        <v>0</v>
      </c>
      <c r="B685" s="35">
        <f>'Анализ Рисков'!M632</f>
        <v>0</v>
      </c>
      <c r="C685" s="34">
        <f>'Анализ Рисков'!N632</f>
        <v>0</v>
      </c>
      <c r="D685" s="36">
        <f>'Анализ Рисков'!O632</f>
        <v>0</v>
      </c>
    </row>
    <row r="686" spans="1:4" hidden="1" x14ac:dyDescent="0.25">
      <c r="A686" s="34">
        <f>'Анализ Рисков'!A633</f>
        <v>0</v>
      </c>
      <c r="B686" s="35">
        <f>'Анализ Рисков'!M633</f>
        <v>0</v>
      </c>
      <c r="C686" s="34">
        <f>'Анализ Рисков'!N633</f>
        <v>0</v>
      </c>
      <c r="D686" s="36">
        <f>'Анализ Рисков'!O633</f>
        <v>0</v>
      </c>
    </row>
    <row r="687" spans="1:4" hidden="1" x14ac:dyDescent="0.25">
      <c r="A687" s="34">
        <f>'Анализ Рисков'!A634</f>
        <v>0</v>
      </c>
      <c r="B687" s="35">
        <f>'Анализ Рисков'!M634</f>
        <v>0</v>
      </c>
      <c r="C687" s="34">
        <f>'Анализ Рисков'!N634</f>
        <v>0</v>
      </c>
      <c r="D687" s="36">
        <f>'Анализ Рисков'!O634</f>
        <v>0</v>
      </c>
    </row>
    <row r="688" spans="1:4" hidden="1" x14ac:dyDescent="0.25">
      <c r="A688" s="34">
        <f>'Анализ Рисков'!A635</f>
        <v>0</v>
      </c>
      <c r="B688" s="35">
        <f>'Анализ Рисков'!M635</f>
        <v>0</v>
      </c>
      <c r="C688" s="34">
        <f>'Анализ Рисков'!N635</f>
        <v>0</v>
      </c>
      <c r="D688" s="36">
        <f>'Анализ Рисков'!O635</f>
        <v>0</v>
      </c>
    </row>
    <row r="689" spans="1:4" hidden="1" x14ac:dyDescent="0.25">
      <c r="A689" s="34">
        <f>'Анализ Рисков'!A636</f>
        <v>0</v>
      </c>
      <c r="B689" s="35">
        <f>'Анализ Рисков'!M636</f>
        <v>0</v>
      </c>
      <c r="C689" s="34">
        <f>'Анализ Рисков'!N636</f>
        <v>0</v>
      </c>
      <c r="D689" s="36">
        <f>'Анализ Рисков'!O636</f>
        <v>0</v>
      </c>
    </row>
    <row r="690" spans="1:4" hidden="1" x14ac:dyDescent="0.25">
      <c r="A690" s="34">
        <f>'Анализ Рисков'!A637</f>
        <v>0</v>
      </c>
      <c r="B690" s="35">
        <f>'Анализ Рисков'!M637</f>
        <v>0</v>
      </c>
      <c r="C690" s="34">
        <f>'Анализ Рисков'!N637</f>
        <v>0</v>
      </c>
      <c r="D690" s="36">
        <f>'Анализ Рисков'!O637</f>
        <v>0</v>
      </c>
    </row>
    <row r="691" spans="1:4" hidden="1" x14ac:dyDescent="0.25">
      <c r="A691" s="34">
        <f>'Анализ Рисков'!A638</f>
        <v>0</v>
      </c>
      <c r="B691" s="35">
        <f>'Анализ Рисков'!M638</f>
        <v>0</v>
      </c>
      <c r="C691" s="34">
        <f>'Анализ Рисков'!N638</f>
        <v>0</v>
      </c>
      <c r="D691" s="36">
        <f>'Анализ Рисков'!O638</f>
        <v>0</v>
      </c>
    </row>
    <row r="692" spans="1:4" hidden="1" x14ac:dyDescent="0.25">
      <c r="A692" s="34">
        <f>'Анализ Рисков'!A639</f>
        <v>0</v>
      </c>
      <c r="B692" s="35">
        <f>'Анализ Рисков'!M639</f>
        <v>0</v>
      </c>
      <c r="C692" s="34">
        <f>'Анализ Рисков'!N639</f>
        <v>0</v>
      </c>
      <c r="D692" s="36">
        <f>'Анализ Рисков'!O639</f>
        <v>0</v>
      </c>
    </row>
    <row r="693" spans="1:4" hidden="1" x14ac:dyDescent="0.25">
      <c r="A693" s="34">
        <f>'Анализ Рисков'!A640</f>
        <v>0</v>
      </c>
      <c r="B693" s="35">
        <f>'Анализ Рисков'!M640</f>
        <v>0</v>
      </c>
      <c r="C693" s="34">
        <f>'Анализ Рисков'!N640</f>
        <v>0</v>
      </c>
      <c r="D693" s="36">
        <f>'Анализ Рисков'!O640</f>
        <v>0</v>
      </c>
    </row>
    <row r="694" spans="1:4" hidden="1" x14ac:dyDescent="0.25">
      <c r="A694" s="34">
        <f>'Анализ Рисков'!A641</f>
        <v>0</v>
      </c>
      <c r="B694" s="35">
        <f>'Анализ Рисков'!M641</f>
        <v>0</v>
      </c>
      <c r="C694" s="34">
        <f>'Анализ Рисков'!N641</f>
        <v>0</v>
      </c>
      <c r="D694" s="36">
        <f>'Анализ Рисков'!O641</f>
        <v>0</v>
      </c>
    </row>
    <row r="695" spans="1:4" hidden="1" x14ac:dyDescent="0.25">
      <c r="A695" s="34">
        <f>'Анализ Рисков'!A642</f>
        <v>0</v>
      </c>
      <c r="B695" s="35">
        <f>'Анализ Рисков'!M642</f>
        <v>0</v>
      </c>
      <c r="C695" s="34">
        <f>'Анализ Рисков'!N642</f>
        <v>0</v>
      </c>
      <c r="D695" s="36">
        <f>'Анализ Рисков'!O642</f>
        <v>0</v>
      </c>
    </row>
    <row r="696" spans="1:4" hidden="1" x14ac:dyDescent="0.25">
      <c r="A696" s="34">
        <f>'Анализ Рисков'!A643</f>
        <v>0</v>
      </c>
      <c r="B696" s="35">
        <f>'Анализ Рисков'!M643</f>
        <v>0</v>
      </c>
      <c r="C696" s="34">
        <f>'Анализ Рисков'!N643</f>
        <v>0</v>
      </c>
      <c r="D696" s="36">
        <f>'Анализ Рисков'!O643</f>
        <v>0</v>
      </c>
    </row>
    <row r="697" spans="1:4" hidden="1" x14ac:dyDescent="0.25">
      <c r="A697" s="34">
        <f>'Анализ Рисков'!A644</f>
        <v>0</v>
      </c>
      <c r="B697" s="35">
        <f>'Анализ Рисков'!M644</f>
        <v>0</v>
      </c>
      <c r="C697" s="34">
        <f>'Анализ Рисков'!N644</f>
        <v>0</v>
      </c>
      <c r="D697" s="36">
        <f>'Анализ Рисков'!O644</f>
        <v>0</v>
      </c>
    </row>
    <row r="698" spans="1:4" hidden="1" x14ac:dyDescent="0.25">
      <c r="A698" s="34">
        <f>'Анализ Рисков'!A645</f>
        <v>0</v>
      </c>
      <c r="B698" s="35">
        <f>'Анализ Рисков'!M645</f>
        <v>0</v>
      </c>
      <c r="C698" s="34">
        <f>'Анализ Рисков'!N645</f>
        <v>0</v>
      </c>
      <c r="D698" s="36">
        <f>'Анализ Рисков'!O645</f>
        <v>0</v>
      </c>
    </row>
    <row r="699" spans="1:4" hidden="1" x14ac:dyDescent="0.25">
      <c r="A699" s="34">
        <f>'Анализ Рисков'!A646</f>
        <v>0</v>
      </c>
      <c r="B699" s="35">
        <f>'Анализ Рисков'!M646</f>
        <v>0</v>
      </c>
      <c r="C699" s="34">
        <f>'Анализ Рисков'!N646</f>
        <v>0</v>
      </c>
      <c r="D699" s="36">
        <f>'Анализ Рисков'!O646</f>
        <v>0</v>
      </c>
    </row>
    <row r="700" spans="1:4" hidden="1" x14ac:dyDescent="0.25">
      <c r="A700" s="34">
        <f>'Анализ Рисков'!A647</f>
        <v>0</v>
      </c>
      <c r="B700" s="35">
        <f>'Анализ Рисков'!M647</f>
        <v>0</v>
      </c>
      <c r="C700" s="34">
        <f>'Анализ Рисков'!N647</f>
        <v>0</v>
      </c>
      <c r="D700" s="36">
        <f>'Анализ Рисков'!O647</f>
        <v>0</v>
      </c>
    </row>
    <row r="701" spans="1:4" hidden="1" x14ac:dyDescent="0.25">
      <c r="A701" s="34">
        <f>'Анализ Рисков'!A648</f>
        <v>0</v>
      </c>
      <c r="B701" s="35">
        <f>'Анализ Рисков'!M648</f>
        <v>0</v>
      </c>
      <c r="C701" s="34">
        <f>'Анализ Рисков'!N648</f>
        <v>0</v>
      </c>
      <c r="D701" s="36">
        <f>'Анализ Рисков'!O648</f>
        <v>0</v>
      </c>
    </row>
    <row r="702" spans="1:4" hidden="1" x14ac:dyDescent="0.25">
      <c r="A702" s="34">
        <f>'Анализ Рисков'!A649</f>
        <v>0</v>
      </c>
      <c r="B702" s="35">
        <f>'Анализ Рисков'!M649</f>
        <v>0</v>
      </c>
      <c r="C702" s="34">
        <f>'Анализ Рисков'!N649</f>
        <v>0</v>
      </c>
      <c r="D702" s="36">
        <f>'Анализ Рисков'!O649</f>
        <v>0</v>
      </c>
    </row>
    <row r="703" spans="1:4" hidden="1" x14ac:dyDescent="0.25">
      <c r="A703" s="34">
        <f>'Анализ Рисков'!A650</f>
        <v>0</v>
      </c>
      <c r="B703" s="35">
        <f>'Анализ Рисков'!M650</f>
        <v>0</v>
      </c>
      <c r="C703" s="34">
        <f>'Анализ Рисков'!N650</f>
        <v>0</v>
      </c>
      <c r="D703" s="36">
        <f>'Анализ Рисков'!O650</f>
        <v>0</v>
      </c>
    </row>
    <row r="704" spans="1:4" hidden="1" x14ac:dyDescent="0.25">
      <c r="A704" s="34">
        <f>'Анализ Рисков'!A651</f>
        <v>0</v>
      </c>
      <c r="B704" s="35">
        <f>'Анализ Рисков'!M651</f>
        <v>0</v>
      </c>
      <c r="C704" s="34">
        <f>'Анализ Рисков'!N651</f>
        <v>0</v>
      </c>
      <c r="D704" s="36">
        <f>'Анализ Рисков'!O651</f>
        <v>0</v>
      </c>
    </row>
    <row r="705" spans="1:4" hidden="1" x14ac:dyDescent="0.25">
      <c r="A705" s="34">
        <f>'Анализ Рисков'!A652</f>
        <v>0</v>
      </c>
      <c r="B705" s="35">
        <f>'Анализ Рисков'!M652</f>
        <v>0</v>
      </c>
      <c r="C705" s="34">
        <f>'Анализ Рисков'!N652</f>
        <v>0</v>
      </c>
      <c r="D705" s="36">
        <f>'Анализ Рисков'!O652</f>
        <v>0</v>
      </c>
    </row>
    <row r="706" spans="1:4" hidden="1" x14ac:dyDescent="0.25">
      <c r="A706" s="34">
        <f>'Анализ Рисков'!A653</f>
        <v>0</v>
      </c>
      <c r="B706" s="35">
        <f>'Анализ Рисков'!M653</f>
        <v>0</v>
      </c>
      <c r="C706" s="34">
        <f>'Анализ Рисков'!N653</f>
        <v>0</v>
      </c>
      <c r="D706" s="36">
        <f>'Анализ Рисков'!O653</f>
        <v>0</v>
      </c>
    </row>
    <row r="707" spans="1:4" hidden="1" x14ac:dyDescent="0.25">
      <c r="A707" s="34">
        <f>'Анализ Рисков'!A654</f>
        <v>0</v>
      </c>
      <c r="B707" s="35">
        <f>'Анализ Рисков'!M654</f>
        <v>0</v>
      </c>
      <c r="C707" s="34">
        <f>'Анализ Рисков'!N654</f>
        <v>0</v>
      </c>
      <c r="D707" s="36">
        <f>'Анализ Рисков'!O654</f>
        <v>0</v>
      </c>
    </row>
    <row r="708" spans="1:4" hidden="1" x14ac:dyDescent="0.25">
      <c r="A708" s="34">
        <f>'Анализ Рисков'!A655</f>
        <v>0</v>
      </c>
      <c r="B708" s="35">
        <f>'Анализ Рисков'!M655</f>
        <v>0</v>
      </c>
      <c r="C708" s="34">
        <f>'Анализ Рисков'!N655</f>
        <v>0</v>
      </c>
      <c r="D708" s="36">
        <f>'Анализ Рисков'!O655</f>
        <v>0</v>
      </c>
    </row>
    <row r="709" spans="1:4" hidden="1" x14ac:dyDescent="0.25">
      <c r="A709" s="34">
        <f>'Анализ Рисков'!A656</f>
        <v>0</v>
      </c>
      <c r="B709" s="35">
        <f>'Анализ Рисков'!M656</f>
        <v>0</v>
      </c>
      <c r="C709" s="34">
        <f>'Анализ Рисков'!N656</f>
        <v>0</v>
      </c>
      <c r="D709" s="36">
        <f>'Анализ Рисков'!O656</f>
        <v>0</v>
      </c>
    </row>
    <row r="710" spans="1:4" hidden="1" x14ac:dyDescent="0.25">
      <c r="A710" s="34">
        <f>'Анализ Рисков'!A657</f>
        <v>0</v>
      </c>
      <c r="B710" s="35">
        <f>'Анализ Рисков'!M657</f>
        <v>0</v>
      </c>
      <c r="C710" s="34">
        <f>'Анализ Рисков'!N657</f>
        <v>0</v>
      </c>
      <c r="D710" s="36">
        <f>'Анализ Рисков'!O657</f>
        <v>0</v>
      </c>
    </row>
    <row r="711" spans="1:4" hidden="1" x14ac:dyDescent="0.25">
      <c r="A711" s="34">
        <f>'Анализ Рисков'!A658</f>
        <v>0</v>
      </c>
      <c r="B711" s="35">
        <f>'Анализ Рисков'!M658</f>
        <v>0</v>
      </c>
      <c r="C711" s="34">
        <f>'Анализ Рисков'!N658</f>
        <v>0</v>
      </c>
      <c r="D711" s="36">
        <f>'Анализ Рисков'!O658</f>
        <v>0</v>
      </c>
    </row>
    <row r="712" spans="1:4" hidden="1" x14ac:dyDescent="0.25">
      <c r="A712" s="34">
        <f>'Анализ Рисков'!A659</f>
        <v>0</v>
      </c>
      <c r="B712" s="35">
        <f>'Анализ Рисков'!M659</f>
        <v>0</v>
      </c>
      <c r="C712" s="34">
        <f>'Анализ Рисков'!N659</f>
        <v>0</v>
      </c>
      <c r="D712" s="36">
        <f>'Анализ Рисков'!O659</f>
        <v>0</v>
      </c>
    </row>
    <row r="713" spans="1:4" hidden="1" x14ac:dyDescent="0.25">
      <c r="A713" s="34">
        <f>'Анализ Рисков'!A660</f>
        <v>0</v>
      </c>
      <c r="B713" s="35">
        <f>'Анализ Рисков'!M660</f>
        <v>0</v>
      </c>
      <c r="C713" s="34">
        <f>'Анализ Рисков'!N660</f>
        <v>0</v>
      </c>
      <c r="D713" s="36">
        <f>'Анализ Рисков'!O660</f>
        <v>0</v>
      </c>
    </row>
    <row r="714" spans="1:4" hidden="1" x14ac:dyDescent="0.25">
      <c r="A714" s="34">
        <f>'Анализ Рисков'!A661</f>
        <v>0</v>
      </c>
      <c r="B714" s="35">
        <f>'Анализ Рисков'!M661</f>
        <v>0</v>
      </c>
      <c r="C714" s="34">
        <f>'Анализ Рисков'!N661</f>
        <v>0</v>
      </c>
      <c r="D714" s="36">
        <f>'Анализ Рисков'!O661</f>
        <v>0</v>
      </c>
    </row>
    <row r="715" spans="1:4" hidden="1" x14ac:dyDescent="0.25">
      <c r="A715" s="34">
        <f>'Анализ Рисков'!A662</f>
        <v>0</v>
      </c>
      <c r="B715" s="35">
        <f>'Анализ Рисков'!M662</f>
        <v>0</v>
      </c>
      <c r="C715" s="34">
        <f>'Анализ Рисков'!N662</f>
        <v>0</v>
      </c>
      <c r="D715" s="36">
        <f>'Анализ Рисков'!O662</f>
        <v>0</v>
      </c>
    </row>
    <row r="716" spans="1:4" hidden="1" x14ac:dyDescent="0.25">
      <c r="A716" s="34">
        <f>'Анализ Рисков'!A663</f>
        <v>0</v>
      </c>
      <c r="B716" s="35">
        <f>'Анализ Рисков'!M663</f>
        <v>0</v>
      </c>
      <c r="C716" s="34">
        <f>'Анализ Рисков'!N663</f>
        <v>0</v>
      </c>
      <c r="D716" s="36">
        <f>'Анализ Рисков'!O663</f>
        <v>0</v>
      </c>
    </row>
    <row r="717" spans="1:4" hidden="1" x14ac:dyDescent="0.25">
      <c r="A717" s="34">
        <f>'Анализ Рисков'!A664</f>
        <v>0</v>
      </c>
      <c r="B717" s="35">
        <f>'Анализ Рисков'!M664</f>
        <v>0</v>
      </c>
      <c r="C717" s="34">
        <f>'Анализ Рисков'!N664</f>
        <v>0</v>
      </c>
      <c r="D717" s="36">
        <f>'Анализ Рисков'!O664</f>
        <v>0</v>
      </c>
    </row>
    <row r="718" spans="1:4" hidden="1" x14ac:dyDescent="0.25">
      <c r="A718" s="34">
        <f>'Анализ Рисков'!A665</f>
        <v>0</v>
      </c>
      <c r="B718" s="35">
        <f>'Анализ Рисков'!M665</f>
        <v>0</v>
      </c>
      <c r="C718" s="34">
        <f>'Анализ Рисков'!N665</f>
        <v>0</v>
      </c>
      <c r="D718" s="36">
        <f>'Анализ Рисков'!O665</f>
        <v>0</v>
      </c>
    </row>
    <row r="719" spans="1:4" hidden="1" x14ac:dyDescent="0.25">
      <c r="A719" s="34">
        <f>'Анализ Рисков'!A666</f>
        <v>0</v>
      </c>
      <c r="B719" s="35">
        <f>'Анализ Рисков'!M666</f>
        <v>0</v>
      </c>
      <c r="C719" s="34">
        <f>'Анализ Рисков'!N666</f>
        <v>0</v>
      </c>
      <c r="D719" s="36">
        <f>'Анализ Рисков'!O666</f>
        <v>0</v>
      </c>
    </row>
    <row r="720" spans="1:4" hidden="1" x14ac:dyDescent="0.25">
      <c r="A720" s="34">
        <f>'Анализ Рисков'!A667</f>
        <v>0</v>
      </c>
      <c r="B720" s="35">
        <f>'Анализ Рисков'!M667</f>
        <v>0</v>
      </c>
      <c r="C720" s="34">
        <f>'Анализ Рисков'!N667</f>
        <v>0</v>
      </c>
      <c r="D720" s="36">
        <f>'Анализ Рисков'!O667</f>
        <v>0</v>
      </c>
    </row>
    <row r="721" spans="1:4" hidden="1" x14ac:dyDescent="0.25">
      <c r="A721" s="34">
        <f>'Анализ Рисков'!A668</f>
        <v>0</v>
      </c>
      <c r="B721" s="35">
        <f>'Анализ Рисков'!M668</f>
        <v>0</v>
      </c>
      <c r="C721" s="34">
        <f>'Анализ Рисков'!N668</f>
        <v>0</v>
      </c>
      <c r="D721" s="36">
        <f>'Анализ Рисков'!O668</f>
        <v>0</v>
      </c>
    </row>
    <row r="722" spans="1:4" hidden="1" x14ac:dyDescent="0.25">
      <c r="A722" s="34">
        <f>'Анализ Рисков'!A669</f>
        <v>0</v>
      </c>
      <c r="B722" s="35">
        <f>'Анализ Рисков'!M669</f>
        <v>0</v>
      </c>
      <c r="C722" s="34">
        <f>'Анализ Рисков'!N669</f>
        <v>0</v>
      </c>
      <c r="D722" s="36">
        <f>'Анализ Рисков'!O669</f>
        <v>0</v>
      </c>
    </row>
    <row r="723" spans="1:4" hidden="1" x14ac:dyDescent="0.25">
      <c r="A723" s="34">
        <f>'Анализ Рисков'!A670</f>
        <v>0</v>
      </c>
      <c r="B723" s="35">
        <f>'Анализ Рисков'!M670</f>
        <v>0</v>
      </c>
      <c r="C723" s="34">
        <f>'Анализ Рисков'!N670</f>
        <v>0</v>
      </c>
      <c r="D723" s="36">
        <f>'Анализ Рисков'!O670</f>
        <v>0</v>
      </c>
    </row>
    <row r="724" spans="1:4" hidden="1" x14ac:dyDescent="0.25">
      <c r="A724" s="34">
        <f>'Анализ Рисков'!A671</f>
        <v>0</v>
      </c>
      <c r="B724" s="35">
        <f>'Анализ Рисков'!M671</f>
        <v>0</v>
      </c>
      <c r="C724" s="34">
        <f>'Анализ Рисков'!N671</f>
        <v>0</v>
      </c>
      <c r="D724" s="36">
        <f>'Анализ Рисков'!O671</f>
        <v>0</v>
      </c>
    </row>
    <row r="725" spans="1:4" hidden="1" x14ac:dyDescent="0.25">
      <c r="A725" s="34">
        <f>'Анализ Рисков'!A672</f>
        <v>0</v>
      </c>
      <c r="B725" s="35">
        <f>'Анализ Рисков'!M672</f>
        <v>0</v>
      </c>
      <c r="C725" s="34">
        <f>'Анализ Рисков'!N672</f>
        <v>0</v>
      </c>
      <c r="D725" s="36">
        <f>'Анализ Рисков'!O672</f>
        <v>0</v>
      </c>
    </row>
    <row r="726" spans="1:4" hidden="1" x14ac:dyDescent="0.25">
      <c r="A726" s="34">
        <f>'Анализ Рисков'!A673</f>
        <v>0</v>
      </c>
      <c r="B726" s="35">
        <f>'Анализ Рисков'!M673</f>
        <v>0</v>
      </c>
      <c r="C726" s="34">
        <f>'Анализ Рисков'!N673</f>
        <v>0</v>
      </c>
      <c r="D726" s="36">
        <f>'Анализ Рисков'!O673</f>
        <v>0</v>
      </c>
    </row>
    <row r="727" spans="1:4" hidden="1" x14ac:dyDescent="0.25">
      <c r="A727" s="34">
        <f>'Анализ Рисков'!A674</f>
        <v>0</v>
      </c>
      <c r="B727" s="35">
        <f>'Анализ Рисков'!M674</f>
        <v>0</v>
      </c>
      <c r="C727" s="34">
        <f>'Анализ Рисков'!N674</f>
        <v>0</v>
      </c>
      <c r="D727" s="36">
        <f>'Анализ Рисков'!O674</f>
        <v>0</v>
      </c>
    </row>
    <row r="728" spans="1:4" hidden="1" x14ac:dyDescent="0.25">
      <c r="A728" s="34">
        <f>'Анализ Рисков'!A675</f>
        <v>0</v>
      </c>
      <c r="B728" s="35">
        <f>'Анализ Рисков'!M675</f>
        <v>0</v>
      </c>
      <c r="C728" s="34">
        <f>'Анализ Рисков'!N675</f>
        <v>0</v>
      </c>
      <c r="D728" s="36">
        <f>'Анализ Рисков'!O675</f>
        <v>0</v>
      </c>
    </row>
    <row r="729" spans="1:4" hidden="1" x14ac:dyDescent="0.25">
      <c r="A729" s="34">
        <f>'Анализ Рисков'!A676</f>
        <v>0</v>
      </c>
      <c r="B729" s="35">
        <f>'Анализ Рисков'!M676</f>
        <v>0</v>
      </c>
      <c r="C729" s="34">
        <f>'Анализ Рисков'!N676</f>
        <v>0</v>
      </c>
      <c r="D729" s="36">
        <f>'Анализ Рисков'!O676</f>
        <v>0</v>
      </c>
    </row>
    <row r="730" spans="1:4" hidden="1" x14ac:dyDescent="0.25">
      <c r="A730" s="34">
        <f>'Анализ Рисков'!A677</f>
        <v>0</v>
      </c>
      <c r="B730" s="35">
        <f>'Анализ Рисков'!M677</f>
        <v>0</v>
      </c>
      <c r="C730" s="34">
        <f>'Анализ Рисков'!N677</f>
        <v>0</v>
      </c>
      <c r="D730" s="36">
        <f>'Анализ Рисков'!O677</f>
        <v>0</v>
      </c>
    </row>
    <row r="731" spans="1:4" hidden="1" x14ac:dyDescent="0.25">
      <c r="A731" s="34">
        <f>'Анализ Рисков'!A678</f>
        <v>0</v>
      </c>
      <c r="B731" s="35">
        <f>'Анализ Рисков'!M678</f>
        <v>0</v>
      </c>
      <c r="C731" s="34">
        <f>'Анализ Рисков'!N678</f>
        <v>0</v>
      </c>
      <c r="D731" s="36">
        <f>'Анализ Рисков'!O678</f>
        <v>0</v>
      </c>
    </row>
    <row r="732" spans="1:4" hidden="1" x14ac:dyDescent="0.25">
      <c r="A732" s="34">
        <f>'Анализ Рисков'!A679</f>
        <v>0</v>
      </c>
      <c r="B732" s="35">
        <f>'Анализ Рисков'!M679</f>
        <v>0</v>
      </c>
      <c r="C732" s="34">
        <f>'Анализ Рисков'!N679</f>
        <v>0</v>
      </c>
      <c r="D732" s="36">
        <f>'Анализ Рисков'!O679</f>
        <v>0</v>
      </c>
    </row>
    <row r="733" spans="1:4" hidden="1" x14ac:dyDescent="0.25">
      <c r="A733" s="34">
        <f>'Анализ Рисков'!A680</f>
        <v>0</v>
      </c>
      <c r="B733" s="35">
        <f>'Анализ Рисков'!M680</f>
        <v>0</v>
      </c>
      <c r="C733" s="34">
        <f>'Анализ Рисков'!N680</f>
        <v>0</v>
      </c>
      <c r="D733" s="36">
        <f>'Анализ Рисков'!O680</f>
        <v>0</v>
      </c>
    </row>
    <row r="734" spans="1:4" hidden="1" x14ac:dyDescent="0.25">
      <c r="A734" s="34">
        <f>'Анализ Рисков'!A681</f>
        <v>0</v>
      </c>
      <c r="B734" s="35">
        <f>'Анализ Рисков'!M681</f>
        <v>0</v>
      </c>
      <c r="C734" s="34">
        <f>'Анализ Рисков'!N681</f>
        <v>0</v>
      </c>
      <c r="D734" s="36">
        <f>'Анализ Рисков'!O681</f>
        <v>0</v>
      </c>
    </row>
    <row r="735" spans="1:4" hidden="1" x14ac:dyDescent="0.25">
      <c r="A735" s="34">
        <f>'Анализ Рисков'!A682</f>
        <v>0</v>
      </c>
      <c r="B735" s="35">
        <f>'Анализ Рисков'!M682</f>
        <v>0</v>
      </c>
      <c r="C735" s="34">
        <f>'Анализ Рисков'!N682</f>
        <v>0</v>
      </c>
      <c r="D735" s="36">
        <f>'Анализ Рисков'!O682</f>
        <v>0</v>
      </c>
    </row>
    <row r="736" spans="1:4" hidden="1" x14ac:dyDescent="0.25">
      <c r="A736" s="34">
        <f>'Анализ Рисков'!A683</f>
        <v>0</v>
      </c>
      <c r="B736" s="35">
        <f>'Анализ Рисков'!M683</f>
        <v>0</v>
      </c>
      <c r="C736" s="34">
        <f>'Анализ Рисков'!N683</f>
        <v>0</v>
      </c>
      <c r="D736" s="36">
        <f>'Анализ Рисков'!O683</f>
        <v>0</v>
      </c>
    </row>
    <row r="737" spans="1:4" hidden="1" x14ac:dyDescent="0.25">
      <c r="A737" s="34">
        <f>'Анализ Рисков'!A684</f>
        <v>0</v>
      </c>
      <c r="B737" s="35">
        <f>'Анализ Рисков'!M684</f>
        <v>0</v>
      </c>
      <c r="C737" s="34">
        <f>'Анализ Рисков'!N684</f>
        <v>0</v>
      </c>
      <c r="D737" s="36">
        <f>'Анализ Рисков'!O684</f>
        <v>0</v>
      </c>
    </row>
    <row r="738" spans="1:4" hidden="1" x14ac:dyDescent="0.25">
      <c r="A738" s="34">
        <f>'Анализ Рисков'!A685</f>
        <v>0</v>
      </c>
      <c r="B738" s="35">
        <f>'Анализ Рисков'!M685</f>
        <v>0</v>
      </c>
      <c r="C738" s="34">
        <f>'Анализ Рисков'!N685</f>
        <v>0</v>
      </c>
      <c r="D738" s="36">
        <f>'Анализ Рисков'!O685</f>
        <v>0</v>
      </c>
    </row>
    <row r="739" spans="1:4" hidden="1" x14ac:dyDescent="0.25">
      <c r="A739" s="34">
        <f>'Анализ Рисков'!A686</f>
        <v>0</v>
      </c>
      <c r="B739" s="35">
        <f>'Анализ Рисков'!M686</f>
        <v>0</v>
      </c>
      <c r="C739" s="34">
        <f>'Анализ Рисков'!N686</f>
        <v>0</v>
      </c>
      <c r="D739" s="36">
        <f>'Анализ Рисков'!O686</f>
        <v>0</v>
      </c>
    </row>
    <row r="740" spans="1:4" hidden="1" x14ac:dyDescent="0.25">
      <c r="A740" s="34">
        <f>'Анализ Рисков'!A687</f>
        <v>0</v>
      </c>
      <c r="B740" s="35">
        <f>'Анализ Рисков'!M687</f>
        <v>0</v>
      </c>
      <c r="C740" s="34">
        <f>'Анализ Рисков'!N687</f>
        <v>0</v>
      </c>
      <c r="D740" s="36">
        <f>'Анализ Рисков'!O687</f>
        <v>0</v>
      </c>
    </row>
    <row r="741" spans="1:4" hidden="1" x14ac:dyDescent="0.25">
      <c r="A741" s="34">
        <f>'Анализ Рисков'!A688</f>
        <v>0</v>
      </c>
      <c r="B741" s="35">
        <f>'Анализ Рисков'!M688</f>
        <v>0</v>
      </c>
      <c r="C741" s="34">
        <f>'Анализ Рисков'!N688</f>
        <v>0</v>
      </c>
      <c r="D741" s="36">
        <f>'Анализ Рисков'!O688</f>
        <v>0</v>
      </c>
    </row>
    <row r="742" spans="1:4" hidden="1" x14ac:dyDescent="0.25">
      <c r="A742" s="34">
        <f>'Анализ Рисков'!A689</f>
        <v>0</v>
      </c>
      <c r="B742" s="35">
        <f>'Анализ Рисков'!M689</f>
        <v>0</v>
      </c>
      <c r="C742" s="34">
        <f>'Анализ Рисков'!N689</f>
        <v>0</v>
      </c>
      <c r="D742" s="36">
        <f>'Анализ Рисков'!O689</f>
        <v>0</v>
      </c>
    </row>
    <row r="743" spans="1:4" hidden="1" x14ac:dyDescent="0.25">
      <c r="A743" s="34">
        <f>'Анализ Рисков'!A690</f>
        <v>0</v>
      </c>
      <c r="B743" s="35">
        <f>'Анализ Рисков'!M690</f>
        <v>0</v>
      </c>
      <c r="C743" s="34">
        <f>'Анализ Рисков'!N690</f>
        <v>0</v>
      </c>
      <c r="D743" s="36">
        <f>'Анализ Рисков'!O690</f>
        <v>0</v>
      </c>
    </row>
    <row r="744" spans="1:4" hidden="1" x14ac:dyDescent="0.25">
      <c r="A744" s="34">
        <f>'Анализ Рисков'!A691</f>
        <v>0</v>
      </c>
      <c r="B744" s="35">
        <f>'Анализ Рисков'!M691</f>
        <v>0</v>
      </c>
      <c r="C744" s="34">
        <f>'Анализ Рисков'!N691</f>
        <v>0</v>
      </c>
      <c r="D744" s="36">
        <f>'Анализ Рисков'!O691</f>
        <v>0</v>
      </c>
    </row>
    <row r="745" spans="1:4" hidden="1" x14ac:dyDescent="0.25">
      <c r="A745" s="34">
        <f>'Анализ Рисков'!A692</f>
        <v>0</v>
      </c>
      <c r="B745" s="35">
        <f>'Анализ Рисков'!M692</f>
        <v>0</v>
      </c>
      <c r="C745" s="34">
        <f>'Анализ Рисков'!N692</f>
        <v>0</v>
      </c>
      <c r="D745" s="36">
        <f>'Анализ Рисков'!O692</f>
        <v>0</v>
      </c>
    </row>
    <row r="746" spans="1:4" hidden="1" x14ac:dyDescent="0.25">
      <c r="A746" s="34">
        <f>'Анализ Рисков'!A693</f>
        <v>0</v>
      </c>
      <c r="B746" s="35">
        <f>'Анализ Рисков'!M693</f>
        <v>0</v>
      </c>
      <c r="C746" s="34">
        <f>'Анализ Рисков'!N693</f>
        <v>0</v>
      </c>
      <c r="D746" s="36">
        <f>'Анализ Рисков'!O693</f>
        <v>0</v>
      </c>
    </row>
    <row r="747" spans="1:4" hidden="1" x14ac:dyDescent="0.25">
      <c r="A747" s="34">
        <f>'Анализ Рисков'!A694</f>
        <v>0</v>
      </c>
      <c r="B747" s="35">
        <f>'Анализ Рисков'!M694</f>
        <v>0</v>
      </c>
      <c r="C747" s="34">
        <f>'Анализ Рисков'!N694</f>
        <v>0</v>
      </c>
      <c r="D747" s="36">
        <f>'Анализ Рисков'!O694</f>
        <v>0</v>
      </c>
    </row>
    <row r="748" spans="1:4" hidden="1" x14ac:dyDescent="0.25">
      <c r="A748" s="34">
        <f>'Анализ Рисков'!A695</f>
        <v>0</v>
      </c>
      <c r="B748" s="35">
        <f>'Анализ Рисков'!M695</f>
        <v>0</v>
      </c>
      <c r="C748" s="34">
        <f>'Анализ Рисков'!N695</f>
        <v>0</v>
      </c>
      <c r="D748" s="36">
        <f>'Анализ Рисков'!O695</f>
        <v>0</v>
      </c>
    </row>
    <row r="749" spans="1:4" hidden="1" x14ac:dyDescent="0.25">
      <c r="A749" s="34">
        <f>'Анализ Рисков'!A696</f>
        <v>0</v>
      </c>
      <c r="B749" s="35">
        <f>'Анализ Рисков'!M696</f>
        <v>0</v>
      </c>
      <c r="C749" s="34">
        <f>'Анализ Рисков'!N696</f>
        <v>0</v>
      </c>
      <c r="D749" s="36">
        <f>'Анализ Рисков'!O696</f>
        <v>0</v>
      </c>
    </row>
    <row r="750" spans="1:4" hidden="1" x14ac:dyDescent="0.25">
      <c r="A750" s="34">
        <f>'Анализ Рисков'!A697</f>
        <v>0</v>
      </c>
      <c r="B750" s="35">
        <f>'Анализ Рисков'!M697</f>
        <v>0</v>
      </c>
      <c r="C750" s="34">
        <f>'Анализ Рисков'!N697</f>
        <v>0</v>
      </c>
      <c r="D750" s="36">
        <f>'Анализ Рисков'!O697</f>
        <v>0</v>
      </c>
    </row>
    <row r="751" spans="1:4" hidden="1" x14ac:dyDescent="0.25">
      <c r="A751" s="34">
        <f>'Анализ Рисков'!A698</f>
        <v>0</v>
      </c>
      <c r="B751" s="35">
        <f>'Анализ Рисков'!M698</f>
        <v>0</v>
      </c>
      <c r="C751" s="34">
        <f>'Анализ Рисков'!N698</f>
        <v>0</v>
      </c>
      <c r="D751" s="36">
        <f>'Анализ Рисков'!O698</f>
        <v>0</v>
      </c>
    </row>
    <row r="752" spans="1:4" hidden="1" x14ac:dyDescent="0.25">
      <c r="A752" s="34">
        <f>'Анализ Рисков'!A699</f>
        <v>0</v>
      </c>
      <c r="B752" s="35">
        <f>'Анализ Рисков'!M699</f>
        <v>0</v>
      </c>
      <c r="C752" s="34">
        <f>'Анализ Рисков'!N699</f>
        <v>0</v>
      </c>
      <c r="D752" s="36">
        <f>'Анализ Рисков'!O699</f>
        <v>0</v>
      </c>
    </row>
    <row r="753" spans="1:4" hidden="1" x14ac:dyDescent="0.25">
      <c r="A753" s="34">
        <f>'Анализ Рисков'!A700</f>
        <v>0</v>
      </c>
      <c r="B753" s="35">
        <f>'Анализ Рисков'!M700</f>
        <v>0</v>
      </c>
      <c r="C753" s="34">
        <f>'Анализ Рисков'!N700</f>
        <v>0</v>
      </c>
      <c r="D753" s="36">
        <f>'Анализ Рисков'!O700</f>
        <v>0</v>
      </c>
    </row>
    <row r="754" spans="1:4" hidden="1" x14ac:dyDescent="0.25">
      <c r="A754" s="34">
        <f>'Анализ Рисков'!A701</f>
        <v>0</v>
      </c>
      <c r="B754" s="35">
        <f>'Анализ Рисков'!M701</f>
        <v>0</v>
      </c>
      <c r="C754" s="34">
        <f>'Анализ Рисков'!N701</f>
        <v>0</v>
      </c>
      <c r="D754" s="36">
        <f>'Анализ Рисков'!O701</f>
        <v>0</v>
      </c>
    </row>
    <row r="755" spans="1:4" hidden="1" x14ac:dyDescent="0.25">
      <c r="A755" s="34">
        <f>'Анализ Рисков'!A702</f>
        <v>0</v>
      </c>
      <c r="B755" s="35">
        <f>'Анализ Рисков'!M702</f>
        <v>0</v>
      </c>
      <c r="C755" s="34">
        <f>'Анализ Рисков'!N702</f>
        <v>0</v>
      </c>
      <c r="D755" s="36">
        <f>'Анализ Рисков'!O702</f>
        <v>0</v>
      </c>
    </row>
    <row r="756" spans="1:4" hidden="1" x14ac:dyDescent="0.25">
      <c r="A756" s="34">
        <f>'Анализ Рисков'!A703</f>
        <v>0</v>
      </c>
      <c r="B756" s="35">
        <f>'Анализ Рисков'!M703</f>
        <v>0</v>
      </c>
      <c r="C756" s="34">
        <f>'Анализ Рисков'!N703</f>
        <v>0</v>
      </c>
      <c r="D756" s="36">
        <f>'Анализ Рисков'!O703</f>
        <v>0</v>
      </c>
    </row>
    <row r="757" spans="1:4" hidden="1" x14ac:dyDescent="0.25">
      <c r="A757" s="34">
        <f>'Анализ Рисков'!A704</f>
        <v>0</v>
      </c>
      <c r="B757" s="35">
        <f>'Анализ Рисков'!M704</f>
        <v>0</v>
      </c>
      <c r="C757" s="34">
        <f>'Анализ Рисков'!N704</f>
        <v>0</v>
      </c>
      <c r="D757" s="36">
        <f>'Анализ Рисков'!O704</f>
        <v>0</v>
      </c>
    </row>
    <row r="758" spans="1:4" hidden="1" x14ac:dyDescent="0.25">
      <c r="A758" s="34">
        <f>'Анализ Рисков'!A705</f>
        <v>0</v>
      </c>
      <c r="B758" s="35">
        <f>'Анализ Рисков'!M705</f>
        <v>0</v>
      </c>
      <c r="C758" s="34">
        <f>'Анализ Рисков'!N705</f>
        <v>0</v>
      </c>
      <c r="D758" s="36">
        <f>'Анализ Рисков'!O705</f>
        <v>0</v>
      </c>
    </row>
    <row r="759" spans="1:4" hidden="1" x14ac:dyDescent="0.25">
      <c r="A759" s="34">
        <f>'Анализ Рисков'!A706</f>
        <v>0</v>
      </c>
      <c r="B759" s="35">
        <f>'Анализ Рисков'!M706</f>
        <v>0</v>
      </c>
      <c r="C759" s="34">
        <f>'Анализ Рисков'!N706</f>
        <v>0</v>
      </c>
      <c r="D759" s="36">
        <f>'Анализ Рисков'!O706</f>
        <v>0</v>
      </c>
    </row>
    <row r="760" spans="1:4" hidden="1" x14ac:dyDescent="0.25">
      <c r="A760" s="34">
        <f>'Анализ Рисков'!A707</f>
        <v>0</v>
      </c>
      <c r="B760" s="35">
        <f>'Анализ Рисков'!M707</f>
        <v>0</v>
      </c>
      <c r="C760" s="34">
        <f>'Анализ Рисков'!N707</f>
        <v>0</v>
      </c>
      <c r="D760" s="36">
        <f>'Анализ Рисков'!O707</f>
        <v>0</v>
      </c>
    </row>
    <row r="761" spans="1:4" hidden="1" x14ac:dyDescent="0.25">
      <c r="A761" s="34">
        <f>'Анализ Рисков'!A708</f>
        <v>0</v>
      </c>
      <c r="B761" s="35">
        <f>'Анализ Рисков'!M708</f>
        <v>0</v>
      </c>
      <c r="C761" s="34">
        <f>'Анализ Рисков'!N708</f>
        <v>0</v>
      </c>
      <c r="D761" s="36">
        <f>'Анализ Рисков'!O708</f>
        <v>0</v>
      </c>
    </row>
    <row r="762" spans="1:4" hidden="1" x14ac:dyDescent="0.25">
      <c r="A762" s="34">
        <f>'Анализ Рисков'!A709</f>
        <v>0</v>
      </c>
      <c r="B762" s="35">
        <f>'Анализ Рисков'!M709</f>
        <v>0</v>
      </c>
      <c r="C762" s="34">
        <f>'Анализ Рисков'!N709</f>
        <v>0</v>
      </c>
      <c r="D762" s="36">
        <f>'Анализ Рисков'!O709</f>
        <v>0</v>
      </c>
    </row>
    <row r="763" spans="1:4" hidden="1" x14ac:dyDescent="0.25">
      <c r="A763" s="34">
        <f>'Анализ Рисков'!A710</f>
        <v>0</v>
      </c>
      <c r="B763" s="35">
        <f>'Анализ Рисков'!M710</f>
        <v>0</v>
      </c>
      <c r="C763" s="34">
        <f>'Анализ Рисков'!N710</f>
        <v>0</v>
      </c>
      <c r="D763" s="36">
        <f>'Анализ Рисков'!O710</f>
        <v>0</v>
      </c>
    </row>
    <row r="764" spans="1:4" hidden="1" x14ac:dyDescent="0.25">
      <c r="A764" s="34">
        <f>'Анализ Рисков'!A711</f>
        <v>0</v>
      </c>
      <c r="B764" s="35">
        <f>'Анализ Рисков'!M711</f>
        <v>0</v>
      </c>
      <c r="C764" s="34">
        <f>'Анализ Рисков'!N711</f>
        <v>0</v>
      </c>
      <c r="D764" s="36">
        <f>'Анализ Рисков'!O711</f>
        <v>0</v>
      </c>
    </row>
    <row r="765" spans="1:4" hidden="1" x14ac:dyDescent="0.25">
      <c r="A765" s="34">
        <f>'Анализ Рисков'!A712</f>
        <v>0</v>
      </c>
      <c r="B765" s="35">
        <f>'Анализ Рисков'!M712</f>
        <v>0</v>
      </c>
      <c r="C765" s="34">
        <f>'Анализ Рисков'!N712</f>
        <v>0</v>
      </c>
      <c r="D765" s="36">
        <f>'Анализ Рисков'!O712</f>
        <v>0</v>
      </c>
    </row>
    <row r="766" spans="1:4" hidden="1" x14ac:dyDescent="0.25">
      <c r="A766" s="34">
        <f>'Анализ Рисков'!A713</f>
        <v>0</v>
      </c>
      <c r="B766" s="35">
        <f>'Анализ Рисков'!M713</f>
        <v>0</v>
      </c>
      <c r="C766" s="34">
        <f>'Анализ Рисков'!N713</f>
        <v>0</v>
      </c>
      <c r="D766" s="36">
        <f>'Анализ Рисков'!O713</f>
        <v>0</v>
      </c>
    </row>
    <row r="767" spans="1:4" hidden="1" x14ac:dyDescent="0.25">
      <c r="A767" s="34">
        <f>'Анализ Рисков'!A714</f>
        <v>0</v>
      </c>
      <c r="B767" s="35">
        <f>'Анализ Рисков'!M714</f>
        <v>0</v>
      </c>
      <c r="C767" s="34">
        <f>'Анализ Рисков'!N714</f>
        <v>0</v>
      </c>
      <c r="D767" s="36">
        <f>'Анализ Рисков'!O714</f>
        <v>0</v>
      </c>
    </row>
    <row r="768" spans="1:4" hidden="1" x14ac:dyDescent="0.25">
      <c r="A768" s="34">
        <f>'Анализ Рисков'!A715</f>
        <v>0</v>
      </c>
      <c r="B768" s="35">
        <f>'Анализ Рисков'!M715</f>
        <v>0</v>
      </c>
      <c r="C768" s="34">
        <f>'Анализ Рисков'!N715</f>
        <v>0</v>
      </c>
      <c r="D768" s="36">
        <f>'Анализ Рисков'!O715</f>
        <v>0</v>
      </c>
    </row>
    <row r="769" spans="1:4" hidden="1" x14ac:dyDescent="0.25">
      <c r="A769" s="34">
        <f>'Анализ Рисков'!A716</f>
        <v>0</v>
      </c>
      <c r="B769" s="35">
        <f>'Анализ Рисков'!M716</f>
        <v>0</v>
      </c>
      <c r="C769" s="34">
        <f>'Анализ Рисков'!N716</f>
        <v>0</v>
      </c>
      <c r="D769" s="36">
        <f>'Анализ Рисков'!O716</f>
        <v>0</v>
      </c>
    </row>
    <row r="770" spans="1:4" hidden="1" x14ac:dyDescent="0.25">
      <c r="A770" s="34">
        <f>'Анализ Рисков'!A717</f>
        <v>0</v>
      </c>
      <c r="B770" s="35">
        <f>'Анализ Рисков'!M717</f>
        <v>0</v>
      </c>
      <c r="C770" s="34">
        <f>'Анализ Рисков'!N717</f>
        <v>0</v>
      </c>
      <c r="D770" s="36">
        <f>'Анализ Рисков'!O717</f>
        <v>0</v>
      </c>
    </row>
    <row r="771" spans="1:4" hidden="1" x14ac:dyDescent="0.25">
      <c r="A771" s="34">
        <f>'Анализ Рисков'!A718</f>
        <v>0</v>
      </c>
      <c r="B771" s="35">
        <f>'Анализ Рисков'!M718</f>
        <v>0</v>
      </c>
      <c r="C771" s="34">
        <f>'Анализ Рисков'!N718</f>
        <v>0</v>
      </c>
      <c r="D771" s="36">
        <f>'Анализ Рисков'!O718</f>
        <v>0</v>
      </c>
    </row>
    <row r="772" spans="1:4" hidden="1" x14ac:dyDescent="0.25">
      <c r="A772" s="34">
        <f>'Анализ Рисков'!A719</f>
        <v>0</v>
      </c>
      <c r="B772" s="35">
        <f>'Анализ Рисков'!M719</f>
        <v>0</v>
      </c>
      <c r="C772" s="34">
        <f>'Анализ Рисков'!N719</f>
        <v>0</v>
      </c>
      <c r="D772" s="36">
        <f>'Анализ Рисков'!O719</f>
        <v>0</v>
      </c>
    </row>
    <row r="773" spans="1:4" hidden="1" x14ac:dyDescent="0.25">
      <c r="A773" s="34">
        <f>'Анализ Рисков'!A720</f>
        <v>0</v>
      </c>
      <c r="B773" s="35">
        <f>'Анализ Рисков'!M720</f>
        <v>0</v>
      </c>
      <c r="C773" s="34">
        <f>'Анализ Рисков'!N720</f>
        <v>0</v>
      </c>
      <c r="D773" s="36">
        <f>'Анализ Рисков'!O720</f>
        <v>0</v>
      </c>
    </row>
    <row r="774" spans="1:4" hidden="1" x14ac:dyDescent="0.25">
      <c r="A774" s="34">
        <f>'Анализ Рисков'!A721</f>
        <v>0</v>
      </c>
      <c r="B774" s="35">
        <f>'Анализ Рисков'!M721</f>
        <v>0</v>
      </c>
      <c r="C774" s="34">
        <f>'Анализ Рисков'!N721</f>
        <v>0</v>
      </c>
      <c r="D774" s="36">
        <f>'Анализ Рисков'!O721</f>
        <v>0</v>
      </c>
    </row>
    <row r="775" spans="1:4" hidden="1" x14ac:dyDescent="0.25">
      <c r="A775" s="34">
        <f>'Анализ Рисков'!A722</f>
        <v>0</v>
      </c>
      <c r="B775" s="35">
        <f>'Анализ Рисков'!M722</f>
        <v>0</v>
      </c>
      <c r="C775" s="34">
        <f>'Анализ Рисков'!N722</f>
        <v>0</v>
      </c>
      <c r="D775" s="36">
        <f>'Анализ Рисков'!O722</f>
        <v>0</v>
      </c>
    </row>
    <row r="776" spans="1:4" hidden="1" x14ac:dyDescent="0.25">
      <c r="A776" s="34">
        <f>'Анализ Рисков'!A723</f>
        <v>0</v>
      </c>
      <c r="B776" s="35">
        <f>'Анализ Рисков'!M723</f>
        <v>0</v>
      </c>
      <c r="C776" s="34">
        <f>'Анализ Рисков'!N723</f>
        <v>0</v>
      </c>
      <c r="D776" s="36">
        <f>'Анализ Рисков'!O723</f>
        <v>0</v>
      </c>
    </row>
    <row r="777" spans="1:4" hidden="1" x14ac:dyDescent="0.25">
      <c r="A777" s="34">
        <f>'Анализ Рисков'!A724</f>
        <v>0</v>
      </c>
      <c r="B777" s="35">
        <f>'Анализ Рисков'!M724</f>
        <v>0</v>
      </c>
      <c r="C777" s="34">
        <f>'Анализ Рисков'!N724</f>
        <v>0</v>
      </c>
      <c r="D777" s="36">
        <f>'Анализ Рисков'!O724</f>
        <v>0</v>
      </c>
    </row>
    <row r="778" spans="1:4" hidden="1" x14ac:dyDescent="0.25">
      <c r="A778" s="34">
        <f>'Анализ Рисков'!A725</f>
        <v>0</v>
      </c>
      <c r="B778" s="35">
        <f>'Анализ Рисков'!M725</f>
        <v>0</v>
      </c>
      <c r="C778" s="34">
        <f>'Анализ Рисков'!N725</f>
        <v>0</v>
      </c>
      <c r="D778" s="36">
        <f>'Анализ Рисков'!O725</f>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i = " h t t p : / / w w w . w 3 . o r g / 2 0 0 1 / X M L S c h e m a - i n s t a n c e "   x m l n s : x s d = " h t t p : / / w w w . w 3 . o r g / 2 0 0 1 / X M L S c h e m a "   x m l n s = " h t t p : / / m i c r o s o f t . d a t a . v i s u a l i z a t i o n . C l i e n t . E x c e l / 1 . 0 " > < T o u r s > < T o u r   N a m e = " 17>@  1 "   I d = " { 0 F C B C 8 0 D - B F 7 B - 4 0 A 3 - 9 0 C 0 - D 8 1 1 B 0 0 6 D E 5 C } "   T o u r I d = " 2 b c c 8 0 1 a - a d 0 f - 4 d 2 6 - a d 4 a - 7 1 2 f 5 7 c 2 9 1 1 f "   X m l V e r = " 5 "   M i n X m l V e r = " 3 " > < D e s c r i p t i o n > 2548B5  745AL  >?8A0=85  >17>@0< / D e s c r i p t i o n > < I m a g e > i V B O R w 0 K G g o A A A A N S U h E U g A A A N Q A A A B 1 C A Y A A A A 2 n s 9 T A A A A A X N S R 0 I A r s 4 c 6 Q A A A A R n Q U 1 B A A C x j w v 8 Y Q U A A A A J c E h Z c w A A A m I A A A J i A W y J d J c A A D q q S U R B V H h e 7 X 0 H c 1 t J k m Y C B L 3 3 n p J I i a K 8 9 2 p 5 q e 3 0 2 B 7 T O 7 c z u x O 7 G 7 F x P + J + x 1 3 E x k X c x u 7 M 7 I 5 p o 2 5 5 7 7 2 h S I k i R e + 9 d y B 5 + W V V A Q 8 g A I K U u o c A + Z H F M g 8 E H l 7 V V 5 l V l Z V l + / r G / R l a x r z h i I q n y O R 1 t K 9 o l B z 2 K e r r 6 6 e I i A i K i Y m W 6 + P j 4 z Q w M E Q Z G W m S b 2 t r o + i o a E p J T Z G 8 L 7 y q q i F n 7 A r a U O j Q J U S T k 5 M 0 O j x M S S k p 1 N H e x v + f T o 8 e P a a 9 e 3 f T N N e c 3 a Z f y J i e n i a 7 3 a 5 z b s x w O d l s N D o 6 S l N O J 8 U n p t D E 2 L C + S p S Y l E Q j I y O U x L F z 0 k l P 3 r R R V 9 + A v r q M + W C Z U P N E T H Q U 2 R I 3 0 7 5 C E M h O r a 1 t l J W V S W N j Y 3 z V R i 0 t L V R Q U E D t T K C s r C y K c E R w W 7 b R + b M X a F X x K r I l r a S u 0 R h K j p m m s p w p u l w V R Z N T i h X H S 8 e Z E K o 6 r O T o 6 + 1 z E f H B 6 2 H q n U q l G V 1 r / N a U F T 9 N G / P w v 3 Y m x A R F R c f I t b 6 + P q o d S K N t R d P U 1 d F B G X w / A O 7 H w K Q R g 1 R D Q 8 N 8 / / m c t 9 O t 8 j f U P z Q i 1 5 c R H G Z 3 Z 8 v w i U i H g w m x n X a X 5 t H B l Y N k Y 9 H Q U N 9 A m Z k Z 9 O T x M 4 q K i q L I S A e N j o w J 0 f L y 8 8 j B e T T U q a k p W s l k e j V S T D U 9 c d Q / a q f m v g i 6 X R N J E 0 6 W I M w O h E t M L q C 9 t Z V a m 5 r o z e s q J l M v J S c n U U t j A 7 U 0 N d L g t C e Z T p Z N 0 J Z C p 0 h H I c X o u L w X c L c l k 1 6 9 r p O 0 I R M w M T F B g w M D r s 8 1 I T Y 2 l r 9 n B E 2 y F H M 6 J 6 k w K Z I + 2 r e R o v l 7 L C M 4 s I R 6 s C y h 5 s C e r T s o L Y b V J S b G o 4 e P y c k x J A j I l J e X R z X V N R Q b F y c N v / z 5 C 9 q 3 f w + r W T P U 1 N R M / f 3 9 1 N I 1 R D P Z 7 + l 3 C w 5 H 1 4 x T h H 2 a X p R X s P o 4 w Q 3 c S X v 2 7 h L S n K t U x D P I T J i m b U w q g 1 a W j r k 5 O Z I e m 7 R J q K t 6 Q q t W r a T o 6 G g m f 6 Q Q s K + 3 h y W f U k n x v l X N I 5 S X E U d D g 6 z + x d s p K T G B R i f t N N z f S a l p G X T 5 c Z W 8 d h n + Y T t 9 c 5 l Q / p C V v 4 Z 2 F k V L Y 6 6 r r e c x 0 Q C V r V v L D T q a I m w z l D x 4 h 7 b v 2 E r 3 7 z 2 k X b t 3 S C / f 1 t Z O u b m q M S N / o d J O 0 x Q p e Y M 1 W U 4 q T J 2 W 9 3 j S F E m d Q 5 6 K A s Z F 2 7 N a a Z L F V y N L K n 4 j G h 0 b J w d L P g d L y s S k R G q k T S g W O H m c d X L d F E t I O z 1 / V i 7 3 E B 8 f T 2 t K V 8 u 4 6 P H D J 7 R 3 / 2 7 1 Y g b I 8 / J l F Z X y d W B 4 c J A S k 5 M l j W v W G N + 9 s b G Z U n g M l 5 K S x N J r m m 5 V 1 M u 1 Z c z G M q H 8 4 N j u b U y D M W l Q r S 1 t l J K R R V E R M 9 T c 3 k P l 3 T l C l u G + d t p d N C o S q r C o g N W o Q V a b u I c f G q J B b q T v H T p A j x o j a X 2 O k 2 I i F / a Y 6 + s b q b u 7 m 7 K z s 5 g c i Z S Y m C i f r S S V m g A B C l O n a B 1 / j j 9 g f N T S 0 k q r V 5 f o E u J 8 G 0 v Y H H k v S N / T p 8 / Q h g 3 r 5 H U 7 t m 2 h u I Q E G Z d h Q i U 9 P Z 1 i Y m K E 0 M R f 5 d y D l 3 I f y / D E M q G 8 k J y 7 j k b G Y u l I y b A 0 s s H R S b r 5 J o 7 W Z k 9 S E T d a N K K h c R v d e q P U r i O s m l 2 / c p k O H N x P t o h o u v L a X R 7 1 l k O P j k E 7 N / Y p 6 m m q Z q k U T 0 0 N z b R 1 + x a 6 d P E K T e e f 4 j G a m 1 B A N H / e Y f 7 c Q O j u 6 q b 4 h H g h B w B O d P Q M s 1 r X Q W 9 q 6 v g 7 O + n 9 D 0 6 6 J N S 5 F z Y q j q 6 W 8 W F x c b G U Q 1 0 E 0 f q G x u h u R a 2 8 b h k K r G v g w S 0 H h L i s H R R r j 6 T D x U P 0 b b m D z r y I 5 A Y U I S S q b I 2 g 2 2 + U 6 o a J h J V p S h r U v 6 m h Y 8 e P U F V X v I t M a I s + Z q / n j Z i Z f k q N m a K G h k Y Z q + 3 m M R Q m P z 7 4 8 B T t K p 7 9 A e N a Q N 2 + f Y 8 u X L h M 3 3 5 z l s Z G R 1 W h R n q G k j T N L I U g t Y Q 3 z m G q r q q m u L g Y i o m N p d r a O p H M v b 1 9 0 j F g P G i P c M h z w N g R H Q 1 C U l w U f b R / C 7 + B 5 3 N c y s F 2 + t b D Z Q n F i E 7 b T t P N 1 y j K N k F 9 S Q e k 8 e Q k s b r X r w h l c L B k n G 7 U R L v K c p O m a F O + k 6 o 6 H N T U a y f n N B 4 s 0 Y m y c Y 8 1 I m / g 3 9 G Y z 5 4 5 z 4 0 4 h u J Z V c T U e E Z m h j R W T G h s 2 b J J X o v 1 I 0 y B 5 + b m S t 4 b l e 0 O a u u 3 0 + p M J 0 1 O 2 a k 4 w 1 P 1 A w m u X 7 9 F h 1 g F N Z L H A K R 6 8 O A R H W Q J i 7 U z z P Q 5 n f j 8 J q p i k r 3 / / g n 9 S t y v + l / E C J B S k F Y D / Q N 0 t 7 r N 4 z k t V d i + W e K E i o x O o O P b V s j A / n m T j R q Z F G g Y k f Z p m p i y u R o J m h I a a n V n h O Q N D p d O 0 N i E j e 7 W e U 4 8 G M R G z d A o X w c w j s K M m 8 G 2 9 G b K z M r Q O T c u s k p 3 n K W e F S B Z Z e U r 2 r h x v S 6 Z P / B d K i s q a f 0 G 9 R 4 g W n t 7 h 6 y j N T e 3 C D E g D f c f 2 M t x E 2 3 e v J E m + L l E R U J S u 8 l k Y h N A q q m p a X p e 2 0 5 d / Y N y f a l i S R M q K X s t 7 V v B U o X V G 6 h 3 M z P T 3 M j U 4 z B E S o m Z p p 0 r J u l p i 4 M 6 B t 5 O j 3 u P V c k 7 r 8 Z o M j K D P 2 e K k g d u 0 b 5 9 7 t k 3 o I v H O J A a R U W F u k T h 3 p 3 7 t H n r J t f Y Z 6 H o 6 u 6 m R i b L K H / G p s 2 b K D E x Q V / x x M j I K J 3 + 6 l v K y c 2 W S Y p f / u o z f U X B S i x I K o R e f u + x m W i q a G i V a 0 s R T K h H S 5 J Q 8 Z l l t H + F G g 8 o M q n F T S D W P k z J 8 d H U O q C k k S l / l 9 i W 1 U 4 O 5 m c q q 3 k g 9 I v y S i p a W U i p K b 5 N k 6 D 2 Y d y z u q R Y l y w M F y 9 c o s N H D q n Z u j l w + d J V O n r s s K T x D L D g G 8 1 j O A M r q Q y x I l m a d f U N 0 s O q Z r m 2 1 G D 3 G l M t i Z C Y u 2 0 W m d L i p u j U u n H K c / J 4 o j T i O y V T Y X w v X T x 3 g f r 7 + u n 8 2 Y s 0 z N K g u r q G k h I T 9 S t m A 2 O b o s I C e v L k K Q 0 N D u n S + W P H z h 0 y H p s L m J C I s M y s 4 D l A 9 c N 9 Q m I 9 f f r c 9 W w Q I 0 C F h O 1 h e n I C v b + 7 z O e z D / d g + / b 2 0 p J Q I N P O 7 E H i J k B n m U y H V 4 9 R Z I R q E B i U w 5 L g 4 q t o c k 4 F f i x 4 f v i j 2 1 T Q w O d 0 P f l 3 + u x n P x L 1 E p Y V U O P K 1 p V K L / + y s k o s G U p W F 0 u P 7 w v / / c c / 0 8 9 + / h O d m z + u X r n O U i q w 5 U Z X V x d V v 3 5 D e 7 V K C i n q L d U m J i b 5 H n m c y U T C 9 8 K M Y l p G h t z 3 8 N A Q J b O 0 P f / g l X 7 1 0 s C S I h T I t N L R Q K / 7 s y j S P k X b C i e k I S D 0 9 P R S a l o q V b V H U F W L k 6 K Y W L 6 A S Y b 3 S i Z 0 T u H p s 0 p K y t t I A 2 N 2 s X r Q w z A 6 U j p O U X o O Y 3 j C R r G R M / T X P 3 9 B K 1 e u E A s L f O 6 t m 7 d p 2 4 5 t F M c S y A p Y O 8 D g d s W K I p d q Z S A S h s t S t H X D f A F y P H z w W K w 7 f J G 2 v 3 + A J i Y n K J P J Y U V t X T 2 t 4 n s f 4 M + H 9 T s W e G H T a G B U P w A T F Q i Y 1 L j 2 b O m s V f H T x A M I / x C f U U q D g 9 P 0 q C O b d h a O e J A J w P Y L v D L N 1 k a f b C V R / x C 8 4 U 0 m / H 9 O V j q t y p i i L Q W T M l 1 u / t e Q C Y h n I o p J E R M p L z 9 X G v X N m 3 d o 5 + 6 d s 8 g E 5 O R k C 5 k u X 7 o i D d z g 3 t 0 H 3 F A d d L F C W U o g T O t r w Q K S B o u 7 k M j e e P q E V T n + S U t N 1 S V u g E x X L l 9 T Z G K c O X N O Y g P r 8 z T r V T A q X l + U y S W e 9 R G u Y U m M o S K i 4 2 l 4 L J a O r h 6 i 1 d G V S k 2 x V D 5 Q 9 b K K n j 0 t l 3 U g K 0 C M k 5 p Y + 4 s n J b a i j n v t 7 B y 3 J b c v O L n F 9 4 w o S f C q L 1 M I 0 t r a T g c P 7 v M Y 5 H s D v f 2 x 4 0 f F S g F 2 h B j X F K 0 o p C u X r l J 8 j F v 9 u m A x Q Q o W k B 5 P n z y j J 4 + f y h Y U f I / q 1 z U s q b t F 8 u G 6 L 2 C a 3 e D U + y d Y i n q S 0 j z X S Z Z w I B V C d l o S p S b G z K q X c A y 2 b + 8 8 d r e q M I U t Y Q s d K R l 0 9 Z p o q F Y y A R 0 d n W I 9 P l 9 c P H + Z j p 8 8 q n P + c Z 4 b P Y j Z M 2 y n t P j 5 y p T Z w P 2 f f + m e Q s 9 L x p 6 o 2 Y Q P h I q K S s r J z f E p j X w B U + 3 l z 5 / T r j 1 7 J N / W 2 k J Z 2 T m y b n b q 1 H E p M z D q H w L U S q x T 3 X h R z + p w e D c 3 7 q v D + y c i a S s d W 6 P s 8 g Y G B n 2 S C T 3 1 Q s g E B N q B a 8 W J s j F R z x 4 0 R F J T v + / e f z 7 A 9 7 C q p C 3 9 d n n / a 9 X + J Z 4 3 1 q 9 f J 2 T C p s h g c O f O f d q 6 f b u k M R G B y Z S m h n o 6 e f I Y f f n F a Z H w B k Z S I W C b C J f Q z p I s S 8 2 E 5 4 / v a a Q w Q W T q F l b z h m U q F 0 j g c Y N 3 / 4 g K b 2 t z q z H z A W a 5 1 p S 6 r b c D A Q Q w q G h x 0 B y T i E H D e 5 w H S w w Q 6 / x L N b 6 S U I F d w f o F P m C 3 R 8 g Y 0 h + + + v I b u s p j J 6 j K W G c C b C x 1 s J c q J z d P 8 t H R k b R p 8 w Z q b G x y d V j 4 i 3 R i U r J I K V i j 7 C t T r w 9 X h O 0 Y K i F n C + 0 u G B H J Z H p K g Y k Z p u z 4 C U 8 z n 2 D R 0 t w s + 4 2 C R V m 2 2 8 b u Q b 1 v U 6 W F A F / 5 2 B r v y R K d 4 G b d V 3 O F r v u R X H / 5 0 x c U H x 9 H K S n + Z w z j 4 u L o 8 N F D s i B s B Z 5 f T 3 e X p E + 9 f 1 L I l J + f J + W D Q 0 O u m z D P H 7 4 r 0 L m t z 0 u c V V / h E s J S Q s U k p M m M n n 1 m X M Z N B o Z A g E l f u 3 r D 7 w B 8 L j x / 9 k K n g k N R m l t M Y B t 8 I K k x H 2 B s V v P m N X + n 2 W O z / Q U 9 l B x n E 6 N d l 8 T S A e p h T H w S D U y n U N + I T c Z 3 v o A O p 6 L i p c 6 5 A a m b k 5 d P V Z U V k i 8 s L J A O 7 N G j J 7 I I f O f O P S G Q m Z z A M 4 e a m M i a Q n L M 2 6 u 9 i x G 2 s 3 e f u l t Z m A B O V E q i X l F u b r Z U o g k G J o 1 p Y y S N p 6 L 5 o u r V a y p d u 0 b n g k N t V w S 9 7 n T P 0 G H z Y U H q 2 z M L 3 + k / / / A l f f j J J 5 Q Y G 0 H 9 Y 3 Z K j Z t m C d I t l u M j S b t k H 9 d 8 c G z t u J h H A X h / S C B v G 0 M A 1 6 w q L Y A y W F T A 4 Q v G q M k s A R M T k 8 Q L F D w r w Y 3 A w z e d + t X h g 7 C T U N H p m + l I y Z D s R E W l m u A L X V 0 9 C y Y T D F h z + T P m i + g I T 9 W s o m 1 u m 7 p g g A b 9 q 1 9 8 S k / u 3 a D R k U F K j p 6 U d S 9 s o S 9 b V 0 b 7 i y d k v O U 9 5 g q E S 6 + i a W h 4 m P 7 j 3 / 9 A 3 3 5 z j u 7 f f S D e k + C K D B j X e 6 3 G x 8 f k G Y t 6 r T U C 3 A 9 c A f R i E T g p k d 6 8 q e M x p 9 I Y o A 7 2 9 / T Q + l z f h r m h j L A a Q z m i 4 6 g s b V g s D P w R y V r W 1 t o u m / E W g s 7 O L k p I 8 N 8 g f H 3 2 2 b M X K C e Z 1 a R E p Q Y Z V L a 9 G / U H j R j G r F i 4 7 e / v o z e 1 t V R f 2 y C L q 1 Z 4 k w q P z x 9 u 1 q d Q 2 X u f 0 U c f v 0 8 / / e z H 4 j 0 p g t + v t b m J o m N j 5 X v A 5 A i f P T o 8 J J M V A / 3 9 8 v 1 R B m N f u E + D / 4 q Z a b V k 0 d X R R v 2 D w 7 J Z E r u M v e s x l I P t 7 L 3 w U f l i U z f R l o w u 6 u j s Z A m V O 4 t U v h p 5 L f e c / Q M D V M y V P j I 8 w r 3 n I N X X N Y h Z T n I A 0 5 4 v / v o 1 7 d 6 z U 7 Z D D P Q N 0 B j 3 0 k 4 e F M G I N V 0 7 t + z s 6 O Q B f S z 3 6 K z S c U M q K i q Q 2 S 4 0 u n v N K R Q T p y Y 0 N u V P U m 7 S 2 6 9 N + c L o 6 B j f Y x c V F h T o E o U X L B m b e + d H 5 L i o G T p o s R T p Z G k F X x N 2 P 2 N Q E G u S 1 W p 8 X / j Z g J 0 f n N 1 A F U / j / 4 N H K M z 8 v e 6 Z 3 / r Z Y o b t 3 L 1 n Y U G o h J x N l N D z U D z 9 f H P 6 j P h F m I t M t 2 / d o 7 3 7 d s n 0 L o j V 3 d X F J N k l 1 7 A N H I a q R 4 4 d o l g f e 5 C u X 7 s p G / E W O q F R y Q 2 6 U T d o B 0 f H S o N X x e Y D W D Z E R U f N 2 h a C S Y n 5 w i r Z K l o d r L J 5 7 g z 2 h f a 2 V s r O y a X m h g Y a H B 6 l d e v L q J K f a z w 6 G p Z Y 2 L 6 C r r 2 y z e 3 J N p Q R N i r f v o J x W l t W K j t O N 8 y x q x W 9 N g i 0 b / 9 u U U H s H E p K V j E Z 3 R M M 8 G H 3 / g c n q L a m j m 5 c v + 2 h o o G c a 9 e u W T C Z g K E x 9 / A V A g z j F W N U + y 7 R 3 d 3 D H Y L b V r B 7 2 E 6 3 t Y O Z + c J K w j a 9 v W V k x D c R 2 l v V Y j H I B C Q k J U n 9 A B M s z Z 8 / e y 4 e d q H 2 y e y k j z o N x R A W k x L R a Z t c 0 7 O Y V c J g u O b N G 3 3 V U z p h R y x s 4 1 Y V r 9 Q l b n g b i 0 I 9 W 7 + h j L Z t 3 0 L X r t 6 k x 4 + e 8 m s m Z C d r s B Y S / j D m 1 b n D 3 u / C y 4 V N k B j A 4 H a E x z M t r a 0 y i X D u 7 E X K y I R T F v f 7 O u w z N D j P 2 T 4 r z J Q 7 7 h e I d K j 1 N G 9 t w H R A 0 1 N q B r O / r 1 e e 5 9 2 7 9 6 m M p d S K l S u k M 4 P J F 4 x 9 8 6 L D Q + 2 z n b s f + i r f 8 W 2 r h V D t 7 e 2 i 0 6 N C s W 6 y n i s O M J W N a V + s l f h D d 0 8 v p a f 5 t 2 s b H B y i b 7 4 + Q 7 / 4 1 c 9 0 y c I x M G a j O 7 W z J U V J p p N K M u a e R s d 3 w t g P Y 5 K G + k Y e u 8 U w y Z N Z M n S I b S H G c t 7 A u h d U T S N d 3 h Y H i s c o P t o 3 O U E o E K i / r 0 / 2 R Q F N r O L 2 j t r l 8 z d l D 1 J W c o R 0 A l j P K 2 Y N 4 V W n p 4 e m U A Q T 6 n l I E y o u Y y P t z h u S K V t U D n o 9 N D Y Q b H L S K Q 0 N g P / x L V s 3 y X V f w J o J J j L m Q h 2 P r V a y O v g u A O 9 C v z / z n L J K l L E p g L s z 1 u 2 B A O m z f e d W s c V D w z X A 4 L + 7 p 4 d W F B X p E j c W M m 4 K B G z M P F r q u Q w A N N X X U c E K 9 Y y a 6 m s 5 v U r S g N W g 9 9 C q f r l 3 1 B W 8 P M H b b a O f x e V Q g e 3 8 g 9 A m 1 J H N x U w m p / S I C E Y a I c Z 2 h O K S Y v F H v n O X M u r 0 h 3 N n L 8 h 2 h E D A 2 A v r T + n p a h Z v o Q D x 4 W V I z S b u o u t 1 s 8 2 X s N X k z L f n K R q n f e h O A M s B C f F x t G Z t q d g l w j 2 y L 2 D P F N R U Y 3 d 3 9 X U U j T s X r u Y F Q q B 1 L a P 2 G c J D p c U 4 0 X y f 8 e E B + m C L I l R N z R s 5 r a S 2 f 2 7 p v J g R 0 o S K z 1 h P 2 7 O H h D w v X l R S G Q 9 6 D a G A + / c e i I q X n Z O t S / w D 6 0 p z W Z z j N b B 5 M w 1 1 o Y B f B j Q e L H g C v i S H b b y T o v q e 0 e E j B 3 W J A k 7 O G G V i w f + E P 2 n b N z B I l x 6 0 U k K u 8 u v 3 X a I o 1 S n H 8 h j 0 4 7 Q Q v R 0 E h M L x O t j q L / 7 / O p R h r L l v 1 N W a j H H K T R w T d V r 8 D w 6 O 0 2 h U 6 C 7 4 h r R 8 3 a N P n E D F g E x W o G z n r h 1 B k Q l + y I P Z v t H R 3 v H W Z A K e P y 3 3 c N + V E D 2 7 T 4 u P T 6 B D h w / o n B u Y F U t O S v J L J u B e c 8 b 3 Q i a g o d e 9 a N z H q i b I Z J V M v V w G b 7 R P u t x W 5 t Z O r 6 p T + f y D x O 7 p 7 q G o C D 3 b E a J g Q q F i Q i 8 4 o l N o Z t o p l W M q y F p R A H a i z g W o c Q h z A d I J j i b f F h j j r N + 4 X h o R V D 8 A Z k H R X o c J x M a 6 V b 1 g 8 a Y r 4 p 2 P k 4 L B y I S N x l l q p q Q p V R i m S A D G U t m 5 e b J V x c w K + s L L d o e M X 1 e s L B L L 9 t F x 9 P O z 6 z w U g u 3 C w 3 L P m g w R J K a t p 2 1 5 w 9 I o q 6 v f U H H x y l n E 6 m I S e G 9 p t w K v q 3 j x k j Z s X K d L f A N b 1 v E 5 a d x g 5 t n G Z 6 G j o 0 O m i a H e V F a 8 l N 4 c j k 4 2 b t z A v X s W 3 a y L 0 6 8 M P D 4 x a O m P o P K W + d k D R t h n a E q 7 j H 5 X e G 9 l n 2 t m s a b q F W V m Z Y v v C V Q F v E j 5 W m N D h w G H n x g D H y 4 e F i J W V r y i d i q m g v m b S S 4 K h K z K t 6 t I G V q C F L J x U J P I A J I g E J m A y 5 e u z U k m 4 M W L C p m I e F s y A Z h 5 h L 8 F q I 4 n T x 0 X i 4 6 T J 4 + L C n j n 5 j X a l d P u 8 o l u n P 9 7 Y 4 K H L B d f R Y k 0 m i + Z Y I H + r s k E 9 P S 6 H c n k 5 h e 4 H L l g o + N c C 9 b Y 6 T r F E q y t b 5 o K i w q p M K p J X w k 9 h C S h Y t I 3 K M t m J h E G 6 R n a 3 R X S H e 2 d d O b b c + R E D Q U A X A 3 H F H o O + H 0 B s 0 + b N m / U u b c D 7 v f q 5 e u U k 5 M j 5 z 0 Z o K f G u U 8 w b I W b 5 B 3 Z 7 V J e 1 e 4 e r 2 H r B Q i E c K U q e s G k 6 N X O Y t 4 1 X v S 7 p + l 7 e 9 S m Q w C e o P z B 2 g n i A I a q 7 g S W 3 n a x 4 q 9 v D s 2 x V E i O o a Z 6 6 m l 4 e J h e 8 p h m e F g d y Q K P Q N g q A M N U H P e S k p w k Z W a c Y g D S Y f r 5 8 t 1 q 6 h + e v Y b i j d e v a y g h / t 3 M O n 3 z z V k 6 c e q Y z s 0 G B v E 4 I f H m 9 V v U / f j f q a q x V 9 Q l k M i c R z U f J M Z 8 v 4 2 y a w j 1 Q 5 R f u I J G W E M A s h M D 3 w O k E 8 C K r 3 Q s s J x A n O f A K Y n u O g + V A D M 2 a Z C h F A 5 u z q L h k R H Z 3 I d p b P R 0 8 D M X H c X q h Z 5 h u i v + 6 y J k w R B H d s J n w u / / 8 7 8 4 3 y J O L T 8 4 t J 6 G a 8 7 T y G h g U q 3 n B g 4 d f 7 7 A J M b / / b f / J 6 Q G Y K W x Y + d 2 O e k i E L A m A 9 d c n / 3 8 p 5 S Y n C 6 q 0 E I x a L E X / D 7 w o t 5 9 Y j x O P 6 y r q a a O 1 j k O D k C F S m N U 6 H c m c 5 F N r P S t d R 4 q I e R U v u j U U i G N 1 f U V v P Z g y z X G I W j A a J C 7 d m 2 X d R 5 4 g 4 W F B I A T J D B 5 g R k l S I N I h 5 1 m p g P b k M X F x 4 u 3 p P k C v v N W r y m R L d / A 3 d v 3 K M e i 5 v l D b 2 8 v H T 1 + m D u A X p r s r d G l v o H d t H k p U 7 Q l f 1 I m M B J j 5 h i s f M c Y t 6 d Q x W t 1 S A C s z F e W r K Y s P 2 d a C U T l 4 8 A N M U p a o o 2 6 n c p 0 r K r q N d U 3 z a 1 B L D a E H K G G h 6 Z l h g w P H Q G z Q v n 5 + X I N J L l 1 8 w 4 9 u P f A t T q P N R u s 3 X g 7 I Q F J c n K y K N r H 1 g w D j N O w 4 I g z Z q 2 w 6 v 6 + A A v v t P R U K l l d I p M j F 8 5 f l j W x Y A C n L 5 O s l s J y 4 + R O N w G j H T P i d 2 9 9 z i Q d X q 1 2 3 2 K L + s Z c J 2 X r v V R p c d + v i u c L T c 5 i a q y r c 1 m Z z w X z L G e Y V A a 1 9 c 3 c + W R T X m R w 7 s 0 W E y J + 8 y / / 8 3 9 J F x E i I X G 8 j m p e v 6 b x 8 U l K Y + m T w F L J O L F v b + 8 U 9 8 W T z k m P Q b 8 3 D B H T M z J k r G X I 5 4 2 / / u U r 2 r F j m / i b g x U 7 J j J g x Y 2 1 E i t B s Y 7 1 x V + / E s k Y F x 8 n d o O Y Y M D s I y Y Z c E K h 2 b o w F 3 B Y A b 5 T F t 8 / 3 m / L y m g q y Z y i l e l T I o G S Y m d k / 5 Q v 4 I D s x Y D 1 q / i Z Y l Q E H Y h R 0 4 U b V m k P 4 D o 6 R v 7 B 4 Q z Y P g / t I y c 1 i h q G 0 2 l V V g R L P U z F u + t / s Q f b x c c V f 1 s 9 Y Z 7 Y V Z x F o 2 O j N M a N G D 4 K M G N 2 + u s z 3 K t P 0 q E j B 2 X D G r Z o Z G S k 6 / + Y j Y 6 O L i a R T Y 6 S 2 b x l o 8 / 9 U z X V b y i X V U P o 8 t h Z C l y 7 c p M + / s E H M l M 3 M D g g j x C k b G 9 T F t 4 g p k z X 8 2 c b i w r c C y R d I I L 7 A k j / 5 z 9 9 K a Z H 6 D j 8 k d 6 K v 8 W i r i / g u R x c 0 U u x 3 P E A g e 5 L H X I 3 T V P c C c J X B U y V n E 4 O H O 8 s G K T + C D W m C h X Y L o U Q o a J S 1 9 H O 7 A G p g M 6 u L i p / X k F 7 9 u w S A 1 L 4 5 s b h y t j / E 8 j X A / D n P 3 1 B e b k 5 t G e f 2 m B o g I Z f W f m S n j 8 r p / c / O C U N G Y A + b 7 a F e B M V s 4 Y g j 6 9 K x 5 o T T s r A J T O 1 P x / g 8 3 A K B 7 Y 3 Y P F 3 3 7 4 9 4 k P P 1 2 f V 9 U R Q V f v 8 1 q S + S 5 h F 6 d F J G + E Y 1 V Y / 3 n K F U F N w k T 2 b U J u y h 6 i 8 1 U a l x c H 7 P v x b g 7 s 9 V E 5 o B O v + P 2 x L h z T C / i R g e G i E H J F R Q r J A g P e d D z 9 6 n z Z s 2 s B q 2 m l d q t D T 0 y c 7 d X / 1 + S 9 c Z A K w s x Q z h b 4 a M s Z n v s q x W f H 8 u Y v U 0 9 0 b 0 D d F I O B 9 s V n y 1 P v H 5 W C B W h 6 b w J f F / b v 3 6 e H 9 R 8 q Z J A M z g Y u J T A B 8 u Q N w s N k x G E H H e b z n G 3 h 2 p k / 3 7 N s f N 0 X S N L Y z e 7 W D x R x C a l K C B Y h I I g D j m E 1 M i s I V a s M g f M / F x k S 5 D g j z B y w c Y o 8 U Z g T z 8 3 O F R L D 5 + / L L 0 0 I C 7 M n x B t S + k 6 e O i R E t r K a D A Z z j 4 9 i a 8 v K K o I 7 f n A s w 6 9 m 0 c Q P 9 8 E e f c G e w k d a s X U M J + l 4 f N i x s S / t 3 C V D D 7 E C G 5 Q c / d j / A C E o i i X V O T r Q H f P R V i x o h 5 V M C 2 w B k 0 m H S P d U d y V I J g E p m d H Z / w P o T J h c M 4 B 0 J Z k C Y G v / 0 0 4 / 5 m n + / 2 1 j T w n j t w r n L A f 2 A G 4 C E W 7 d u p p 0 7 t 4 l R L f y g v w t A a m G Z A E s C S M P o t G 8 U D 2 j x w Z g c G Q + 5 B 4 p 9 T I M L i 9 T E h O a S I C N B z V j K P i 5 L G 1 j s Q c z G Q i V g 7 I T G f O n C F c 4 p b N i w T s Y a B Y V 5 Y l z p C 3 B o C Y f 3 j x 8 9 E W I A k D b 7 9 u 2 V y Y J k v S 9 p L s A 3 w 4 c f n 6 J L F 6 9 4 k D o Q Y E G N z + j p w Q k U b 4 / m 5 l Z a v d p 9 Q E F N 1 + J S 9 Q I h 3 s c 2 F S O R F B S p U J / G P Q D S k x N T P t v D Y g w h M 4 a K i M m U h w t k 5 6 o Z M 5 g V O f Q c M o j W 0 z M g P h O s g I k S 1 L w f f P q R h 7 N 7 O F 1 J S 5 u / o x V M Q J w 4 e Y y + Z o I G C 0 w k w E w q m G 0 i / g C f g f X 1 D a K m G u B x 1 H f 7 m U N f Z O g c t I t n J y u k P j W B J K h S 9 Z f z e U n c a X G 2 v Q O e l X y 3 i 8 U W Q m c M F a V m 2 S p 7 M q i r U / X 2 5 v A u R B X 9 B V Q z U S q + 7 u A A x a C x o V H 7 f s N R m O 7 G h 2 l 2 b 0 B q N T U 2 y / j H A F s 3 s A g M t e 3 C + U v 0 X 3 / 4 b 5 l u H x g c c l l Q B C I K 3 g u k z s n L o c q K S t e i d D D A r C M c 7 n 9 7 5 j z Z u V O A u m s F L L l D B Z h g g H p q f K U r 4 D l Y n g U / F 8 n p I m d / g y S 7 e 4 I b t y 4 G 2 C 4 / f W n 5 R o s X M 7 F r u W F O S C P L n 3 p M J a V l V N M 2 T j m p 0 X S 3 z n N B 0 2 6 f o R N r l b 7 + 6 m U V + V p U / e q L b + i T T z 9 0 z d C h k d + 4 f o u 2 8 L g H 1 h Y w G 8 I u X l h J O B y R L q + v R m X E f X x z + h x N j E 8 w s a f E 0 y w O o 7 Y C v L l 0 6 S q t 0 y e 8 P 2 9 x U P J k r U j T Y 8 e P s L R T 0 h S k A 5 k x z Q 6 1 E o u 7 t 2 / f p c O H / V v D V 7 Y 6 q L E v N K S T P 2 A v F J 4 7 p s u n p 5 z 8 H N S 0 + f r s E X p S P 0 N J k a P U 3 s / X n B O 0 Y 5 v / 8 e 1 i Q s g Q a i p 6 L f f u i l B D j X c p N m + n v q L I 4 A 9 R j m k 6 t F o 5 z r c C 6 z t w c o I 1 L E g h S K x I M V F K k v e D k / w B b v i p a W k y w e A L u B e b z S 5 j O 2 z z G G W 1 7 H V 1 D R U y + b o 6 u 2 l 8 j A m f m 0 P F J S t l + h s q D 8 y F Q C i 1 j S O L P z O S 6 m o b l N N N J u z t W 3 f p y N H D L F X 9 T 7 W 3 D t j p e f P i s I p 4 G 4 B A e N a G T G Y d C o u 8 e 1 c M 0 x V u m g W J I 1 T T w R 3 W d v d k 0 m K G 7 c r T V y F B q I n I U j H F Q e P F 2 M l I F i A Q o Y B j L K 3 g 4 N E K v A / M i F C J 2 3 d s k 4 V T T M U b 9 X C + w D 1 8 / R V c Q B / n + 5 s S S Q O J h q 0 i O F l 9 z 9 5 d r I r a K Y r v I y Z K j R k g k Q B 8 F Y z N Y A M I 9 T H Q b G P f i J 3 u v c P D 2 v 6 W E E J x P Q i Z N K F A J i z s 7 i 0 C o Y g 2 Z g / S w 7 o Z 2 r N j 9 j E 6 i x E h M 4 Y y p E E c j B m O F d 0 D E / J / I B G k C g L y c C 0 G 1 a 6 g M J 8 e 3 H + 0 Y D I B I H h E h I 3 H V i M i 0 c w 9 w t o c k y I g S l L M N J W 3 K j U N r 4 9 i 6 Y R g z J T g p Q n H 8 P g D 3 C i H C 5 k M p F 4 l S E 7 n i b + n g 4 o z J t W Y C 2 U h g t B Z h 3 o L 1 F Y + p o s X L t P N G 7 f p 8 s U r 9 O T x U / r T f / + V 3 t T U y p Z r V O J c C 8 L B Y M / e 3 V T b r s Z u a A K 1 e g Y O j j E x R g J 2 r v C / t 0 p t l p z 9 Z S f 4 X 2 A P 9 7 A h D M j E z x r P 2 x A H f 0 z e G s Y n i b I S p m h g V O V 9 t o l F G E J I Q u n E A g D j 1 z U s i d 4 7 d I D y 8 v P E O u K n P / u R b K m A x Q Q k l 6 + G P B 9 A X b t w v Z x 2 l C m b v S c N D n E P h g k H b N 8 I S v q h 3 X j d x 8 g 4 0 Z X X o T O b F x R Q m S C O I Z O F V I Z g c p 0 D P C K p 8 t A A j x x C 4 + d t M M T S A T Z 3 w P o N 6 2 j d O k x w j L p m 2 T B J 4 M v k K F h A h c R p E p 9 9 e t C l 6 m 0 q c F J m A q t 4 z y v E F s + o d Y H h 2 X B e t k f Q j T d h R i a G p o 0 Q x Q Q e 1 b p I Z A I s L P J T 1 M S F t S 0 s 5 p + Q k V C A e v D z R 0 5 u r m z F M L j H Y x W r R T r c j W E s s 1 C A k B s 3 b 3 S R q a n P L o 5 U o K Y 9 r 6 g O / q Q O i 3 T C Q m h D T + h Y Q Q Q N / R W l L m e 0 6 2 w O i N 1 B l T 9 r c l B u o i J U q C C k x l A L U c u w K c / 7 3 3 B Q m l m U R W W 1 t r Y H K U F 8 o 6 + 3 l x K Z o H 3 9 / R J q W w Z 5 z N R H w 4 O 9 R P F 5 / B n B 3 X d M t J K i O H c X C 6 H h C M U N X y Q y w U i q a R q b x F 4 p X W b a w S I P I S W h F o L U W L f V g w E W b K d R S Q x Y r 2 / d t l n S C w W s 1 e H Y v + p l F X V 0 j 1 B r 1 y h N j g 7 T 5 N g I 5 a X a q K E e B z b P 7 R 9 h L a u i n d 1 9 c u x L + A F M 0 p J G + G Q l k Q l K M p l g 0 2 o h / 1 H / F w I I m T E U O o C F w B y 7 C c D N 2 L N n 5 R J D 5 c N k B E 7 o 8 P Y 3 M R 9 A 3 S t Z U 0 K f / O B D W S w u L c 6 l l M x 8 C b C 7 O 3 Z o F y U m J d L 5 c 5 d k U y T G W / 6 Q k r W K L j 4 L j 6 M x f U H x w k 0 Y R R a Q i A P X h Z R p i Y T 0 F J e h 4 4 u 0 w z g 2 N H 5 C R 0 I t k F G o Q 8 w U A R g r r V h R S A 1 1 D R T B 4 x 0 Q a t u O r X J t o Y A f O T h V + Q t 2 A e e r B d n c J H i Z I y p I V V I w I z 2 d P v z o F P d e d v r 2 9 F n Z F i + N y Y L O I T s 9 a o 6 l t J x i X R K e U E T S J N L E 8 Q y G W B y D X B y g 9 o U K Q m Y M Z c Z P C x l H N f R E y M J q + f M X s n t W L C P 4 f U w l v g 1 W r i y i j v Y u + s E P P 6 b G + k Y p w 6 n u B S l O W p H m l k a Y s I A 7 5 4 8 + + Y A m J i f o 9 e t q f U X h 8 S J x s P J d w 0 0 c R R Z F H E 0 u H U M q m Y B l h 3 E n 1 5 G l L S z m E F J j q I W Q y e D 0 o x H x J Q 6 p p C q U 6 P q N W 5 S a 4 v 8 I 0 G C A 6 X j s d W p r b 6 e 9 B / b q U q J 1 u b 5 V O x A r M y O T X j y v d G 1 h f + m 1 5 S R c o U i D Z 2 8 l j y a X B H 3 d F a a p Y x B a 4 e x x 8 G I F E 8 q L Y o s 2 v B 2 S 0 n K p t m u G / v i H P 8 l m Q z h e 2 b F 9 m 8 e W j o W i p m 2 M X l V W U W 4 Q Z 1 E B W P / 6 9 E c f 0 4 1 r t 6 i n t 5 c a w n I S w h M e p P E m k Y t g l r w O D T 3 Q J E A o X 2 1 i 8 Y U Q 2 r G L 6 W + k F B Y i r W q 7 Y 2 j / / j 3 0 A Y 9 n C g v z W f 1 7 N 9 5 0 o p O y 6 f i J o z o X H L A N B H 4 q X r R G U q T t 3 W y P X 8 x Q k s k 7 a B L p a 9 A e o O Y J u X R A W Y Q N M 3 7 e 7 W F x h p A Z Q z m o V 0 h k w k I Q H R t P d Q 0 t d P 3 q D b E A h 0 3 f a 5 Z U q M y 3 w Y a y Y q p n K T V f w H n L q C 2 d p i i 8 x 0 9 K + m i S e M Q g k 3 u 8 Z M p M H o G m p 2 j r m g S f b W I x h p A Z Q 9 l p 4 d v H D U D E z D U H R J r A G B b H 1 O Q X F t C A N l w F s F 4 U r L 8 I g 4 6 e U Y q O n L + U w c x e Q j Q a j i 4 I Q 7 i l k T X w d z a k M g F 5 T T B r w O t i W F 0 P F Y T M G M o + w 4 T i y v C F + U i s R n 0 m L P 4 H a l d c b C z d v n l H y o C L F 6 7 K + V L w 3 4 C t 6 8 H g k / 3 5 d O l + C z W 0 q p M 2 g g V s / f a s D F 9 1 z 4 N A F u I Y 6 w d R 8 T R x p H x m S g U p R 6 z S c Y l Q z W e 3 i c U Y Q m g M x R W k / W U v V O U z G J 7 w / P + N m z b Q 3 T v 3 Z N E 3 K y u d f v D p x 5 S T k 0 3 X r 9 3 S r w g M 3 M 8 v T p X S p W u P J G 9 d T J 4 L k 6 E z g T U / o P P T Z A K p J C 2 k M c R y X x M C S Z k J U + q 1 S D P B r G 1 g s Y e Q 8 s u H S r F i o c T y d q o P X 3 3 Y y 7 R x 4 3 r a v E U d f Q O / D n 3 6 b K d A g O U D z n 6 q r q q i 6 c g E 6 u o Z o L i o G b p W H Z z z y e Y w n e E T o m j C u K S R I Q 3 y k l Y k U w T T r 3 E F k E o R y 2 d b W K Q h x N a h d I L x N l K q N M v / G p H V S B a n Z 8 w F H H c D 1 b F 0 b S l 9 / t F m K n / 6 h P r b a 2 h 7 b q 9 + R W D g Z I 1 w g y K R C S C H i l 1 S i U k i B J J r 7 u A q 1 6 o e Q l R k S D X R 0 B l D I S R H t U q F + C L T f A j 2 v D m 4 h V Q c J j A w 4 D 6 M 2 R d a m l v E 2 B Y z d t j u f u T o I T m K B m Z O v / + P / 5 K D B 7 y P J f W G f z f F o Q e Q i P 9 I r A j i T S Y j u R R 5 P A g m w a h 7 T C q W / g c P b e N 3 9 W w H i z m E 1 B g K Q d Q A V N p b g O u U + k b w b o E h b s R a P Q 9 b 8 0 Z y S v I s S 3 L 4 H I d L s f 0 H 9 1 J c e g E 9 a A i 8 S R C e k A I Z z Y Y K P M g k p D G k Y o J w 3 p M w m j Q S r G k d + H n M T D s p L j b a Z z t Y r C G 0 x l A I u n d 7 G 5 U P a P Z z v I o 3 q q t r 6 a s v T t P / + d / / J h 6 M 4 H L M C q i I Y 9 Z j Q S y A 3 e D E Q D s 1 1 j f o k t l A o 8 N + q o H y 3 9 P Y a O h a m v s k E 0 i k g y G W l E n a E M m L T E w k C U w m v M Z n G 1 j E w X a z s v b t u v v v G T 1 D y T Q 5 7 S C b X R F C V Z z 7 K 1 j T g R A b O U P v r Z 5 7 j 9 L 4 + I T s 5 q 1 6 V S U G t j U 1 t e K k E u S K i o 6 i 1 p Y 2 W r V q h c 8 t 9 K 2 t r Z S Y l E Q X X t h o W 0 6 X u C l D R 2 A 6 g 5 6 u b v F I i 4 m Q q J Q i K m / 1 f z z p Y o e R Q l w B i k B T h i g 6 Z p J M S Q y n l v A 8 p d 2 G m X O h 5 M C 1 C Z q c G F d n R E 3 w 8 + X h 7 A c f + X f 2 u R g R c t p 7 W k K / 9 F z o 6 d 4 G w Z A J g C N M E A C q H a b X 4 d x F f F E w J x 7 e e 0 Q 5 u d l 0 7 d p N O Q v K e 0 E 4 g s d V K O u q u U v k c B 8 9 q n r r G V r B a u E n P / h I 1 M O s J E U y K 0 D 6 U I B 0 a t g o I 2 T i l C a X M n x V k k l J K b e 6 p 2 I L 4 Y R s O g 3 S c f z + B w f 0 J 4 Q O Q n I 4 b C r p b U k V D P 7 4 x z / T X / 7 8 p a x J w d E m g M 2 J u T k 5 d P L 9 4 0 K 2 F U W F 4 l l p w o t Q M J i F R 9 r o p C z K T o u h 9 L Q 0 2 R u F 0 w x x E i I s 1 Q 3 J P H 1 + K + D 0 v 7 m w 3 9 c R M d 8 j R C M Q 4 u g g Z D G x I o 9 R + R R 5 N G k 8 0 i A R Y i 2 9 p M w p z k d D D X Z o H 6 E W c C A y e j F U E m A d T 1 n T 7 w J F h f n 0 4 5 9 8 S p / 9 / C e z p t H x W S A J D q q G C 2 X s 2 D S Q 9 a m G J s r K y q S N a 7 L o a d 1 3 0 / B x R M x J f f z m 9 w s t f a x k k r y V M J o s H i T y u g Y i C Z m U A 1 K o g t O s A t p k E d 9 d 5 6 E S u F / k v y E W c t K G m U y q E h Y i p f D F g 0 V + Q b 4 0 l k C A y g Z V 0 P h A x z Q 5 / P T F c r 6 9 v Y P W 5 M V R c 5 9 9 1 q b C t w E k 2 v G y c X k i f w v g k Z i p 8 F k S S B N L A u f N B I R n 7 B W E W E p C Q T r 9 8 M c n + F M 8 6 z 0 U Q k i q f I D p C a X C u H b n I 5 n g g D J Y w B / E 6 F h w h r n w V f H w w W N R E X E I w K c / / J g G + g a o 4 k U l H V 4 z I R M X 8 C v h D / D Q F C z W 5 U x S h P 7 K w X / z d w M P i S Q E U U Q y a Z O 3 B m 9 S u U m k J J M 6 M E D F m C 6 H + + p Q R M g S K o Y H 7 D P S m 4 F U k F T u x j g X u Q Y t 5 0 f N h c T E R B r S O 2 v 9 A Z 8 N i T Q 4 M E i J y Y n 0 4 5 9 C P U x h p S W C 1 q x d T a t L S + Q 1 G D O Z 4 3 B 8 I d j 7 O s L k z E 1 2 S 2 a s q 3 1 f 7 U + e s w 6 G V E I U x C a t i T O b X K g v H e u 6 M 2 k z A w i V L y c 7 T X 9 a 6 C E k x 1 A I W W n j U m m q Y l C h w f f u e C 3 W l q 5 e u S Y q G a w h x i f U U T n e g D O X 6 q o a n f O N o a F h u Q c c / d n R 1 k F f f / E V 9 f R 0 8 v 2 p S Q o c d A 2 S Q z r h d b 7 w p i v w u h i + c 3 G G k 4 6 V j l O U w / O 7 3 q u L l J P g v 2 s Y M s k P p B P S R u 3 j u h A C u a z F D Y F U h 6 f S V j J x G r G k o e q p M M P h 0 N H d r n o O u X D 7 V X 3 w L X G R o b 7 V z r 1 i B N k j H D p E 8 J d y d 9 W B S L a B V a b 8 1 G m Z m c P p 7 w g T H H p 7 + o R c a 9 e u k Z P X M Q s H S w g c I Y o 9 V J g y h 5 m R k T Q v 6 3 q o p n W M j m 3 L k F P o D X A 4 Q H t H J 2 V n Z Y q U q + L x E 8 6 b g j 9 1 K 8 a c N h q b s A U 8 V e P U H J M O 8 F D 7 X U O R x Z A J R H K T y G M M J Q S x B E 0 a d W Q N 0 k o K 4 d g a H B g u x 9 d g 3 W k S 6 0 / c S U 5 N 0 C 8 + / 0 R / a u g h p A k F 1 D T x Q N D O Z H J E c q z I p V Q + V L x 6 j T + c x K A e L 9 W o a o + g 0 m w 0 h G m R K j g 1 H l P f N h 6 s x E R F U 1 5 h H u v I N j p 7 5 g I P m j + R A 9 q u P 2 6 n H x 4 r 0 5 / p C S z + N j Q 2 U e m a 1 Z L H G C s 1 x e 2 W + U Z N F I 1 4 b S X x R k 7 S N G 3 O 9 7 9 n a m r a R h d f B W f Z v l C o s Z J a s M V D B a H w j E T y W M l k C G T S s w j l J p M 5 X A 1 n Q R l C T X H 4 5 e c f 6 U 8 N T Y T s G M o F U T F Q a a w y 6 E p U 5 S o K B O 8 z a q O 0 z S y k E t a a i o o K Z a b u v f c O 0 N 7 9 e 2 R S I Z M l z j / 8 7 u / p + b M X F B U Z 6 Z d M A L a A O C 1 r U 4 Z M w x N K q s x F J s D 7 o D h v t A 3 M / R 4 L B 8 i j J Z M m k y I L y j j 2 I p N J u 1 Q 8 I Z c l L U H P 5 E l s C U w w T E a E O m x 3 q k J b Q g F V d d M s R a C G s Z S S m C U W k y K Y L 5 Y a N 0 2 7 V v i X A C 2 t r Z S X O 3 s L N l y H Q S I G 8 j q L s R V U P x w H a j D O b e b q P I 6 n w d r m C Z a k / o B j R n E Y 9 D s H S C S E 0 s G Q x Z D I J 5 k 0 a X T a q H i S h l T i v I o h n a D q a T M j r e 5 9 / u u P / X Z O o Q K W U P g C I R 4 g p V B Z p r f D I J c r N R j 0 j g Q m H q w a + n 1 s 4 U h L S 5 N G V V 3 9 R p f M R m x s D L 0 o f 6 F z s H C 3 z 4 t M A G b w A u G 7 I J O o d J B A m j B W M n m W g T w W M u l r k h Z i 6 S B 1 g x g q H 0 i l 6 s m q B k I 6 q f G v j / o N o R D 6 K h + j d F W U V I i 7 k r j S O A / V A 2 r L X D g f Y F A P t a 6 1 u V X n P J G W m k q F h Q V y G q I v Y L o 9 J t Z 9 4 P W 7 P s 7 z u / A 2 a 9 Q 7 T / M h Q w 4 3 u T y D u u Z + n Q 5 C I k 0 m z r t J p Q M T C x J r m s O v f / N j f Q e h j b A g F G B j K S W W y 2 K 9 j E p S l Y Y K R S O Z i 1 g X W X X y h d e v a 6 i i o l L n Z g P G s z g Z E S d w o F F Z g R n E L X p L P b A y Y / 5 7 n j b n + x 9 X w G t S M E i O n b t T A Y w 6 J 6 R x S S O Q w Z t Y I I b / I B 2 a p F E H O p b 6 U O o e Y m N d j m C 3 f R c 6 6 9 8 G o b c f y k 9 Y u z p W 1 j B A J A 9 J h Q r l B i C c C g B / 6 z h t P I b 6 y U 9 / p H O + A X s 9 h M u X r g m x M G 7 C D N + 1 K z d k c s O g N H P + g + 6 c J N 8 k H J / C F w 8 O / a N z v N Y y R j J E E m J p g h k S W R f S T Z k K 7 t e o B V q k + f l L m a o L R S q + L k R C W n d 8 T K 7 P I Z 0 s d R n K g c e 8 4 f N T l B d j I Z O q R H d Q F W 8 G 2 b 4 w 5 s O 6 e 8 O m D d w w A v e g k 9 x A c D 4 U d u h i A g I W E V g w x g E C 3 o P s 9 P j g e + P s R P + v v V a 1 g K l y f G / 9 / d 3 B i 0 Q 6 u I l i 8 v 4 C X s c B z 9 c E V x 7 1 Y C Q W 6 k B L K E 0 m h M N H 9 l p q M P R / w k b l A 5 I S H d x g T I U h V s R S U o o r l C t a G g x 6 X j Q u L / j y V I S p 7 u 4 A 9 n f A N 1 9 / S y d O H q X Y G L V B E N P l m H K v q 6 2 T v B U 9 I 8 E / 8 v Z B / 6 8 N T o n z B P 6 H K e R O a S K 5 i e E m i J t U n u U e Q U i j g 6 t c d W D y z C W Y v A 4 u M k 3 w L U z R y u I C 3 F r Y I K w I B W x a l 6 I r k S t N 9 4 h S o V o V R K V b e 2 h v e N v T Q c L c u X 3 P 5 w m E + P / X 1 T X i z A U k s g L / B w s J 7 + 3 x v k 5 U n C 9 q 5 j B T 8 g 3 9 X T n C 1 7 Z O O k C F c x M I s U q r M q 9 y H y S C a m c k E c p V b A i E W H V w a t z k D r / 5 3 W f q n s I I Y T O G s o a s 9 C i P i p O K N J U r Z R Z y c S O R F q Z x u 3 a 2 l N q 5 a z u 9 e l U l 6 a 7 u b q o o r 5 D T O 3 B 6 I d Z T c r J 9 n 7 o B 9 a / d 4 u Q F B 7 / N R 0 I B 3 T 4 m H m o 6 5 / b a Z O 0 0 J B i b O 5 F K b i I Y c q j x j m d Q k p 2 D J o g K 5 r X u v L n m / Y y t z x 8 W E V O y 5 q T W n T Z v K f N Z d 6 E e b P e q m 2 Z 3 0 2 G A x 8 8 6 x N r b 2 P n J Y q 8 s + H K Z n f s R V 2 w X C 2 F Z A 9 H j n U w e u 2 w r m H S N f 9 A g 2 9 v b a X h 4 h O r q G u j Q o Q P i n G V 0 d F T s / X w B W 9 / P f H O e M r I y a D D l P V 2 6 M G A r / N 5 V k 0 z 2 S J / j P G / g f v m v j i W J n M q D X B K U 2 i s S y p K H F J K 0 I a D O S y x E U m k X 8 Y R 0 n A e p O C 9 E 8 i K Y E M q y i I v T N H 7 z u 5 + r e w s z h J 3 K Z 7 B t c x Y 3 A N V D S p D K R a z S p s K t v b N p X J 0 D N m o f s F O d 9 l Y E Y j 2 4 / 5 h K S o r p + P E j L m e Y / s g E Q E U 8 e H i / O G J Z m + R 7 H S t Y Y C v 8 5 a q o I M i k y O K K 8 c v E g F S S 7 2 Y l g p B A x y a v n 4 H b t 4 N + r U g h L b F 8 B v 0 c J e h n K x L K 7 X w F k h w S i l i y h S u Z g L A l F L B z a w 5 X L i p U B 1 P R i H X F W x u D a l A c + O d p k 4 N q + 5 P o y p V r M k 6 a L 2 D 3 5 2 C J u K p k J S W k Z O j S 7 w Y u C a O l i h o f a W s H T S Z F G g R f a U M g 6 z X d 0 e j n Y i Z 1 X O q e X H M / S / V s 1 T P G j m U V q + c u Z N J r T v / 4 z 7 / S d x 2 e s N 2 r C U + V z 2 B s z E l P y z t Y 3 V N 2 f t j i I d b p Y p n O 6 h 7 H S u 1 T 6 h 9 U P x V D D b T R 9 k I n q 4 B q R 7 B R A f 0 B U g l + z j H D Z 3 X p X M 1 j n r n 2 O 8 0 F J X k k p W M F V W w k E r o C V a h I h p w 7 L W R D b I j n U a Z i k E u R k s n l I q M i m p u Y O g b Z 0 B n J e E p J J y W Z T O c F M i k i Q d X 7 7 J e f U H J K I u 4 w b B F W 6 1 C + f m J j I i k z L U Z X q g 6 6 t x Q D T e l F V Y 9 q Y p j C G O n 1 s N 7 O r 1 E S T A X T w F R Q j V I 1 x H N n L l B x 8 S r Z B 2 V m B e u 6 I 9 4 p m Z B U B N C N X z d w V 8 N H I 5 c y F d x q m m r 0 H t c t 1 1 z q G p N D n g X S 5 n n o Y M o V a R D c z 0 9 i P E / 9 f E E g 5 W N P x W V l J Z S S k m S p m T D 9 u V / T b G o r r H H 3 f h 0 5 p 1 k S W S c n L J M U L k n l k l L 8 c B B r y X S i b J K v q T S m c 4 y w M l I L M f Z P D Q 4 N U V d n N 2 3 f v k X K z r 9 c q P N K M E d + L W m V A 6 u E V J a 0 X D V p H c u P N e 9 H Q r k 6 B o l 1 H u T 0 k l C K h C h j 8 k k a B D O x D q L e G a K p D i w u N o p + / d u f 4 W 7 D H k u G U M D N 2 2 9 o h k m i i A R i e Z J K Z v 4 s q p 8 i k J r 9 M 6 R C r I I i E Q K n J A + o v M L 1 m i A m E n w 8 f W 7 a O u F K u d M c y y s k Q h n S n L F c d 5 P F c m 1 W O Y i h J y x 0 2 j e Z L K q e S D e V t h L J R S i R V J D + b l U v 0 h F B / / B P v 8 S d L Q n Y 7 r 9 p k X p Y K r h + 4 z V / a 5 Z G T C b P q X S L h H I R C 0 Q B u V R 8 d O 0 E R W g p 5 U 0 m Q y Q T X 8 D m R b x G c l a g x P O R e + R A A E T W t I 6 R x 4 / 6 x R + V l 8 t I q 4 T E H s Q x 1 0 z a k E d I o 1 / j I h F U S S Y R r n O Z J 5 k 0 o U A e k I o J 5 C G d X E S C + j d B D o e d / v F f P p d b X y p Y c o Q C r l 1 / x Z J K k U g I Z Z F S H s Q S U r k J h X j 3 S i c l x o I W I A a 2 3 4 M 3 h l z Y v 2 S j K 6 4 9 T 5 p O H O n U L M j D 9 6 g B l U H 7 l 7 T 8 m j L E u g z E U A n X a w 1 x 5 H U S a w K 5 g s n r G I Q x J J J Y 5 W W 2 b 8 Z I J i 9 C c e x S 9 z C O s p D J K p m i I h 3 0 D 2 E + o + c L t g d L k F D A t e s v a Y o b v 8 z + C b E U w d S C r y K X U f 2 E M F 7 E U g R S s S R 1 W o A y H X v D l P h 9 6 G j o O o m 0 R E I c E + v r Q g y k E L v z 8 s O k c O V d Q R H H l e Z Y J J C V S I g t J F J p I 5 U U o U A e R S w 1 P a 6 I 5 T l m i o + L o b / / x / B d a w o E 2 4 P a p U k o 4 N q 1 C p q c 4 s Y v B I K k 0 m R C b K Q T B 4 8 p d S G Q J o 9 J g y a m D J A y S c h f u W w S P s G N X K d U Q u W 4 z V v S i E E G y a k 8 B 5 V V e R N c e V L E c a l 1 U m 7 K m C R C J l V m y C R p I Y 8 h k y E U y G O d j H B L J U O o a S Z U U l I S / d 1 v f 4 K 7 W p J g Q r V K n S x V P H 9 e R + 0 d g 0 I q m 5 V U L i n F 5 U w Q k V 4 g i k t S g S U g j i W N m K F i X J H I / A k S I I T 8 W t L W m A O u C D m Q V r E q N m l F G h S 6 8 o Y 4 1 r y L V J p I i A 2 B D J n 0 Y q 9 I J h D N k A k B M 3 p T I N O E 7 E U r W 1 9 K R 0 + E 3 o k Z 7 x J L n l D A x I S T r l w t Z y I w a X g 8 B Z 9 7 R v V z S y h I L S a J i 1 A q 5 j 8 6 r 0 k k M Y o 1 i U z e 8 n c W v 1 w 1 w I 1 c p 7 i F q w g l k g Q R T K z K c M 2 D O F K o 0 x J A F J 3 W p D F p d e w M E 8 R c c 5 F I x S 5 i G a m k x 0 t u Q m G 8 p N Q 8 f M X f / u 6 X F B P r 3 5 X A U o H t 4 T K h X D h z 9 i E / E S Y O k 8 o Q y k U q I R K I p W N u R S q 4 0 / x H x Q w T g z 0 q a f I a 1 q x H D a g M t 3 N L 2 j P G R S G G F 4 H w e p N 2 B Z B F 0 m 4 y u a S R S y p Z Y u 3 w R k k n d + y S S k I s 5 Q c C k i n S 4 a B / / t f / o e 5 r G c u E 8 s b 5 8 w 9 5 X E W a S J j 9 A 4 l 8 E E v I g 2 u K R P g B c 1 z E k j x + N X N Q j k j + + o a 7 I k A U k 1 J p F c t f F X O Q U i n W 1 x A w b n J N P i C A O B x r A p m 0 U f U U k U A c X W Y k k o t M I B A I Z f x 0 Q C p h Y s J J y T x e + v V v f 4 o 7 W o a G 7 W F d m 9 T R M t z o 6 x u i G z e 0 C m j I J G M r T S Y Q S 8 c u Y l m I 5 E 4 z k J b I S i W d N k W u G r B W B c h g k p z G N f n F H / k r 5 J C 0 D q q c f 4 Q 8 p n w 2 i Z C 3 E k l J K p D H x C A M S G Q I B c m E 8 R K X c 4 w F 7 5 / 9 4 l P K z E 5 X 9 7 c M F 5 Y J F Q B f f 3 W T G x u I Y y E W S A R C G X K 5 p B T S i l C c k L Q k T V 7 e U Z V 5 A g V e V S B Z U M O S Z h J I S m L k r W l 9 X W J N I A Q X s b Q k 0 o R y H d t p C K V j R S Z N I k 0 s R S I Q a g K f R H G x s U t y f S l Y L B N q D q B B f v n F D X 5 S R u X T 5 D I S S o g F A n n G / E d x R 8 o U i 6 R E F U r e P 1 S V 8 E e r t P z i j / x V s a R 1 m S U g L 5 J I 8 i C L i U E k F Z s 0 C O Q + X F o H U e 8 w + W B i G A p P k c M R Q f / 0 r 3 8 v 0 m k Z / m F 7 V L 9 M q G B Q 9 b K e y l / U C Z m U V N I E M 8 S y E k o a n S K S I h N i v A v / 0 b F E f q A q B O S Q h I U 4 O i c J F R s S m b Q K m l A g D 8 f e R P K U S B Z C W V Q 8 F U + S g 1 X d A w d 3 0 + b t 6 / H h y 5 g D T K h 2 X W 3 L C A Z 3 b j + n p q Z O N 4 m s 0 s q Q i t N g k P y A S T q t f l W s / w Q A i K G T h k T y a y G Q N e 0 K I I y O k R d S g T R u Q o E 8 k g a B X G Q C g V S M A E m 0 b v 0 a O n r y 7 b b v L z U s E 2 q B u H v 7 G T U 0 w A F L B K Y E F Z m 8 J Z X E I J C O Q S c L m a x p T 4 A Q O u l K W 2 M v I v G P 5 I U 8 R u U D g X B d E 0 m C 2 5 z I Y Z + m s X E m j 5 A J p I L r 6 m k h 0 v q N a + n I 8 a W 9 Q L s w E P 1 / 6 A m C G a h b y f c A A A A A S U V O R K 5 C Y I I = < / I m a g e > < / T o u r > < / T o u r s > < / V i s u a l i z a t i o n > 
</file>

<file path=customXml/item10.xml>��< ? x m l   v e r s i o n = " 1 . 0 "   e n c o d i n g = " U T F - 1 6 " ? > < G e m i n i   x m l n s = " h t t p : / / g e m i n i / p i v o t c u s t o m i z a t i o n / T a b l e O r d e r " > < C u s t o m C o n t e n t > < ! [ C D A T A [ "01;8F02 ] ] > < / 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 2 0 1 8 - 0 5 - 3 0 T 1 7 : 0 1 : 4 4 . 8 8 9 3 6 3 6 + 0 3 : 0 0 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 "01;8F02 < / 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 "01;8F02 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 "01;8F02 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 M e a s u r e s \ '8A;>  M;5<5=B>2  2  AB>;1F5  B25BAB25==K9< / K e y > < / D i a g r a m O b j e c t K e y > < D i a g r a m O b j e c t K e y > < K e y > M e a s u r e s \ '8A;>  M;5<5=B>2  2  AB>;1F5  B25BAB25==K9\ T a g I n f o \ $>@<C;0< / K e y > < / D i a g r a m O b j e c t K e y > < D i a g r a m O b j e c t K e y > < K e y > M e a s u r e s \ '8A;>  M;5<5=B>2  2  AB>;1F5  B25BAB25==K9\ T a g I n f o \ =0G5=85< / K e y > < / D i a g r a m O b j e c t K e y > < D i a g r a m O b j e c t K e y > < K e y > M e a s u r e s \ '8A;>  M;5<5=B>2  2  AB>;1F5  0B0< / K e y > < / D i a g r a m O b j e c t K e y > < D i a g r a m O b j e c t K e y > < K e y > M e a s u r e s \ '8A;>  M;5<5=B>2  2  AB>;1F5  0B0\ T a g I n f o \ $>@<C;0< / K e y > < / D i a g r a m O b j e c t K e y > < D i a g r a m O b j e c t K e y > < K e y > M e a s u r e s \ '8A;>  M;5<5=B>2  2  AB>;1F5  0B0\ T a g I n f o \ =0G5=85< / K e y > < / D i a g r a m O b j e c t K e y > < D i a g r a m O b j e c t K e y > < K e y > C o l u m n s \ @>F5AA< / K e y > < / D i a g r a m O b j e c t K e y > < D i a g r a m O b j e c t K e y > < K e y > C o l u m n s \ ?8A0=85< / K e y > < / D i a g r a m O b j e c t K e y > < D i a g r a m O b j e c t K e y > < K e y > C o l u m n s \ 5OB5;L=>ABL< / K e y > < / D i a g r a m O b j e c t K e y > < D i a g r a m O b j e c t K e y > < K e y > C o l u m n s \  8A:< / K e y > < / D i a g r a m O b j e c t K e y > < D i a g r a m O b j e c t K e y > < K e y > C o l u m n s \ >A;54AB285< / K e y > < / D i a g r a m O b j e c t K e y > < D i a g r a m O b j e c t K e y > < K e y > C o l u m n s \ S < / K e y > < / D i a g r a m O b j e c t K e y > < D i a g r a m O b j e c t K e y > < K e y > C o l u m n s \ @8G8=0< / K e y > < / D i a g r a m O b j e c t K e y > < D i a g r a m O b j e c t K e y > < K e y > C o l u m n s \ @54C?@5645=85< / K e y > < / D i a g r a m O b j e c t K e y > < D i a g r a m O b j e c t K e y > < K e y > C o l u m n s \ O < / K e y > < / D i a g r a m O b j e c t K e y > < D i a g r a m O b j e c t K e y > < K e y > C o l u m n s \ 1=0@C65=85< / K e y > < / D i a g r a m O b j e c t K e y > < D i a g r a m O b j e c t K e y > < K e y > C o l u m n s \ D < / K e y > < / D i a g r a m O b j e c t K e y > < D i a g r a m O b j e c t K e y > < K e y > C o l u m n s \ R P N < / K e y > < / D i a g r a m O b j e c t K e y > < D i a g r a m O b j e c t K e y > < K e y > C o l u m n s \ < / K e y > < / D i a g r a m O b j e c t K e y > < D i a g r a m O b j e c t K e y > < K e y > C o l u m n s \ B25BAB25==K9< / K e y > < / D i a g r a m O b j e c t K e y > < D i a g r a m O b j e c t K e y > < K e y > C o l u m n s \ 0B0< / K e y > < / D i a g r a m O b j e c t K e y > < D i a g r a m O b j e c t K e y > < K e y > C o l u m n s \ S 2 < / K e y > < / D i a g r a m O b j e c t K e y > < D i a g r a m O b j e c t K e y > < K e y > C o l u m n s \ O 2 < / K e y > < / D i a g r a m O b j e c t K e y > < D i a g r a m O b j e c t K e y > < K e y > C o l u m n s \ D 2 < / K e y > < / D i a g r a m O b j e c t K e y > < D i a g r a m O b j e c t K e y > < K e y > C o l u m n s \ R P N 2 < / K e y > < / D i a g r a m O b j e c t K e y > < D i a g r a m O b j e c t K e y > < K e y > L i n k s \ & l t ; C o l u m n s \ '8A;>  M;5<5=B>2  2  AB>;1F5  B25BAB25==K9& g t ; - & l t ; M e a s u r e s \ B25BAB25==K9& g t ; < / K e y > < / D i a g r a m O b j e c t K e y > < D i a g r a m O b j e c t K e y > < K e y > L i n k s \ & l t ; C o l u m n s \ '8A;>  M;5<5=B>2  2  AB>;1F5  B25BAB25==K9& g t ; - & l t ; M e a s u r e s \ B25BAB25==K9& g t ; \ C O L U M N < / K e y > < / D i a g r a m O b j e c t K e y > < D i a g r a m O b j e c t K e y > < K e y > L i n k s \ & l t ; C o l u m n s \ '8A;>  M;5<5=B>2  2  AB>;1F5  B25BAB25==K9& g t ; - & l t ; M e a s u r e s \ B25BAB25==K9& g t ; \ M E A S U R E < / K e y > < / D i a g r a m O b j e c t K e y > < D i a g r a m O b j e c t K e y > < K e y > L i n k s \ & l t ; C o l u m n s \ '8A;>  M;5<5=B>2  2  AB>;1F5  0B0& g t ; - & l t ; M e a s u r e s \ 0B0& g t ; < / K e y > < / D i a g r a m O b j e c t K e y > < D i a g r a m O b j e c t K e y > < K e y > L i n k s \ & l t ; C o l u m n s \ '8A;>  M;5<5=B>2  2  AB>;1F5  0B0& g t ; - & l t ; M e a s u r e s \ 0B0& g t ; \ C O L U M N < / K e y > < / D i a g r a m O b j e c t K e y > < D i a g r a m O b j e c t K e y > < K e y > L i n k s \ & l t ; C o l u m n s \ '8A;>  M;5<5=B>2  2  AB>;1F5  0B0& g t ; - & l t ; M e a s u r e s \ 0B0& g t ; \ M E A S U R E 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 M e a s u r e s \ '8A;>  M;5<5=B>2  2  AB>;1F5  B25BAB25==K9< / K e y > < / a : K e y > < a : V a l u e   i : t y p e = " M e a s u r e G r i d N o d e V i e w S t a t e " > < C o l u m n > 1 3 < / C o l u m n > < L a y e d O u t > t r u e < / L a y e d O u t > < W a s U I I n v i s i b l e > t r u e < / W a s U I I n v i s i b l e > < / a : V a l u e > < / a : K e y V a l u e O f D i a g r a m O b j e c t K e y a n y T y p e z b w N T n L X > < a : K e y V a l u e O f D i a g r a m O b j e c t K e y a n y T y p e z b w N T n L X > < a : K e y > < K e y > M e a s u r e s \ '8A;>  M;5<5=B>2  2  AB>;1F5  B25BAB25==K9\ T a g I n f o \ $>@<C;0< / K e y > < / a : K e y > < a : V a l u e   i : t y p e = " M e a s u r e G r i d V i e w S t a t e I D i a g r a m T a g A d d i t i o n a l I n f o " / > < / a : K e y V a l u e O f D i a g r a m O b j e c t K e y a n y T y p e z b w N T n L X > < a : K e y V a l u e O f D i a g r a m O b j e c t K e y a n y T y p e z b w N T n L X > < a : K e y > < K e y > M e a s u r e s \ '8A;>  M;5<5=B>2  2  AB>;1F5  B25BAB25==K9\ T a g I n f o \ =0G5=85< / K e y > < / a : K e y > < a : V a l u e   i : t y p e = " M e a s u r e G r i d V i e w S t a t e I D i a g r a m T a g A d d i t i o n a l I n f o " / > < / a : K e y V a l u e O f D i a g r a m O b j e c t K e y a n y T y p e z b w N T n L X > < a : K e y V a l u e O f D i a g r a m O b j e c t K e y a n y T y p e z b w N T n L X > < a : K e y > < K e y > M e a s u r e s \ '8A;>  M;5<5=B>2  2  AB>;1F5  0B0< / K e y > < / a : K e y > < a : V a l u e   i : t y p e = " M e a s u r e G r i d N o d e V i e w S t a t e " > < C o l u m n > 1 4 < / C o l u m n > < L a y e d O u t > t r u e < / L a y e d O u t > < W a s U I I n v i s i b l e > t r u e < / W a s U I I n v i s i b l e > < / a : V a l u e > < / a : K e y V a l u e O f D i a g r a m O b j e c t K e y a n y T y p e z b w N T n L X > < a : K e y V a l u e O f D i a g r a m O b j e c t K e y a n y T y p e z b w N T n L X > < a : K e y > < K e y > M e a s u r e s \ '8A;>  M;5<5=B>2  2  AB>;1F5  0B0\ T a g I n f o \ $>@<C;0< / K e y > < / a : K e y > < a : V a l u e   i : t y p e = " M e a s u r e G r i d V i e w S t a t e I D i a g r a m T a g A d d i t i o n a l I n f o " / > < / a : K e y V a l u e O f D i a g r a m O b j e c t K e y a n y T y p e z b w N T n L X > < a : K e y V a l u e O f D i a g r a m O b j e c t K e y a n y T y p e z b w N T n L X > < a : K e y > < K e y > M e a s u r e s \ '8A;>  M;5<5=B>2  2  AB>;1F5  0B0\ T a g I n f o \ =0G5=85< / K e y > < / a : K e y > < a : V a l u e   i : t y p e = " M e a s u r e G r i d V i e w S t a t e I D i a g r a m T a g A d d i t i o n a l I n f o " / > < / a : K e y V a l u e O f D i a g r a m O b j e c t K e y a n y T y p e z b w N T n L X > < a : K e y V a l u e O f D i a g r a m O b j e c t K e y a n y T y p e z b w N T n L X > < a : K e y > < K e y > C o l u m n s \ @>F5AA< / K e y > < / a : K e y > < a : V a l u e   i : t y p e = " M e a s u r e G r i d N o d e V i e w S t a t e " > < C o l u m n > 1 < / C o l u m n > < L a y e d O u t > t r u e < / L a y e d O u t > < / a : V a l u e > < / a : K e y V a l u e O f D i a g r a m O b j e c t K e y a n y T y p e z b w N T n L X > < a : K e y V a l u e O f D i a g r a m O b j e c t K e y a n y T y p e z b w N T n L X > < a : K e y > < K e y > C o l u m n s \ ?8A0=85< / K e y > < / a : K e y > < a : V a l u e   i : t y p e = " M e a s u r e G r i d N o d e V i e w S t a t e " > < C o l u m n > 2 < / C o l u m n > < L a y e d O u t > t r u e < / L a y e d O u t > < / a : V a l u e > < / a : K e y V a l u e O f D i a g r a m O b j e c t K e y a n y T y p e z b w N T n L X > < a : K e y V a l u e O f D i a g r a m O b j e c t K e y a n y T y p e z b w N T n L X > < a : K e y > < K e y > C o l u m n s \ 5OB5;L=>ABL< / K e y > < / a : K e y > < a : V a l u e   i : t y p e = " M e a s u r e G r i d N o d e V i e w S t a t e " > < C o l u m n > 3 < / C o l u m n > < L a y e d O u t > t r u e < / L a y e d O u t > < / a : V a l u e > < / a : K e y V a l u e O f D i a g r a m O b j e c t K e y a n y T y p e z b w N T n L X > < a : K e y V a l u e O f D i a g r a m O b j e c t K e y a n y T y p e z b w N T n L X > < a : K e y > < K e y > C o l u m n s \  8A:< / K e y > < / a : K e y > < a : V a l u e   i : t y p e = " M e a s u r e G r i d N o d e V i e w S t a t e " > < C o l u m n > 4 < / C o l u m n > < L a y e d O u t > t r u e < / L a y e d O u t > < / a : V a l u e > < / a : K e y V a l u e O f D i a g r a m O b j e c t K e y a n y T y p e z b w N T n L X > < a : K e y V a l u e O f D i a g r a m O b j e c t K e y a n y T y p e z b w N T n L X > < a : K e y > < K e y > C o l u m n s \ >A;54AB285< / K e y > < / a : K e y > < a : V a l u e   i : t y p e = " M e a s u r e G r i d N o d e V i e w S t a t e " > < C o l u m n > 5 < / C o l u m n > < L a y e d O u t > t r u e < / L a y e d O u t > < / a : V a l u e > < / a : K e y V a l u e O f D i a g r a m O b j e c t K e y a n y T y p e z b w N T n L X > < a : K e y V a l u e O f D i a g r a m O b j e c t K e y a n y T y p e z b w N T n L X > < a : K e y > < K e y > C o l u m n s \ S < / K e y > < / a : K e y > < a : V a l u e   i : t y p e = " M e a s u r e G r i d N o d e V i e w S t a t e " > < C o l u m n > 6 < / C o l u m n > < L a y e d O u t > t r u e < / L a y e d O u t > < / a : V a l u e > < / a : K e y V a l u e O f D i a g r a m O b j e c t K e y a n y T y p e z b w N T n L X > < a : K e y V a l u e O f D i a g r a m O b j e c t K e y a n y T y p e z b w N T n L X > < a : K e y > < K e y > C o l u m n s \ @8G8=0< / K e y > < / a : K e y > < a : V a l u e   i : t y p e = " M e a s u r e G r i d N o d e V i e w S t a t e " > < C o l u m n > 7 < / C o l u m n > < L a y e d O u t > t r u e < / L a y e d O u t > < / a : V a l u e > < / a : K e y V a l u e O f D i a g r a m O b j e c t K e y a n y T y p e z b w N T n L X > < a : K e y V a l u e O f D i a g r a m O b j e c t K e y a n y T y p e z b w N T n L X > < a : K e y > < K e y > C o l u m n s \ @54C?@5645=85< / K e y > < / a : K e y > < a : V a l u e   i : t y p e = " M e a s u r e G r i d N o d e V i e w S t a t e " > < C o l u m n > 8 < / C o l u m n > < L a y e d O u t > t r u e < / L a y e d O u t > < / a : V a l u e > < / a : K e y V a l u e O f D i a g r a m O b j e c t K e y a n y T y p e z b w N T n L X > < a : K e y V a l u e O f D i a g r a m O b j e c t K e y a n y T y p e z b w N T n L X > < a : K e y > < K e y > C o l u m n s \ O < / K e y > < / a : K e y > < a : V a l u e   i : t y p e = " M e a s u r e G r i d N o d e V i e w S t a t e " > < C o l u m n > 9 < / C o l u m n > < L a y e d O u t > t r u e < / L a y e d O u t > < / a : V a l u e > < / a : K e y V a l u e O f D i a g r a m O b j e c t K e y a n y T y p e z b w N T n L X > < a : K e y V a l u e O f D i a g r a m O b j e c t K e y a n y T y p e z b w N T n L X > < a : K e y > < K e y > C o l u m n s \ 1=0@C65=85< / K e y > < / a : K e y > < a : V a l u e   i : t y p e = " M e a s u r e G r i d N o d e V i e w S t a t e " > < C o l u m n > 1 0 < / C o l u m n > < L a y e d O u t > t r u e < / L a y e d O u t > < / a : V a l u e > < / a : K e y V a l u e O f D i a g r a m O b j e c t K e y a n y T y p e z b w N T n L X > < a : K e y V a l u e O f D i a g r a m O b j e c t K e y a n y T y p e z b w N T n L X > < a : K e y > < K e y > C o l u m n s \ D < / K e y > < / a : K e y > < a : V a l u e   i : t y p e = " M e a s u r e G r i d N o d e V i e w S t a t e " > < C o l u m n > 1 1 < / C o l u m n > < L a y e d O u t > t r u e < / L a y e d O u t > < / a : V a l u e > < / a : K e y V a l u e O f D i a g r a m O b j e c t K e y a n y T y p e z b w N T n L X > < a : K e y V a l u e O f D i a g r a m O b j e c t K e y a n y T y p e z b w N T n L X > < a : K e y > < K e y > C o l u m n s \ R P N < / K e y > < / a : K e y > < a : V a l u e   i : t y p e = " M e a s u r e G r i d N o d e V i e w S t a t e " > < C o l u m n > 1 2 < / C o l u m n > < L a y e d O u t > t r u e < / L a y e d O u t > < / a : V a l u e > < / a : K e y V a l u e O f D i a g r a m O b j e c t K e y a n y T y p e z b w N T n L X > < a : K e y V a l u e O f D i a g r a m O b j e c t K e y a n y T y p e z b w N T n L X > < a : K e y > < K e y > C o l u m n s \ < / K e y > < / a : K e y > < a : V a l u e   i : t y p e = " M e a s u r e G r i d N o d e V i e w S t a t e " > < L a y e d O u t > t r u e < / L a y e d O u t > < / a : V a l u e > < / a : K e y V a l u e O f D i a g r a m O b j e c t K e y a n y T y p e z b w N T n L X > < a : K e y V a l u e O f D i a g r a m O b j e c t K e y a n y T y p e z b w N T n L X > < a : K e y > < K e y > C o l u m n s \ B25BAB25==K9< / K e y > < / a : K e y > < a : V a l u e   i : t y p e = " M e a s u r e G r i d N o d e V i e w S t a t e " > < C o l u m n > 1 3 < / C o l u m n > < L a y e d O u t > t r u e < / L a y e d O u t > < / a : V a l u e > < / a : K e y V a l u e O f D i a g r a m O b j e c t K e y a n y T y p e z b w N T n L X > < a : K e y V a l u e O f D i a g r a m O b j e c t K e y a n y T y p e z b w N T n L X > < a : K e y > < K e y > C o l u m n s \ 0B0< / K e y > < / a : K e y > < a : V a l u e   i : t y p e = " M e a s u r e G r i d N o d e V i e w S t a t e " > < C o l u m n > 1 4 < / C o l u m n > < L a y e d O u t > t r u e < / L a y e d O u t > < / a : V a l u e > < / a : K e y V a l u e O f D i a g r a m O b j e c t K e y a n y T y p e z b w N T n L X > < a : K e y V a l u e O f D i a g r a m O b j e c t K e y a n y T y p e z b w N T n L X > < a : K e y > < K e y > C o l u m n s \ S 2 < / K e y > < / a : K e y > < a : V a l u e   i : t y p e = " M e a s u r e G r i d N o d e V i e w S t a t e " > < C o l u m n > 1 5 < / C o l u m n > < L a y e d O u t > t r u e < / L a y e d O u t > < / a : V a l u e > < / a : K e y V a l u e O f D i a g r a m O b j e c t K e y a n y T y p e z b w N T n L X > < a : K e y V a l u e O f D i a g r a m O b j e c t K e y a n y T y p e z b w N T n L X > < a : K e y > < K e y > C o l u m n s \ O 2 < / K e y > < / a : K e y > < a : V a l u e   i : t y p e = " M e a s u r e G r i d N o d e V i e w S t a t e " > < C o l u m n > 1 6 < / C o l u m n > < L a y e d O u t > t r u e < / L a y e d O u t > < / a : V a l u e > < / a : K e y V a l u e O f D i a g r a m O b j e c t K e y a n y T y p e z b w N T n L X > < a : K e y V a l u e O f D i a g r a m O b j e c t K e y a n y T y p e z b w N T n L X > < a : K e y > < K e y > C o l u m n s \ D 2 < / K e y > < / a : K e y > < a : V a l u e   i : t y p e = " M e a s u r e G r i d N o d e V i e w S t a t e " > < C o l u m n > 1 7 < / C o l u m n > < L a y e d O u t > t r u e < / L a y e d O u t > < / a : V a l u e > < / a : K e y V a l u e O f D i a g r a m O b j e c t K e y a n y T y p e z b w N T n L X > < a : K e y V a l u e O f D i a g r a m O b j e c t K e y a n y T y p e z b w N T n L X > < a : K e y > < K e y > C o l u m n s \ R P N 2 < / K e y > < / a : K e y > < a : V a l u e   i : t y p e = " M e a s u r e G r i d N o d e V i e w S t a t e " > < C o l u m n > 1 8 < / C o l u m n > < L a y e d O u t > t r u e < / L a y e d O u t > < / a : V a l u e > < / a : K e y V a l u e O f D i a g r a m O b j e c t K e y a n y T y p e z b w N T n L X > < a : K e y V a l u e O f D i a g r a m O b j e c t K e y a n y T y p e z b w N T n L X > < a : K e y > < K e y > L i n k s \ & l t ; C o l u m n s \ '8A;>  M;5<5=B>2  2  AB>;1F5  B25BAB25==K9& g t ; - & l t ; M e a s u r e s \ B25BAB25==K9& g t ; < / K e y > < / a : K e y > < a : V a l u e   i : t y p e = " M e a s u r e G r i d V i e w S t a t e I D i a g r a m L i n k " / > < / a : K e y V a l u e O f D i a g r a m O b j e c t K e y a n y T y p e z b w N T n L X > < a : K e y V a l u e O f D i a g r a m O b j e c t K e y a n y T y p e z b w N T n L X > < a : K e y > < K e y > L i n k s \ & l t ; C o l u m n s \ '8A;>  M;5<5=B>2  2  AB>;1F5  B25BAB25==K9& g t ; - & l t ; M e a s u r e s \ B25BAB25==K9& g t ; \ C O L U M N < / K e y > < / a : K e y > < a : V a l u e   i : t y p e = " M e a s u r e G r i d V i e w S t a t e I D i a g r a m L i n k E n d p o i n t " / > < / a : K e y V a l u e O f D i a g r a m O b j e c t K e y a n y T y p e z b w N T n L X > < a : K e y V a l u e O f D i a g r a m O b j e c t K e y a n y T y p e z b w N T n L X > < a : K e y > < K e y > L i n k s \ & l t ; C o l u m n s \ '8A;>  M;5<5=B>2  2  AB>;1F5  B25BAB25==K9& g t ; - & l t ; M e a s u r e s \ B25BAB25==K9& g t ; \ M E A S U R E < / K e y > < / a : K e y > < a : V a l u e   i : t y p e = " M e a s u r e G r i d V i e w S t a t e I D i a g r a m L i n k E n d p o i n t " / > < / a : K e y V a l u e O f D i a g r a m O b j e c t K e y a n y T y p e z b w N T n L X > < a : K e y V a l u e O f D i a g r a m O b j e c t K e y a n y T y p e z b w N T n L X > < a : K e y > < K e y > L i n k s \ & l t ; C o l u m n s \ '8A;>  M;5<5=B>2  2  AB>;1F5  0B0& g t ; - & l t ; M e a s u r e s \ 0B0& g t ; < / K e y > < / a : K e y > < a : V a l u e   i : t y p e = " M e a s u r e G r i d V i e w S t a t e I D i a g r a m L i n k " / > < / a : K e y V a l u e O f D i a g r a m O b j e c t K e y a n y T y p e z b w N T n L X > < a : K e y V a l u e O f D i a g r a m O b j e c t K e y a n y T y p e z b w N T n L X > < a : K e y > < K e y > L i n k s \ & l t ; C o l u m n s \ '8A;>  M;5<5=B>2  2  AB>;1F5  0B0& g t ; - & l t ; M e a s u r e s \ 0B0& g t ; \ C O L U M N < / K e y > < / a : K e y > < a : V a l u e   i : t y p e = " M e a s u r e G r i d V i e w S t a t e I D i a g r a m L i n k E n d p o i n t " / > < / a : K e y V a l u e O f D i a g r a m O b j e c t K e y a n y T y p e z b w N T n L X > < a : K e y V a l u e O f D i a g r a m O b j e c t K e y a n y T y p e z b w N T n L X > < a : K e y > < K e y > L i n k s \ & l t ; C o l u m n s \ '8A;>  M;5<5=B>2  2  AB>;1F5  0B0& g t ; - & l t ; M e a s u r e s \ 0B0& g t ; \ M E A S U R E 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 "01;8F02 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 "01;8F02 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F5AA< / K e y > < / a : K e y > < a : V a l u e   i : t y p e = " T a b l e W i d g e t B a s e V i e w S t a t e " / > < / a : K e y V a l u e O f D i a g r a m O b j e c t K e y a n y T y p e z b w N T n L X > < a : K e y V a l u e O f D i a g r a m O b j e c t K e y a n y T y p e z b w N T n L X > < a : K e y > < K e y > C o l u m n s \ ?8A0=85< / K e y > < / a : K e y > < a : V a l u e   i : t y p e = " T a b l e W i d g e t B a s e V i e w S t a t e " / > < / a : K e y V a l u e O f D i a g r a m O b j e c t K e y a n y T y p e z b w N T n L X > < a : K e y V a l u e O f D i a g r a m O b j e c t K e y a n y T y p e z b w N T n L X > < a : K e y > < K e y > C o l u m n s \ 5OB5;L=>ABL< / K e y > < / a : K e y > < a : V a l u e   i : t y p e = " T a b l e W i d g e t B a s e V i e w S t a t e " / > < / a : K e y V a l u e O f D i a g r a m O b j e c t K e y a n y T y p e z b w N T n L X > < a : K e y V a l u e O f D i a g r a m O b j e c t K e y a n y T y p e z b w N T n L X > < a : K e y > < K e y > C o l u m n s \  8A:< / K e y > < / a : K e y > < a : V a l u e   i : t y p e = " T a b l e W i d g e t B a s e V i e w S t a t e " / > < / a : K e y V a l u e O f D i a g r a m O b j e c t K e y a n y T y p e z b w N T n L X > < a : K e y V a l u e O f D i a g r a m O b j e c t K e y a n y T y p e z b w N T n L X > < a : K e y > < K e y > C o l u m n s \ >A;54AB285< / K e y > < / a : K e y > < a : V a l u e   i : t y p e = " T a b l e W i d g e t B a s e V i e w S t a t e " / > < / a : K e y V a l u e O f D i a g r a m O b j e c t K e y a n y T y p e z b w N T n L X > < a : K e y V a l u e O f D i a g r a m O b j e c t K e y a n y T y p e z b w N T n L X > < a : K e y > < K e y > C o l u m n s \ S < / K e y > < / a : K e y > < a : V a l u e   i : t y p e = " T a b l e W i d g e t B a s e V i e w S t a t e " / > < / a : K e y V a l u e O f D i a g r a m O b j e c t K e y a n y T y p e z b w N T n L X > < a : K e y V a l u e O f D i a g r a m O b j e c t K e y a n y T y p e z b w N T n L X > < a : K e y > < K e y > C o l u m n s \ @8G8=0< / K e y > < / a : K e y > < a : V a l u e   i : t y p e = " T a b l e W i d g e t B a s e V i e w S t a t e " / > < / a : K e y V a l u e O f D i a g r a m O b j e c t K e y a n y T y p e z b w N T n L X > < a : K e y V a l u e O f D i a g r a m O b j e c t K e y a n y T y p e z b w N T n L X > < a : K e y > < K e y > C o l u m n s \ @54C?@5645=85< / K e y > < / a : K e y > < a : V a l u e   i : t y p e = " T a b l e W i d g e t B a s e V i e w S t a t e " / > < / a : K e y V a l u e O f D i a g r a m O b j e c t K e y a n y T y p e z b w N T n L X > < a : K e y V a l u e O f D i a g r a m O b j e c t K e y a n y T y p e z b w N T n L X > < a : K e y > < K e y > C o l u m n s \ O < / K e y > < / a : K e y > < a : V a l u e   i : t y p e = " T a b l e W i d g e t B a s e V i e w S t a t e " / > < / a : K e y V a l u e O f D i a g r a m O b j e c t K e y a n y T y p e z b w N T n L X > < a : K e y V a l u e O f D i a g r a m O b j e c t K e y a n y T y p e z b w N T n L X > < a : K e y > < K e y > C o l u m n s \ 1=0@C65=85< / 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 C o l u m n s \ R P N < / 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 C o l u m n s \ B25BAB25==K9< / K e y > < / a : K e y > < a : V a l u e   i : t y p e = " T a b l e W i d g e t B a s e V i e w S t a t e " / > < / a : K e y V a l u e O f D i a g r a m O b j e c t K e y a n y T y p e z b w N T n L X > < a : K e y V a l u e O f D i a g r a m O b j e c t K e y a n y T y p e z b w N T n L X > < a : K e y > < K e y > C o l u m n s \ 0B0< / K e y > < / a : K e y > < a : V a l u e   i : t y p e = " T a b l e W i d g e t B a s e V i e w S t a t e " / > < / a : K e y V a l u e O f D i a g r a m O b j e c t K e y a n y T y p e z b w N T n L X > < a : K e y V a l u e O f D i a g r a m O b j e c t K e y a n y T y p e z b w N T n L X > < a : K e y > < K e y > C o l u m n s \ S 2 < / K e y > < / a : K e y > < a : V a l u e   i : t y p e = " T a b l e W i d g e t B a s e V i e w S t a t e " / > < / a : K e y V a l u e O f D i a g r a m O b j e c t K e y a n y T y p e z b w N T n L X > < a : K e y V a l u e O f D i a g r a m O b j e c t K e y a n y T y p e z b w N T n L X > < a : K e y > < K e y > C o l u m n s \ O 2 < / K e y > < / a : K e y > < a : V a l u e   i : t y p e = " T a b l e W i d g e t B a s e V i e w S t a t e " / > < / a : K e y V a l u e O f D i a g r a m O b j e c t K e y a n y T y p e z b w N T n L X > < a : K e y V a l u e O f D i a g r a m O b j e c t K e y a n y T y p e z b w N T n L X > < a : K e y > < K e y > C o l u m n s \ D 2 < / K e y > < / a : K e y > < a : V a l u e   i : t y p e = " T a b l e W i d g e t B a s e V i e w S t a t e " / > < / a : K e y V a l u e O f D i a g r a m O b j e c t K e y a n y T y p e z b w N T n L X > < a : K e y V a l u e O f D i a g r a m O b j e c t K e y a n y T y p e z b w N T n L X > < a : K e y > < K e y > C o l u m n s \ R P N 2 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01;8F02 ] ] > < / C u s t o m C o n t e n t > < / G e m i n i > 
</file>

<file path=customXml/item17.xml>��< ? x m l   v e r s i o n = " 1 . 0 "   e n c o d i n g = " U T F - 1 6 " ? > < G e m i n i   x m l n s = " h t t p : / / g e m i n i / p i v o t c u s t o m i z a t i o n / S a n d b o x N o n E m p t y " > < C u s t o m C o n t e n t > < ! [ C D A T A [ 1 ] ] > < / 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C o u n t I n S a n d b o x " > < 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01;8F02 " > < C u s t o m C o n t e n t > < ! [ C D A T A [ < T a b l e W i d g e t G r i d S e r i a l i z a t i o n   x m l n s : x s i = " h t t p : / / w w w . w 3 . o r g / 2 0 0 1 / X M L S c h e m a - i n s t a n c e "   x m l n s : x s d = " h t t p : / / w w w . w 3 . o r g / 2 0 0 1 / X M L S c h e m a " > < C o l u m n S u g g e s t e d T y p e   / > < C o l u m n F o r m a t   / > < C o l u m n A c c u r a c y   / > < C o l u m n C u r r e n c y S y m b o l   / > < C o l u m n P o s i t i v e P a t t e r n   / > < C o l u m n N e g a t i v e P a t t e r n   / > < C o l u m n W i d t h s > < i t e m > < k e y > < s t r i n g > @>F5AA< / s t r i n g > < / k e y > < v a l u e > < i n t > 8 9 < / i n t > < / v a l u e > < / i t e m > < i t e m > < k e y > < s t r i n g > ?8A0=85< / s t r i n g > < / k e y > < v a l u e > < i n t > 9 9 < / i n t > < / v a l u e > < / i t e m > < i t e m > < k e y > < s t r i n g > 5OB5;L=>ABL< / s t r i n g > < / k e y > < v a l u e > < i n t > 1 2 5 < / i n t > < / v a l u e > < / i t e m > < i t e m > < k e y > < s t r i n g >  8A:< / s t r i n g > < / k e y > < v a l u e > < i n t > 6 5 < / i n t > < / v a l u e > < / i t e m > < i t e m > < k e y > < s t r i n g > >A;54AB285< / s t r i n g > < / k e y > < v a l u e > < i n t > 1 1 8 < / i n t > < / v a l u e > < / i t e m > < i t e m > < k e y > < s t r i n g > S < / s t r i n g > < / k e y > < v a l u e > < i n t > 4 3 < / i n t > < / v a l u e > < / i t e m > < i t e m > < k e y > < s t r i n g > @8G8=0< / s t r i n g > < / k e y > < v a l u e > < i n t > 9 1 < / i n t > < / v a l u e > < / i t e m > < i t e m > < k e y > < s t r i n g > @54C?@5645=85< / s t r i n g > < / k e y > < v a l u e > < i n t > 1 5 0 < / i n t > < / v a l u e > < / i t e m > < i t e m > < k e y > < s t r i n g > O < / s t r i n g > < / k e y > < v a l u e > < i n t > 4 6 < / i n t > < / v a l u e > < / i t e m > < i t e m > < k e y > < s t r i n g > 1=0@C65=85< / s t r i n g > < / k e y > < v a l u e > < i n t > 1 2 6 < / i n t > < / v a l u e > < / i t e m > < i t e m > < k e y > < s t r i n g > D < / s t r i n g > < / k e y > < v a l u e > < i n t > 4 5 < / i n t > < / v a l u e > < / i t e m > < i t e m > < k e y > < s t r i n g > R P N < / s t r i n g > < / k e y > < v a l u e > < i n t > 6 2 < / i n t > < / v a l u e > < / i t e m > < i t e m > < k e y > < s t r i n g > < / s t r i n g > < / k e y > < v a l u e > < i n t > 6 3 < / i n t > < / v a l u e > < / i t e m > < i t e m > < k e y > < s t r i n g > B25BAB25==K9< / s t r i n g > < / k e y > < v a l u e > < i n t > 1 3 4 < / i n t > < / v a l u e > < / i t e m > < i t e m > < k e y > < s t r i n g > 0B0< / s t r i n g > < / k e y > < v a l u e > < i n t > 6 6 < / i n t > < / v a l u e > < / i t e m > < i t e m > < k e y > < s t r i n g > S 2 < / s t r i n g > < / k e y > < v a l u e > < i n t > 5 0 < / i n t > < / v a l u e > < / i t e m > < i t e m > < k e y > < s t r i n g > O 2 < / s t r i n g > < / k e y > < v a l u e > < i n t > 5 3 < / i n t > < / v a l u e > < / i t e m > < i t e m > < k e y > < s t r i n g > D 2 < / s t r i n g > < / k e y > < v a l u e > < i n t > 5 2 < / i n t > < / v a l u e > < / i t e m > < i t e m > < k e y > < s t r i n g > R P N 2 < / s t r i n g > < / k e y > < v a l u e > < i n t > 6 9 < / i n t > < / v a l u e > < / i t e m > < / C o l u m n W i d t h s > < C o l u m n D i s p l a y I n d e x > < i t e m > < k e y > < s t r i n g > @>F5AA< / s t r i n g > < / k e y > < v a l u e > < i n t > 1 < / i n t > < / v a l u e > < / i t e m > < i t e m > < k e y > < s t r i n g > ?8A0=85< / s t r i n g > < / k e y > < v a l u e > < i n t > 2 < / i n t > < / v a l u e > < / i t e m > < i t e m > < k e y > < s t r i n g > 5OB5;L=>ABL< / s t r i n g > < / k e y > < v a l u e > < i n t > 3 < / i n t > < / v a l u e > < / i t e m > < i t e m > < k e y > < s t r i n g >  8A:< / s t r i n g > < / k e y > < v a l u e > < i n t > 4 < / i n t > < / v a l u e > < / i t e m > < i t e m > < k e y > < s t r i n g > >A;54AB285< / s t r i n g > < / k e y > < v a l u e > < i n t > 5 < / i n t > < / v a l u e > < / i t e m > < i t e m > < k e y > < s t r i n g > S < / s t r i n g > < / k e y > < v a l u e > < i n t > 6 < / i n t > < / v a l u e > < / i t e m > < i t e m > < k e y > < s t r i n g > @8G8=0< / s t r i n g > < / k e y > < v a l u e > < i n t > 7 < / i n t > < / v a l u e > < / i t e m > < i t e m > < k e y > < s t r i n g > @54C?@5645=85< / s t r i n g > < / k e y > < v a l u e > < i n t > 8 < / i n t > < / v a l u e > < / i t e m > < i t e m > < k e y > < s t r i n g > O < / s t r i n g > < / k e y > < v a l u e > < i n t > 9 < / i n t > < / v a l u e > < / i t e m > < i t e m > < k e y > < s t r i n g > 1=0@C65=85< / s t r i n g > < / k e y > < v a l u e > < i n t > 1 0 < / i n t > < / v a l u e > < / i t e m > < i t e m > < k e y > < s t r i n g > D < / s t r i n g > < / k e y > < v a l u e > < i n t > 1 1 < / i n t > < / v a l u e > < / i t e m > < i t e m > < k e y > < s t r i n g > R P N < / s t r i n g > < / k e y > < v a l u e > < i n t > 1 2 < / i n t > < / v a l u e > < / i t e m > < i t e m > < k e y > < s t r i n g > < / s t r i n g > < / k e y > < v a l u e > < i n t > 0 < / i n t > < / v a l u e > < / i t e m > < i t e m > < k e y > < s t r i n g > B25BAB25==K9< / s t r i n g > < / k e y > < v a l u e > < i n t > 1 3 < / i n t > < / v a l u e > < / i t e m > < i t e m > < k e y > < s t r i n g > 0B0< / s t r i n g > < / k e y > < v a l u e > < i n t > 1 4 < / i n t > < / v a l u e > < / i t e m > < i t e m > < k e y > < s t r i n g > S 2 < / s t r i n g > < / k e y > < v a l u e > < i n t > 1 5 < / i n t > < / v a l u e > < / i t e m > < i t e m > < k e y > < s t r i n g > O 2 < / s t r i n g > < / k e y > < v a l u e > < i n t > 1 6 < / i n t > < / v a l u e > < / i t e m > < i t e m > < k e y > < s t r i n g > D 2 < / s t r i n g > < / k e y > < v a l u e > < i n t > 1 7 < / i n t > < / v a l u e > < / i t e m > < i t e m > < k e y > < s t r i n g > R P N 2 < / s t r i n g > < / k e y > < v a l u e > < i n t > 1 8 < / i n t > < / v a l u e > < / i t e m > < / C o l u m n D i s p l a y I n d e x > < C o l u m n F r o z e n > < i t e m > < k e y > < s t r i n g > < / s t r i n g > < / k e y > < v a l u e > < b o o l e a n > t r u e < / b o o l e a n > < / v a l u e > < / i t e m > < / C o l u m n F r o z e n > < 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1 1 . 0 . 9 1 6 5 . 1 1 8 6 ] ] > < / C u s t o m C o n t e n t > < / G e m i n i > 
</file>

<file path=customXml/item7.xml>��< ? x m l   v e r s i o n = " 1 . 0 "   e n c o d i n g = " U T F - 1 6 " ? > < G e m i n i   x m l n s = " h t t p : / / g e m i n i / p i v o t c u s t o m i z a t i o n / I s S a n d b o x E m b e d d e d " > < C u s t o m C o n t e n t > < ! [ C D A T A [ y e s ] ] > < / C u s t o m C o n t e n t > < / G e m i n i > 
</file>

<file path=customXml/item8.xml>��< ? x m l   v e r s i o n = " 1 . 0 "   e n c o d i n g = " u t f - 1 6 " ? > < T o u r   x m l n s : x s i = " h t t p : / / w w w . w 3 . o r g / 2 0 0 1 / X M L S c h e m a - i n s t a n c e "   x m l n s : x s d = " h t t p : / / w w w . w 3 . o r g / 2 0 0 1 / X M L S c h e m a "   N a m e = " 17>@  1 "   D e s c r i p t i o n = " 2548B5  745AL  >?8A0=85  >17>@0"   x m l n s = " h t t p : / / m i c r o s o f t . d a t a . v i s u a l i z a t i o n . e n g i n e . t o u r s / 1 . 0 " > < S c e n e s > < S c e n e   C u s t o m M a p G u i d = " 0 0 0 0 0 0 0 0 - 0 0 0 0 - 0 0 0 0 - 0 0 0 0 - 0 0 0 0 0 0 0 0 0 0 0 0 "   C u s t o m M a p I d = " 0 0 0 0 0 0 0 0 - 0 0 0 0 - 0 0 0 0 - 0 0 0 0 - 0 0 0 0 0 0 0 0 0 0 0 0 "   S c e n e I d = " 9 9 e b 2 5 e 0 - d 6 1 f - 4 9 4 e - b 8 8 b - a c 2 6 0 7 0 3 4 5 1 a " > < T r a n s i t i o n > M o v e T o < / T r a n s i t i o n > < E f f e c t > S t a t i o n < / E f f e c t > < T h e m e > B i n g R o a d < / T h e m e > < T h e m e W i t h L a b e l > f a l s e < / T h e m e W i t h L a b e l > < F l a t M o d e E n a b l e d > f a l s e < / F l a t M o d e E n a b l e d > < D u r a t i o n > 1 0 0 0 0 0 0 0 0 < / D u r a t i o n > < T r a n s i t i o n D u r a t i o n > 3 0 0 0 0 0 0 0 < / T r a n s i t i o n D u r a t i o n > < S p e e d > 0 . 5 < / S p e e d > < F r a m e > < C a m e r a > < L a t i t u d e > 0 < / L a t i t u d e > < L o n g i t u d e > 4 5 < / L o n g i t u d e > < R o t a t i o n > 0 < / R o t a t i o n > < P i v o t A n g l e > 0 < / P i v o t A n g l e > < D i s t a n c e > 1 . 8 < / D i s t a n c e > < / C a m e r a > < I m a g e > i V B O R w 0 K G g o A A A A N S U h E U g A A A N Q A A A B 1 C A Y A A A A 2 n s 9 T A A A A A X N S R 0 I A r s 4 c 6 Q A A A A R n Q U 1 B A A C x j w v 8 Y Q U A A A A J c E h Z c w A A A m I A A A J i A W y J d J c A A D q q S U R B V H h e 7 X 0 H c 1 t J k m Y C B L 3 3 n p J I i a K 8 9 2 p 5 q e 3 0 2 B 7 T O 7 c z u x O 7 G 7 F x P + J + x 1 3 E x k X c x u 7 M 7 I 5 p o 2 5 5 7 7 2 h S I k i R e + 9 d y B 5 + W V V A Q 8 g A I K U u o c A + Z H F M g 8 E H l 7 V V 5 l V l Z V l + / r G / R l a x r z h i I q n y O R 1 t K 9 o l B z 2 K e r r 6 6 e I i A i K i Y m W 6 + P j 4 z Q w M E Q Z G W m S b 2 t r o + i o a E p J T Z G 8 L 7 y q q i F n 7 A r a U O j Q J U S T k 5 M 0 O j x M S S k p 1 N H e x v + f T o 8 e P a a 9 e 3 f T N N e c 3 a Z f y J i e n i a 7 3 a 5 z b s x w O d l s N D o 6 S l N O J 8 U n p t D E 2 L C + S p S Y l E Q j I y O U x L F z 0 k l P 3 r R R V 9 + A v r q M + W C Z U P N E T H Q U 2 R I 3 0 7 5 C E M h O r a 1 t l J W V S W N j Y 3 z V R i 0 t L V R Q U E D t T K C s r C y K c E R w W 7 b R + b M X a F X x K r I l r a S u 0 R h K j p m m s p w p u l w V R Z N T i h X H S 8 e Z E K o 6 r O T o 6 + 1 z E f H B 6 2 H q n U q l G V 1 r / N a U F T 9 N G / P w v 3 Y m x A R F R c f I t b 6 + P q o d S K N t R d P U 1 d F B G X w / A O 7 H w K Q R g 1 R D Q 8 N 8 / / m c t 9 O t 8 j f U P z Q i 1 5 c R H G Z 3 Z 8 v w i U i H g w m x n X a X 5 t H B l Y N k Y 9 H Q U N 9 A m Z k Z 9 O T x M 4 q K i q L I S A e N j o w J 0 f L y 8 8 j B e T T U q a k p W s l k e j V S T D U 9 c d Q / a q f m v g i 6 X R N J E 0 6 W I M w O h E t M L q C 9 t Z V a m 5 r o z e s q J l M v J S c n U U t j A 7 U 0 N d L g t C e Z T p Z N 0 J Z C p 0 h H I c X o u L w X c L c l k 1 6 9 r p O 0 I R M w M T F B g w M D r s 8 1 I T Y 2 l r 9 n B E 2 y F H M 6 J 6 k w K Z I + 2 r e R o v l 7 L C M 4 s I R 6 s C y h 5 s C e r T s o L Y b V J S b G o 4 e P y c k x J A j I l J e X R z X V N R Q b F y c N v / z 5 C 9 q 3 f w + r W T P U 1 N R M / f 3 9 1 N I 1 R D P Z 7 + l 3 C w 5 H 1 4 x T h H 2 a X p R X s P o 4 w Q 3 c S X v 2 7 h L S n K t U x D P I T J i m b U w q g 1 a W j r k 5 O Z I e m 7 R J q K t 6 Q q t W r a T o 6 G g m f 6 Q Q s K + 3 h y W f U k n x v l X N I 5 S X E U d D g 6 z + x d s p K T G B R i f t N N z f S a l p G X T 5 c Z W 8 d h n + Y T t 9 c 5 l Q / p C V v 4 Z 2 F k V L Y 6 6 r r e c x 0 Q C V r V v L D T q a I m w z l D x 4 h 7 b v 2 E r 3 7 z 2 k X b t 3 S C / f 1 t Z O u b m q M S N / o d J O 0 x Q p e Y M 1 W U 4 q T J 2 W 9 3 j S F E m d Q 5 6 K A s Z F 2 7 N a a Z L F V y N L K n 4 j G h 0 b J w d L P g d L y s S k R G q k T S g W O H m c d X L d F E t I O z 1 / V i 7 3 E B 8 f T 2 t K V 8 u 4 6 P H D J 7 R 3 / 2 7 1 Y g b I 8 / J l F Z X y d W B 4 c J A S k 5 M l j W v W G N + 9 s b G Z U n g M l 5 K S x N J r m m 5 V 1 M u 1 Z c z G M q H 8 4 N j u b U y D M W l Q r S 1 t l J K R R V E R M 9 T c 3 k P l 3 T l C l u G + d t p d N C o S q r C o g N W o Q V a b u I c f G q J B b q T v H T p A j x o j a X 2 O k 2 I i F / a Y 6 + s b q b u 7 m 7 K z s 5 g c i Z S Y m C i f r S S V m g A B C l O n a B 1 / j j 9 g f N T S 0 k q r V 5 f o E u J 8 G 0 v Y H H k v S N / T p 8 / Q h g 3 r 5 H U 7 t m 2 h u I Q E G Z d h Q i U 9 P Z 1 i Y m K E 0 M R f 5 d y D l 3 I f y / D E M q G 8 k J y 7 j k b G Y u l I y b A 0 s s H R S b r 5 J o 7 W Z k 9 S E T d a N K K h c R v d e q P U r i O s m l 2 / c p k O H N x P t o h o u v L a X R 7 1 l k O P j k E 7 N / Y p 6 m m q Z q k U T 0 0 N z b R 1 + x a 6 d P E K T e e f 4 j G a m 1 B A N H / e Y f 7 c Q O j u 6 q b 4 h H g h B w B O d P Q M s 1 r X Q W 9 q 6 v g 7 O + n 9 D 0 6 6 J N S 5 F z Y q j q 6 W 8 W F x c b G U Q 1 0 E 0 f q G x u h u R a 2 8 b h k K r G v g w S 0 H h L i s H R R r j 6 T D x U P 0 b b m D z r y I 5 A Y U I S S q b I 2 g 2 2 + U 6 o a J h J V p S h r U v 6 m h Y 8 e P U F V X v I t M a I s + Z q / n j Z i Z f k q N m a K G h k Y Z q + 3 m M R Q m P z 7 4 8 B T t K p 7 9 A e N a Q N 2 + f Y 8 u X L h M 3 3 5 z l s Z G R 1 W h R n q G k j T N L I U g t Y Q 3 z m G q r q q m u L g Y i o m N p d r a O p H M v b 1 9 0 j F g P G i P c M h z w N g R H Q 1 C U l w U f b R / C 7 + B 5 3 N c y s F 2 + t b D Z Q n F i E 7 b T t P N 1 y j K N k F 9 S Q e k 8 e Q k s b r X r w h l c L B k n G 7 U R L v K c p O m a F O + k 6 o 6 H N T U a y f n N B 4 s 0 Y m y c Y 8 1 I m / g 3 9 G Y z 5 4 5 z 4 0 4 h u J Z V c T U e E Z m h j R W T G h s 2 b J J X o v 1 I 0 y B 5 + b m S t 4 b l e 0 O a u u 3 0 + p M J 0 1 O 2 a k 4 w 1 P 1 A w m u X 7 9 F h 1 g F N Z L H A K R 6 8 O A R H W Q J i 7 U z z P Q 5 n f j 8 J q p i k r 3 / / g n 9 S t y v + l / E C J B S k F Y D / Q N 0 t 7 r N 4 z k t V d i + W e K E i o x O o O P b V s j A / n m T j R q Z F G g Y k f Z p m p i y u R o J m h I a a n V n h O Q N D p d O 0 N i E j e 7 W e U 4 8 G M R G z d A o X w c w j s K M m 8 G 2 9 G b K z M r Q O T c u s k p 3 n K W e F S B Z Z e U r 2 r h x v S 6 Z P / B d K i s q a f 0 G 9 R 4 g W n t 7 h 6 y j N T e 3 C D E g D f c f 2 M t x E 2 3 e v J E m + L l E R U J S u 8 l k Y h N A q q m p a X p e 2 0 5 d / Y N y f a l i S R M q K X s t 7 V v B U o X V G 6 h 3 M z P T 3 M j U 4 z B E S o m Z p p 0 r J u l p i 4 M 6 B t 5 O j 3 u P V c k 7 r 8 Z o M j K D P 2 e K k g d u 0 b 5 9 7 t k 3 o I v H O J A a R U W F u k T h 3 p 3 7 t H n r J t f Y Z 6 H o 6 u 6 m R i b L K H / G p s 2 b K D E x Q V / x x M j I K J 3 + 6 l v K y c 2 W S Y p f / u o z f U X B S i x I K o R e f u + x m W i q a G i V a 0 s R T K h H S 5 J Q 8 Z l l t H + F G g 8 o M q n F T S D W P k z J 8 d H U O q C k k S l / l 9 i W 1 U 4 O 5 m c q q 3 k g 9 I v y S i p a W U i p K b 5 N k 6 D 2 Y d y z u q R Y l y w M F y 9 c o s N H D q n Z u j l w + d J V O n r s s K T x D L D g G 8 1 j O A M r q Q y x I l m a d f U N 0 s O q Z r m 2 1 G D 3 G l M t i Z C Y u 2 0 W m d L i p u j U u n H K c / J 4 o j T i O y V T Y X w v X T x 3 g f r 7 + u n 8 2 Y s 0 z N K g u r q G k h I T 9 S t m A 2 O b o s I C e v L k K Q 0 N D u n S + W P H z h 0 y H p s L m J C I s M y s 4 D l A 9 c N 9 Q m I 9 f f r c 9 W w Q I 0 C F h O 1 h e n I C v b + 7 z O e z D / d g + / b 2 0 p J Q I N P O 7 E H i J k B n m U y H V 4 9 R Z I R q E B i U w 5 L g 4 q t o c k 4 F f i x 4 f v i j 2 1 T Q w O d 0 P f l 3 + u x n P x L 1 E p Y V U O P K 1 p V K L / + y s k o s G U p W F 0 u P 7 w v / / c c / 0 8 9 + / h O d m z + u X r n O U i q w 5 U Z X V x d V v 3 5 D e 7 V K C i n q L d U m J i b 5 H n m c y U T C 9 8 K M Y l p G h t z 3 8 N A Q J b O 0 P f / g l X 7 1 0 s C S I h T I t N L R Q K / 7 s y j S P k X b C i e k I S D 0 9 P R S a l o q V b V H U F W L k 6 K Y W L 6 A S Y b 3 S i Z 0 T u H p s 0 p K y t t I A 2 N 2 s X r Q w z A 6 U j p O U X o O Y 3 j C R r G R M / T X P 3 9 B K 1 e u E A s L f O 6 t m 7 d p 2 4 5 t F M c S y A p Y O 8 D g d s W K I p d q Z S A S h s t S t H X D f A F y P H z w W K w 7 f J G 2 v 3 + A J i Y n K J P J Y U V t X T 2 t 4 n s f 4 M + H 9 T s W e G H T a G B U P w A T F Q i Y 1 L j 2 b O m s V f H T x A M I / x C f U U q D g 9 P 0 q C O b d h a O e J A J w P Y L v D L N 1 k a f b C V R / x C 8 4 U 0 m / H 9 O V j q t y p i i L Q W T M l 1 u / t e Q C Y h n I o p J E R M p L z 9 X G v X N m 3 d o 5 + 6 d s 8 g E 5 O R k C 5 k u X 7 o i D d z g 3 t 0 H 3 F A d d L F C W U o g T O t r w Q K S B o u 7 k M j e e P q E V T n + S U t N 1 S V u g E x X L l 9 T Z G K c O X N O Y g P r 8 z T r V T A q X l + U y S W e 9 R G u Y U m M o S K i 4 2 l 4 L J a O r h 6 i 1 d G V S k 2 x V D 5 Q 9 b K K n j 0 t l 3 U g K 0 C M k 5 p Y + 4 s n J b a i j n v t 7 B y 3 J b c v O L n F 9 4 w o S f C q L 1 M I 0 t r a T g c P 7 v M Y 5 H s D v f 2 x 4 0 f F S g F 2 h B j X F K 0 o p C u X r l J 8 j F v 9 u m A x Q Q o W k B 5 P n z y j J 4 + f y h Y U f I / q 1 z U s q b t F 8 u G 6 L 2 C a 3 e D U + y d Y i n q S 0 j z X S Z Z w I B V C d l o S p S b G z K q X c A y 2 b + 8 8 d r e q M I U t Y Q s d K R l 0 9 Z p o q F Y y A R 0 d n W I 9 P l 9 c P H + Z j p 8 8 q n P + c Z 4 b P Y j Z M 2 y n t P j 5 y p T Z w P 2 f f + m e Q s 9 L x p 6 o 2 Y Q P h I q K S s r J z f E p j X w B U + 3 l z 5 / T r j 1 7 J N / W 2 k J Z 2 T m y b n b q 1 H E p M z D q H w L U S q x T 3 X h R z + p w e D c 3 7 q v D + y c i a S s d W 6 P s 8 g Y G B n 2 S C T 3 1 Q s g E B N q B a 8 W J s j F R z x 4 0 R F J T v + / e f z 7 A 9 7 C q p C 3 9 d n n / a 9 X + J Z 4 3 1 q 9 f J 2 T C p s h g c O f O f d q 6 f b u k M R G B y Z S m h n o 6 e f I Y f f n F a Z H w B k Z S I W C b C J f Q z p I s S 8 2 E 5 4 / v a a Q w Q W T q F l b z h m U q F 0 j g c Y N 3 / 4 g K b 2 t z q z H z A W a 5 1 p S 6 r b c D A Q Q w q G h x 0 B y T i E H D e 5 w H S w w Q 6 / x L N b 6 S U I F d w f o F P m C 3 R 8 g Y 0 h + + + v I b u s p j J 6 j K W G c C b C x 1 s J c q J z d P 8 t H R k b R p 8 w Z q b G x y d V j 4 i 3 R i U r J I K V i j 7 C t T r w 9 X h O 0 Y K i F n C + 0 u G B H J Z H p K g Y k Z p u z 4 C U 8 z n 2 D R 0 t w s + 4 2 C R V m 2 2 8 b u Q b 1 v U 6 W F A F / 5 2 B r v y R K d 4 G b d V 3 O F r v u R X H / 5 0 x c U H x 9 H K S n + Z w z j 4 u L o 8 N F D s i B s B Z 5 f T 3 e X p E + 9 f 1 L I l J + f J + W D Q 0 O u m z D P H 7 4 r 0 L m t z 0 u c V V / h E s J S Q s U k p M m M n n 1 m X M Z N B o Z A g E l f u 3 r D 7 w B 8 L j x / 9 k K n g k N R m l t M Y B t 8 I K k x H 2 B s V v P m N X + n 2 W O z / Q U 9 l B x n E 6 N d l 8 T S A e p h T H w S D U y n U N + I T c Z 3 v o A O p 6 L i p c 6 5 A a m b k 5 d P V Z U V k i 8 s L J A O 7 N G j J 7 I I f O f O P S G Q m Z z A M 4 e a m M i a Q n L M 2 6 u 9 i x G 2 s 3 e f u l t Z m A B O V E q i X l F u b r Z U o g k G J o 1 p Y y S N p 6 L 5 o u r V a y p d u 0 b n g k N t V w S 9 7 n T P 0 G H z Y U H q 2 z M L 3 + k / / / A l f f j J J 5 Q Y G 0 H 9 Y 3 Z K j Z t m C d I t l u M j S b t k H 9 d 8 c G z t u J h H A X h / S C B v G 0 M A 1 6 w q L Y A y W F T A 4 Q v G q M k s A R M T k 8 Q L F D w r w Y 3 A w z e d + t X h g 7 C T U N H p m + l I y Z D s R E W l m u A L X V 0 9 C y Y T D F h z + T P m i + g I T 9 W s o m 1 u m 7 p g g A b 9 q 1 9 8 S k / u 3 a D R k U F K j p 6 U d S 9 s o S 9 b V 0 b 7 i y d k v O U 9 5 g q E S 6 + i a W h 4 m P 7 j 3 / 9 A 3 3 5 z j u 7 f f S D e k + C K D B j X e 6 3 G x 8 f k G Y t 6 r T U C 3 A 9 c A f R i E T g p k d 6 8 q e M x p 9 I Y o A 7 2 9 / T Q + l z f h r m h j L A a Q z m i 4 6 g s b V g s D P w R y V r W 1 t o u m / E W g s 7 O L k p I 8 N 8 g f H 3 2 2 b M X K C e Z 1 a R E p Q Y Z V L a 9 G / U H j R j G r F i 4 7 e / v o z e 1 t V R f 2 y C L q 1 Z 4 k w q P z x 9 u 1 q d Q 2 X u f 0 U c f v 0 8 / / e z H 4 j 0 p g t + v t b m J o m N j 5 X v A 5 A i f P T o 8 J J M V A / 3 9 8 v 1 R B m N f u E + D / 4 q Z a b V k 0 d X R R v 2 D w 7 J Z E r u M v e s x l I P t 7 L 3 w U f l i U z f R l o w u 6 u j s Z A m V O 4 t U v h p 5 L f e c / Q M D V M y V P j I 8 w r 3 n I N X X N Y h Z T n I A 0 5 4 v / v o 1 7 d 6 z U 7 Z D D P Q N 0 B j 3 0 k 4 e F M G I N V 0 7 t + z s 6 O Q B f S z 3 6 K z S c U M q K i q Q 2 S 4 0 u n v N K R Q T p y Y 0 N u V P U m 7 S 2 6 9 N + c L o 6 B j f Y x c V F h T o E o U X L B m b e + d H 5 L i o G T p o s R T p Z G k F X x N 2 P 2 N Q E G u S 1 W p 8 X / j Z g J 0 f n N 1 A F U / j / 4 N H K M z 8 v e 6 Z 3 / r Z Y o b t 3 L 1 n Y U G o h J x N l N D z U D z 9 f H P 6 j P h F m I t M t 2 / d o 7 3 7 d s n 0 L o j V 3 d X F J N k l 1 7 A N H I a q R 4 4 d o l g f e 5 C u X 7 s p G / E W O q F R y Q 2 6 U T d o B 0 f H S o N X x e Y D W D Z E R U f N 2 h a C S Y n 5 w i r Z K l o d r L J 5 7 g z 2 h f a 2 V s r O y a X m h g Y a H B 6 l d e v L q J K f a z w 6 G p Z Y 2 L 6 C r r 2 y z e 3 J N p Q R N i r f v o J x W l t W K j t O N 8 y x q x W 9 N g i 0 b / 9 u U U H s H E p K V j E Z 3 R M M 8 G H 3 / g c n q L a m j m 5 c v + 2 h o o G c a 9 e u W T C Z g K E x 9 / A V A g z j F W N U + y 7 R 3 d 3 D H Y L b V r B 7 2 E 6 3 t Y O Z + c J K w j a 9 v W V k x D c R 2 l v V Y j H I B C Q k J U n 9 A B M s z Z 8 / e y 4 e d q H 2 y e y k j z o N x R A W k x L R a Z t c 0 7 O Y V c J g u O b N G 3 3 V U z p h R y x s 4 1 Y V r 9 Q l b n g b i 0 I 9 W 7 + h j L Z t 3 0 L X r t 6 k x 4 + e 8 m s m Z C d r s B Y S / j D m 1 b n D 3 u / C y 4 V N k B j A 4 H a E x z M t r a 0 y i X D u 7 E X K y I R T F v f 7 O u w z N D j P 2 T 4 r z J Q 7 7 h e I d K j 1 N G 9 t w H R A 0 1 N q B r O / r 1 e e 5 9 2 7 9 6 m M p d S K l S u k M 4 P J F 4 x 9 8 6 L D Q + 2 z n b s f + i r f 8 W 2 r h V D t 7 e 2 i 0 6 N C s W 6 y n i s O M J W N a V + s l f h D d 0 8 v p a f 5 t 2 s b H B y i b 7 4 + Q 7 / 4 1 c 9 0 y c I x M G a j O 7 W z J U V J p p N K M u a e R s d 3 w t g P Y 5 K G + k Y e u 8 U w y Z N Z M n S I b S H G c t 7 A u h d U T S N d 3 h Y H i s c o P t o 3 O U E o E K i / r 0 / 2 R Q F N r O L 2 j t r l 8 z d l D 1 J W c o R 0 A l j P K 2 Y N 4 V W n p 4 e m U A Q T 6 n l I E y o u Y y P t z h u S K V t U D n o 9 N D Y Q b H L S K Q 0 N g P / x L V s 3 y X V f w J o J J j L m Q h 2 P r V a y O v g u A O 9 C v z / z n L J K l L E p g L s z 1 u 2 B A O m z f e d W s c V D w z X A 4 L + 7 p 4 d W F B X p E j c W M m 4 K B G z M P F r q u Q w A N N X X U c E K 9 Y y a 6 m s 5 v U r S g N W g 9 9 C q f r l 3 1 B W 8 P M H b b a O f x e V Q g e 3 8 g 9 A m 1 J H N x U w m p / S I C E Y a I c Z 2 h O K S Y v F H v n O X M u r 0 h 3 N n L 8 h 2 h E D A 2 A v r T + n p a h Z v o Q D x 4 W V I z S b u o u t 1 s 8 2 X s N X k z L f n K R q n f e h O A M s B C f F x t G Z t q d g l w j 2 y L 2 D P F N R U Y 3 d 3 9 X U U j T s X r u Y F Q q B 1 L a P 2 G c J D p c U 4 0 X y f 8 e E B + m C L I l R N z R s 5 r a S 2 f 2 7 p v J g R 0 o S K z 1 h P 2 7 O H h D w v X l R S G Q 9 6 D a G A + / c e i I q X n Z O t S / w D 6 0 p z W Z z j N b B 5 M w 1 1 o Y B f B j Q e L H g C v i S H b b y T o v q e 0 e E j B 3 W J A k 7 O G G V i w f + E P 2 n b N z B I l x 6 0 U k K u 8 u v 3 X a I o 1 S n H 8 h j 0 4 7 Q Q v R 0 E h M L x O t j q L / 7 / O p R h r L l v 1 N W a j H H K T R w T d V r 8 D w 6 O 0 2 h U 6 C 7 4 h r R 8 3 a N P n E D F g E x W o G z n r h 1 B k Q l + y I P Z v t H R 3 v H W Z A K e P y 3 3 c N + V E D 2 7 T 4 u P T 6 B D h w / o n B u Y F U t O S v J L J u B e c 8 b 3 Q i a g o d e 9 a N z H q i b I Z J V M v V w G b 7 R P u t x W 5 t Z O r 6 p T + f y D x O 7 p 7 q G o C D 3 b E a J g Q q F i Q i 8 4 o l N o Z t o p l W M q y F p R A H a i z g W o c Q h z A d I J j i b f F h j j r N + 4 X h o R V D 8 A Z k H R X o c J x M a 6 V b 1 g 8 a Y r 4 p 2 P k 4 L B y I S N x l l q p q Q p V R i m S A D G U t m 5 e b J V x c w K + s L L d o e M X 1 e s L B L L 9 t F x 9 P O z 6 z w U g u 3 C w 3 L P m g w R J K a t p 2 1 5 w 9 I o q 6 v f U H H x y l n E 6 m I S e G 9 p t w K v q 3 j x k j Z s X K d L f A N b 1 v E 5 a d x g 5 t n G Z 6 G j o 0 O m i a H e V F a 8 l N 4 c j k 4 2 b t z A v X s W 3 a y L 0 6 8 M P D 4 x a O m P o P K W + d k D R t h n a E q 7 j H 5 X e G 9 l n 2 t m s a b q F W V m Z Y v v C V Q F v E j 5 W m N D h w G H n x g D H y 4 e F i J W V r y i d i q m g v m b S S 4 K h K z K t 6 t I G V q C F L J x U J P I A J I g E J m A y 5 e u z U k m 4 M W L C p m I e F s y A Z h 5 h L 8 F q I 4 n T x 0 X i 4 6 T J 4 + L C n j n 5 j X a l d P u 8 o l u n P 9 7 Y 4 K H L B d f R Y k 0 m i + Z Y I H + r s k E 9 P S 6 H c n k 5 h e 4 H L l g o + N c C 9 b Y 6 T r F E q y t b 5 o K i w q p M K p J X w k 9 h C S h Y t I 3 K M t m J h E G 6 R n a 3 R X S H e 2 d d O b b c + R E D Q U A X A 3 H F H o O + H 0 B s 0 + b N m / U u b c D 7 v f q 5 e u U k 5 M j 5 z 0 Z o K f G u U 8 w b I W b 5 B 3 Z 7 V J e 1 e 4 e r 2 H r B Q i E c K U q e s G k 6 N X O Y t 4 1 X v S 7 p + l 7 e 9 S m Q w C e o P z B 2 g n i A I a q 7 g S W 3 n a x 4 q 9 v D s 2 x V E i O o a Z 6 6 m l 4 e J h e 8 p h m e F g d y Q K P Q N g q A M N U H P e S k p w k Z W a c Y g D S Y f r 5 8 t 1 q 6 h + e v Y b i j d e v a y g h / t 3 M O n 3 z z V k 6 c e q Y z s 0 G B v E 4 I f H m 9 V v U / f j f q a q x V 9 Q l k M i c R z U f J M Z 8 v 4 2 y a w j 1 Q 5 R f u I J G W E M A s h M D 3 w O k E 8 C K r 3 Q s s J x A n O f A K Y n u O g + V A D M 2 a Z C h F A 5 u z q L h k R H Z 3 I d p b P R 0 8 D M X H c X q h Z 5 h u i v + 6 y J k w R B H d s J n w u / / 8 7 8 4 3 y J O L T 8 4 t J 6 G a 8 7 T y G h g U q 3 n B g 4 d f 7 7 A J M b / / b f / J 6 Q G Y K W x Y + d 2 O e k i E L A m A 9 d c n / 3 8 p 5 S Y n C 6 q 0 E I x a L E X / D 7 w o t 5 9 Y j x O P 6 y r q a a O 1 j k O D k C F S m N U 6 H c m c 5 F N r P S t d R 4 q I e R U v u j U U i G N 1 f U V v P Z g y z X G I W j A a J C 7 d m 2 X d R 5 4 g 4 W F B I A T J D B 5 g R k l S I N I h 5 1 m p g P b k M X F x 4 u 3 p P k C v v N W r y m R L d / A 3 d v 3 K M e i 5 v l D b 2 8 v H T 1 + m D u A X p r s r d G l v o H d t H k p U 7 Q l f 1 I m M B J j 5 h i s f M c Y t 6 d Q x W t 1 S A C s z F e W r K Y s P 2 d a C U T l 4 8 A N M U p a o o 2 6 n c p 0 r K r q N d U 3 z a 1 B L D a E H K G G h 6 Z l h g w P H Q G z Q v n 5 + X I N J L l 1 8 w 4 9 u P f A t T q P N R u s 3 X g 7 I Q F J c n K y K N r H 1 g w D j N O w 4 I g z Z q 2 w 6 v 6 + A A v v t P R U K l l d I p M j F 8 5 f l j W x Y A C n L 5 O s l s J y 4 + R O N w G j H T P i d 2 9 9 z i Q d X q 1 2 3 2 K L + s Z c J 2 X r v V R p c d + v i u c L T c 5 i a q y r c 1 m Z z w X z L G e Y V A a 1 9 c 3 c + W R T X m R w 7 s 0 W E y J + 8 y / / 8 3 9 J F x E i I X G 8 j m p e v 6 b x 8 U l K Y + m T w F L J O L F v b + 8 U 9 8 W T z k m P Q b 8 3 D B H T M z J k r G X I 5 4 2 / / u U r 2 r F j m / i b g x U 7 J j J g x Y 2 1 E i t B s Y 7 1 x V + / E s k Y F x 8 n d o O Y Y M D s I y Y Z c E K h 2 b o w F 3 B Y A b 5 T F t 8 / 3 m / L y m g q y Z y i l e l T I o G S Y m d k / 5 Q v 4 I D s x Y D 1 q / i Z Y l Q E H Y h R 0 4 U b V m k P 4 D o 6 R v 7 B 4 Q z Y P g / t I y c 1 i h q G 0 2 l V V g R L P U z F u + t / s Q f b x c c V f 1 s 9 Y Z 7 Y V Z x F o 2 O j N M a N G D 4 K M G N 2 + u s z 3 K t P 0 q E j B 2 X D G r Z o Z G S k 6 / + Y j Y 6 O L i a R T Y 6 S 2 b x l o 8 / 9 U z X V b y i X V U P o 8 t h Z C l y 7 c p M + / s E H M l M 3 M D g g j x C k b G 9 T F t 4 g p k z X 8 2 c b i w r c C y R d I I L 7 A k j / 5 z 9 9 K a Z H 6 D j 8 k d 6 K v 8 W i r i / g u R x c 0 U u x 3 P E A g e 5 L H X I 3 T V P c C c J X B U y V n E 4 O H O 8 s G K T + C D W m C h X Y L o U Q o a J S 1 9 H O 7 A G p g M 6 u L i p / X k F 7 9 u w S A 1 L 4 5 s b h y t j / E 8 j X A / D n P 3 1 B e b k 5 t G e f 2 m B o g I Z f W f m S n j 8 r p / c / O C U N G Y A + b 7 a F e B M V s 4 Y g j 6 9 K x 5 o T T s r A J T O 1 P x / g 8 3 A K B 7 Y 3 Y P F 3 3 7 4 9 4 k P P 1 2 f V 9 U R Q V f v 8 1 q S + S 5 h F 6 d F J G + E Y 1 V Y / 3 n K F U F N w k T 2 b U J u y h 6 i 8 1 U a l x c H 7 P v x b g 7 s 9 V E 5 o B O v + P 2 x L h z T C / i R g e G i E H J F R Q r J A g P e d D z 9 6 n z Z s 2 s B q 2 m l d q t D T 0 y c 7 d X / 1 + S 9 c Z A K w s x Q z h b 4 a M s Z n v s q x W f H 8 u Y v U 0 9 0 b 0 D d F I O B 9 s V n y 1 P v H 5 W C B W h 6 b w J f F / b v 3 6 e H 9 R 8 q Z J A M z g Y u J T A B 8 u Q N w s N k x G E H H e b z n G 3 h 2 p k / 3 7 N s f N 0 X S N L Y z e 7 W D x R x C a l K C B Y h I I g D j m E 1 M i s I V a s M g f M / F x k S 5 D g j z B y w c Y o 8 U Z g T z 8 3 O F R L D 5 + / L L 0 0 I C 7 M n x B t S + k 6 e O i R E t r K a D A Z z j 4 9 i a 8 v K K o I 7 f n A s w 6 9 m 0 c Q P 9 8 E e f c G e w k d a s X U M J + l 4 f N i x s S / t 3 C V D D 7 E C G 5 Q c / d j / A C E o i i X V O T r Q H f P R V i x o h 5 V M C 2 w B k 0 m H S P d U d y V I J g E p m d H Z / w P o T J h c M 4 B 0 J Z k C Y G v / 0 0 4 / 5 m n + / 2 1 j T w n j t w r n L A f 2 A G 4 C E W 7 d u p p 0 7 t 4 l R L f y g v w t A a m G Z A E s C S M P o t G 8 U D 2 j x w Z g c G Q + 5 B 4 p 9 T I M L i 9 T E h O a S I C N B z V j K P i 5 L G 1 j s Q c z G Q i V g 7 I T G f O n C F c 4 p b N i w T s Y a B Y V 5 Y l z p C 3 B o C Y f 3 j x 8 9 E W I A k D b 7 9 u 2 V y Y J k v S 9 p L s A 3 w 4 c f n 6 J L F 6 9 4 k D o Q Y E G N z + j p w Q k U b 4 / m 5 l Z a v d p 9 Q E F N 1 + J S 9 Q I h 3 s c 2 F S O R F B S p U J / G P Q D S k x N T P t v D Y g w h M 4 a K i M m U h w t k 5 6 o Z M 5 g V O f Q c M o j W 0 z M g P h O s g I k S 1 L w f f P q R h 7 N 7 O F 1 J S 5 u / o x V M Q J w 4 e Y y + Z o I G C 0 w k w E w q m G 0 i / g C f g f X 1 D a K m G u B x 1 H f 7 m U N f Z O g c t I t n J y u k P j W B J K h S 9 Z f z e U n c a X G 2 v Q O e l X y 3 i 8 U W Q m c M F a V m 2 S p 7 M q i r U / X 2 5 v A u R B X 9 B V Q z U S q + 7 u A A x a C x o V H 7 f s N R m O 7 G h 2 l 2 b 0 B q N T U 2 y / j H A F s 3 s A g M t e 3 C + U v 0 X 3 / 4 b 5 l u H x g c c l l Q B C I K 3 g u k z s n L o c q K S t e i d D D A r C M c 7 n 9 7 5 j z Z u V O A u m s F L L l D B Z h g g H p q f K U r 4 D l Y n g U / F 8 n p I m d / g y S 7 e 4 I b t y 4 G 2 C 4 / f W n 5 R o s X M 7 F r u W F O S C P L n 3 p M J a V l V N M 2 T j m p 0 X S 3 z n N B 0 2 6 f o R N r l b 7 + 6 m U V + V p U / e q L b + i T T z 9 0 z d C h k d + 4 f o u 2 8 L g H 1 h Y w G 8 I u X l h J O B y R L q + v R m X E f X x z + h x N j E 8 w s a f E 0 y w O o 7 Y C v L l 0 6 S q t 0 y e 8 P 2 9 x U P J k r U j T Y 8 e P s L R T 0 h S k A 5 k x z Q 6 1 E o u 7 t 2 / f p c O H / V v D V 7 Y 6 q L E v N K S T P 2 A v F J 4 7 p s u n p 5 z 8 H N S 0 + f r s E X p S P 0 N J k a P U 3 s / X n B O 0 Y 5 v / 8 e 1 i Q s g Q a i p 6 L f f u i l B D j X c p N m + n v q L I 4 A 9 R j m k 6 t F o 5 z r c C 6 z t w c o I 1 L E g h S K x I M V F K k v e D k / w B b v i p a W k y w e A L u B e b z S 5 j O 2 z z G G W 1 7 H V 1 D R U y + b o 6 u 2 l 8 j A m f m 0 P F J S t l + h s q D 8 y F Q C i 1 j S O L P z O S 6 m o b l N N N J u z t W 3 f p y N H D L F X 9 T 7 W 3 D t j p e f P i s I p 4 G 4 B A e N a G T G Y d C o u 8 e 1 c M 0 x V u m g W J I 1 T T w R 3 W d v d k 0 m K G 7 c r T V y F B q I n I U j H F Q e P F 2 M l I F i A Q o Y B j L K 3 g 4 N E K v A / M i F C J 2 3 d s k 4 V T T M U b 9 X C + w D 1 8 / R V c Q B / n + 5 s S S Q O J h q 0 i O F l 9 z 9 5 d r I r a K Y r v I y Z K j R k g k Q B 8 F Y z N Y A M I 9 T H Q b G P f i J 3 u v c P D 2 v 6 W E E J x P Q i Z N K F A J i z s 7 i 0 C o Y g 2 Z g / S w 7 o Z 2 r N j 9 j E 6 i x E h M 4 Y y p E E c j B m O F d 0 D E / J / I B G k C g L y c C 0 G 1 a 6 g M J 8 e 3 H + 0 Y D I B I H h E h I 3 H V i M i 0 c w 9 w t o c k y I g S l L M N J W 3 K j U N r 4 9 i 6 Y R g z J T g p Q n H 8 P g D 3 C i H C 5 k M p F 4 l S E 7 n i b + n g 4 o z J t W Y C 2 U h g t B Z h 3 o L 1 F Y + p o s X L t P N G 7 f p 8 s U r 9 O T x U / r T f / + V 3 t T U y p Z r V O J c C 8 L B Y M / e 3 V T b r s Z u a A K 1 e g Y O j j E x R g J 2 r v C / t 0 p t l p z 9 Z S f 4 X 2 A P 9 7 A h D M j E z x r P 2 x A H f 0 z e G s Y n i b I S p m h g V O V 9 t o l F G E J I Q u n E A g D j 1 z U s i d 4 7 d I D y 8 v P E O u K n P / u R b K m A x Q Q k l 6 + G P B 9 A X b t w v Z x 2 l C m b v S c N D n E P h g k H b N 8 I S v q h 3 X j d x 8 g 4 0 Z X X o T O b F x R Q m S C O I Z O F V I Z g c p 0 D P C K p 8 t A A j x x C 4 + d t M M T S A T Z 3 w P o N 6 2 j d O k x w j L p m 2 T B J 4 M v k K F h A h c R p E p 9 9 e t C l 6 m 0 q c F J m A q t 4 z y v E F s + o d Y H h 2 X B e t k f Q j T d h R i a G p o 0 Q x Q Q e 1 b p I Z A I s L P J T 1 M S F t S 0 s 5 p + Q k V C A e v D z R 0 5 u r m z F M L j H Y x W r R T r c j W E s s 1 C A k B s 3 b 3 S R q a n P L o 5 U o K Y 9 r 6 g O / q Q O i 3 T C Q m h D T + h Y Q Q Q N / R W l L m e 0 6 2 w O i N 1 B l T 9 r c l B u o i J U q C C k x l A L U c u w K c / 7 3 3 B Q m l m U R W W 1 t r Y H K U F 8 o 6 + 3 l x K Z o H 3 9 / R J q W w Z 5 z N R H w 4 O 9 R P F 5 / B n B 3 X d M t J K i O H c X C 6 H h C M U N X y Q y w U i q a R q b x F 4 p X W b a w S I P I S W h F o L U W L f V g w E W b K d R S Q x Y r 2 / d t l n S C w W s 1 e H Y v + p l F X V 0 j 1 B r 1 y h N j g 7 T 5 N g I 5 a X a q K E e B z b P 7 R 9 h L a u i n d 1 9 c u x L + A F M 0 p J G + G Q l k Q l K M p l g 0 2 o h / 1 H / F w I I m T E U O o C F w B y 7 C c D N 2 L N n 5 R J D 5 c N k B E 7 o 8 P Y 3 M R 9 A 3 S t Z U 0 K f / O B D W S w u L c 6 l l M x 8 C b C 7 O 3 Z o F y U m J d L 5 c 5 d k U y T G W / 6 Q k r W K L j 4 L j 6 M x f U H x w k 0 Y R R a Q i A P X h Z R p i Y T 0 F J e h 4 4 u 0 w z g 2 N H 5 C R 0 I t k F G o Q 8 w U A R g r r V h R S A 1 1 D R T B 4 x 0 Q a t u O r X J t o Y A f O T h V + Q t 2 A e e r B d n c J H i Z I y p I V V I w I z 2 d P v z o F P d e d v r 2 9 F n Z F i + N y Y L O I T s 9 a o 6 l t J x i X R K e U E T S J N L E 8 Q y G W B y D X B y g 9 o U K Q m Y M Z c Z P C x l H N f R E y M J q + f M X s n t W L C P 4 f U w l v g 1 W r i y i j v Y u + s E P P 6 b G + k Y p w 6 n u B S l O W p H m l k a Y s I A 7 5 4 8 + + Y A m J i f o 9 e t q f U X h 8 S J x s P J d w 0 0 c R R Z F H E 0 u H U M q m Y B l h 3 E n 1 5 G l L S z m E F J j q I W Q y e D 0 o x H x J Q 6 p p C q U 6 P q N W 5 S a 4 v 8 I 0 G C A 6 X j s d W p r b 6 e 9 B / b q U q J 1 u b 5 V O x A r M y O T X j y v d G 1 h f + m 1 5 S R c o U i D Z 2 8 l j y a X B H 3 d F a a p Y x B a 4 e x x 8 G I F E 8 q L Y o s 2 v B 2 S 0 n K p t m u G / v i H P 8 l m Q z h e 2 b F 9 m 8 e W j o W i p m 2 M X l V W U W 4 Q Z 1 E B W P / 6 9 E c f 0 4 1 r t 6 i n t 5 c a w n I S w h M e p P E m k Y t g l r w O D T 3 Q J E A o X 2 1 i 8 Y U Q 2 r G L 6 W + k F B Y i r W q 7 Y 2 j / / j 3 0 A Y 9 n C g v z W f 1 7 N 9 5 0 o p O y 6 f i J o z o X H L A N B H 4 q X r R G U q T t 3 W y P X 8 x Q k s k 7 a B L p a 9 A e o O Y J u X R A W Y Q N M 3 7 e 7 W F x h p A Z Q z m o V 0 h k w k I Q H R t P d Q 0 t d P 3 q D b E A h 0 3 f a 5 Z U q M y 3 w Y a y Y q p n K T V f w H n L q C 2 d p i i 8 x 0 9 K + m i S e M Q g k 3 u 8 Z M p M H o G m p 2 j r m g S f b W I x h p A Z Q 9 l p 4 d v H D U D E z D U H R J r A G B b H 1 O Q X F t C A N l w F s F 4 U r L 8 I g 4 6 e U Y q O n L + U w c x e Q j Q a j i 4 I Q 7 i l k T X w d z a k M g F 5 T T B r w O t i W F 0 P F Y T M G M o + w 4 T i y v C F + U i s R n 0 m L P 4 H a l d c b C z d v n l H y o C L F 6 7 K + V L w 3 4 C t 6 8 H g k / 3 5 d O l + C z W 0 q p M 2 g g V s / f a s D F 9 1 z 4 N A F u I Y 6 w d R 8 T R x p H x m S g U p R 6 z S c Y l Q z W e 3 i c U Y Q m g M x R W k / W U v V O U z G J 7 w / P + N m z b Q 3 T v 3 Z N E 3 K y u d f v D p x 5 S T k 0 3 X r 9 3 S r w g M 3 M 8 v T p X S p W u P J G 9 d T J 4 L k 6 E z g T U / o P P T Z A K p J C 2 k M c R y X x M C S Z k J U + q 1 S D P B r G 1 g s Y e Q 8 s u H S r F i o c T y d q o P X 3 3 Y y 7 R x 4 3 r a v E U d f Q O / D n 3 6 b K d A g O U D z n 6 q r q q i 6 c g E 6 u o Z o L i o G b p W H Z z z y e Y w n e E T o m j C u K S R I Q 3 y k l Y k U w T T r 3 E F k E o R y 2 d b W K Q h x N a h d I L x N l K q N M v / G p H V S B a n Z 8 w F H H c D 1 b F 0 b S l 9 / t F m K n / 6 h P r b a 2 h 7 b q 9 + R W D g Z I 1 w g y K R C S C H i l 1 S i U k i B J J r 7 u A q 1 6 o e Q l R k S D X R 0 B l D I S R H t U q F + C L T f A j 2 v D m 4 h V Q c J j A w 4 D 6 M 2 R d a m l v E 2 B Y z d t j u f u T o I T m K B m Z O v / + P / 5 K D B 7 y P J f W G f z f F o Q e Q i P 9 I r A j i T S Y j u R R 5 P A g m w a h 7 T C q W / g c P b e N 3 9 W w H i z m E 1 B g K Q d Q A V N p b g O u U + k b w b o E h b s R a P Q 9 b 8 0 Z y S v I s S 3 L 4 H I d L s f 0 H 9 1 J c e g E 9 a A i 8 S R C e k A I Z z Y Y K P M g k p D G k Y o J w 3 p M w m j Q S r G k d + H n M T D s p L j b a Z z t Y r C G 0 x l A I u n d 7 G 5 U P a P Z z v I o 3 q q t r 6 a s v T t P / + d / / J h 6 M 4 H L M C q i I Y 9 Z j Q S y A 3 e D E Q D s 1 1 j f o k t l A o 8 N + q o H y 3 9 P Y a O h a m v s k E 0 i k g y G W l E n a E M m L T E w k C U w m v M Z n G 1 j E w X a z s v b t u v v v G T 1 D y T Q 5 7 S C b X R F C V Z z 7 K 1 j T g R A b O U P v r Z 5 7 j 9 L 4 + I T s 5 q 1 6 V S U G t j U 1 t e K k E u S K i o 6 i 1 p Y 2 W r V q h c 8 t 9 K 2 t r Z S Y l E Q X X t h o W 0 6 X u C l D R 2 A 6 g 5 6 u b v F I i 4 m Q q J Q i K m / 1 f z z p Y o e R Q l w B i k B T h i g 6 Z p J M S Q y n l v A 8 p d 2 G m X O h 5 M C 1 C Z q c G F d n R E 3 w 8 + X h 7 A c f + X f 2 u R g R c t p 7 W k K / 9 F z o 6 d 4 G w Z A J g C N M E A C q H a b X 4 d x F f F E w J x 7 e e 0 Q 5 u d l 0 7 d p N O Q v K e 0 E 4 g s d V K O u q u U v k c B 8 9 q n r r G V r B a u E n P / h I 1 M O s J E U y K 0 D 6 U I B 0 a t g o I 2 T i l C a X M n x V k k l J K b e 6 p 2 I L 4 Y R s O g 3 S c f z + B w f 0 J 4 Q O Q n I 4 b C r p b U k V D P 7 4 x z / T X / 7 8 p a x J w d E m g M 2 J u T k 5 d P L 9 4 0 K 2 F U W F 4 l l p w o t Q M J i F R 9 r o p C z K T o u h 9 L Q 0 2 R u F 0 w x x E i I s 1 Q 3 J P H 1 + K + D 0 v 7 m w 3 9 c R M d 8 j R C M Q 4 u g g Z D G x I o 9 R + R R 5 N G k 8 0 i A R Y i 2 9 p M w p z k d D D X Z o H 6 E W c C A y e j F U E m A d T 1 n T 7 w J F h f n 0 4 5 9 8 S p / 9 / C e z p t H x W S A J D q q G C 2 X s 2 D S Q 9 a m G J s r K y q S N a 7 L o a d 1 3 0 / B x R M x J f f z m 9 w s t f a x k k r y V M J o s H i T y u g Y i C Z m U A 1 K o g t O s A t p k E d 9 d 5 6 E S u F / k v y E W c t K G m U y q E h Y i p f D F g 0 V + Q b 4 0 l k C A y g Z V 0 P h A x z Q 5 / P T F c r 6 9 v Y P W 5 M V R c 5 9 9 1 q b C t w E k 2 v G y c X k i f w v g k Z i p 8 F k S S B N L A u f N B I R n 7 B W E W E p C Q T r 9 8 M c n + F M 8 6 z 0 U Q k i q f I D p C a X C u H b n I 5 n g g D J Y w B / E 6 F h w h r n w V f H w w W N R E X E I w K c / / J g G + g a o 4 k U l H V 4 z I R M X 8 C v h D / D Q F C z W 5 U x S h P 7 K w X / z d w M P i S Q E U U Q y a Z O 3 B m 9 S u U m k J J M 6 M E D F m C 6 H + + p Q R M g S K o Y H 7 D P S m 4 F U k F T u x j g X u Q Y t 5 0 f N h c T E R B r S O 2 v 9 A Z 8 N i T Q 4 M E i J y Y n 0 4 5 9 C P U x h p S W C 1 q x d T a t L S + Q 1 G D O Z 4 3 B 8 I d j 7 O s L k z E 1 2 S 2 a s q 3 1 f 7 U + e s w 6 G V E I U x C a t i T O b X K g v H e u 6 M 2 k z A w i V L y c 7 T X 9 a 6 C E k x 1 A I W W n j U m m q Y l C h w f f u e C 3 W l q 5 e u S Y q G a w h x i f U U T n e g D O X 6 q o a n f O N o a F h u Q c c / d n R 1 k F f f / E V 9 f R 0 8 v 2 p S Q o c d A 2 S Q z r h d b 7 w p i v w u h i + c 3 G G k 4 6 V j l O U w / O 7 3 q u L l J P g v 2 s Y M s k P p B P S R u 3 j u h A C u a z F D Y F U h 6 f S V j J x G r G k o e q p M M P h 0 N H d r n o O u X D 7 V X 3 w L X G R o b 7 V z r 1 i B N k j H D p E 8 J d y d 9 W B S L a B V a b 8 1 G m Z m c P p 7 w g T H H p 7 + o R c a 9 e u k Z P X M Q s H S w g c I Y o 9 V J g y h 5 m R k T Q v 6 3 q o p n W M j m 3 L k F P o D X A 4 Q H t H J 2 V n Z Y q U q + L x E 8 6 b g j 9 1 K 8 a c N h q b s A U 8 V e P U H J M O 8 F D 7 X U O R x Z A J R H K T y G M M J Q S x B E 0 a d W Q N 0 k o K 4 d g a H B g u x 9 d g 3 W k S 6 0 / c S U 5 N 0 C 8 + / 0 R / a u g h p A k F 1 D T x Q N D O Z H J E c q z I p V Q + V L x 6 j T + c x K A e L 9 W o a o + g 0 m w 0 h G m R K j g 1 H l P f N h 6 s x E R F U 1 5 h H u v I N j p 7 5 g I P m j + R A 9 q u P 2 6 n H x 4 r 0 5 / p C S z + N j Q 2 U e m a 1 Z L H G C s 1 x e 2 W + U Z N F I 1 4 b S X x R k 7 S N G 3 O 9 7 9 n a m r a R h d f B W f Z v l C o s Z J a s M V D B a H w j E T y W M l k C G T S s w j l J p M 5 X A 1 n Q R l C T X H 4 5 e c f 6 U 8 N T Y T s G M o F U T F Q a a w y 6 E p U 5 S o K B O 8 z a q O 0 z S y k E t a a i o o K Z a b u v f c O 0 N 7 9 e 2 R S I Z M l z j / 8 7 u / p + b M X F B U Z 6 Z d M A L a A O C 1 r U 4 Z M w x N K q s x F J s D 7 o D h v t A 3 M / R 4 L B 8 i j J Z M m k y I L y j j 2 I p N J u 1 Q 8 I Z c l L U H P 5 E l s C U w w T E a E O m x 3 q k J b Q g F V d d M s R a C G s Z S S m C U W k y K Y L 5 Y a N 0 2 7 V v i X A C 2 t r Z S X O 3 s L N l y H Q S I G 8 j q L s R V U P x w H a j D O b e b q P I 6 n w d r m C Z a k / o B j R n E Y 9 D s H S C S E 0 s G Q x Z D I J 5 k 0 a X T a q H i S h l T i v I o h n a D q a T M j r e 5 9 / u u P / X Z O o Q K W U P g C I R 4 g p V B Z p r f D I J c r N R j 0 j g Q m H q w a + n 1 s 4 U h L S 5 N G V V 3 9 R p f M R m x s D L 0 o f 6 F z s H C 3 z 4 t M A G b w A u G 7 I J O o d J B A m j B W M n m W g T w W M u l r k h Z i 6 S B 1 g x g q H 0 i l 6 s m q B k I 6 q f G v j / o N o R D 6 K h + j d F W U V I i 7 k r j S O A / V A 2 r L X D g f Y F A P t a 6 1 u V X n P J G W m k q F h Q V y G q I v Y L o 9 J t Z 9 4 P W 7 P s 7 z u / A 2 a 9 Q 7 T / M h Q w 4 3 u T y D u u Z + n Q 5 C I k 0 m z r t J p Q M T C x J r m s O v f / N j f Q e h j b A g F G B j K S W W y 2 K 9 j E p S l Y Y K R S O Z i 1 g X W X X y h d e v a 6 i i o l L n Z g P G s z g Z E S d w o F F Z g R n E L X p L P b A y Y / 5 7 n j b n + x 9 X w G t S M E i O n b t T A Y w 6 J 6 R x S S O Q w Z t Y I I b / I B 2 a p F E H O p b 6 U O o e Y m N d j m C 3 f R c 6 6 9 8 G o b c f y k 9 Y u z p W 1 j B A J A 9 J h Q r l B i C c C g B / 6 z h t P I b 6 y U 9 / p H O + A X s 9 h M u X r g m x M G 7 C D N + 1 K z d k c s O g N H P + g + 6 c J N 8 k H J / C F w 8 O / a N z v N Y y R j J E E m J p g h k S W R f S T Z k K 7 t e o B V q k + f l L m a o L R S q + L k R C W n d 8 T K 7 P I Z 0 s d R n K g c e 8 4 f N T l B d j I Z O q R H d Q F W 8 G 2 b 4 w 5 s O 6 e 8 O m D d w w A v e g k 9 x A c D 4 U d u h i A g I W E V g w x g E C 3 o P s 9 P j g e + P s R P + v v V a 1 g K l y f G / 9 / d 3 B i 0 Q 6 u I l i 8 v 4 C X s c B z 9 c E V x 7 1 Y C Q W 6 k B L K E 0 m h M N H 9 l p q M P R / w k b l A 5 I S H d x g T I U h V s R S U o o r l C t a G g x 6 X j Q u L / j y V I S p 7 u 4 A 9 n f A N 1 9 / S y d O H q X Y G L V B E N P l m H K v q 6 2 T v B U 9 I 8 E / 8 v Z B / 6 8 N T o n z B P 6 H K e R O a S K 5 i e E m i J t U n u U e Q U i j g 6 t c d W D y z C W Y v A 4 u M k 3 w L U z R y u I C 3 F r Y I K w I B W x a l 6 I r k S t N 9 4 h S o V o V R K V b e 2 h v e N v T Q c L c u X 3 P 5 w m E + P / X 1 T X i z A U k s g L / B w s J 7 + 3 x v k 5 U n C 9 q 5 j B T 8 g 3 9 X T n C 1 7 Z O O k C F c x M I s U q r M q 9 y H y S C a m c k E c p V b A i E W H V w a t z k D r / 5 3 W f q n s I I Y T O G s o a s 9 C i P i p O K N J U r Z R Z y c S O R F q Z x u 3 a 2 l N q 5 a z u 9 e l U l 6 a 7 u b q o o r 5 D T O 3 B 6 I d Z T c r J 9 n 7 o B 9 a / d 4 u Q F B 7 / N R 0 I B 3 T 4 m H m o 6 5 / b a Z O 0 0 J B i b O 5 F K b i I Y c q j x j m d Q k p 2 D J o g K 5 r X u v L n m / Y y t z x 8 W E V O y 5 q T W n T Z v K f N Z d 6 E e b P e q m 2 Z 3 0 2 G A x 8 8 6 x N r b 2 P n J Y q 8 s + H K Z n f s R V 2 w X C 2 F Z A 9 H j n U w e u 2 w r m H S N f 9 A g 2 9 v b a X h 4 h O r q G u j Q o Q P i n G V 0 d F T s / X w B W 9 / P f H O e M r I y a D D l P V 2 6 M G A r / N 5 V k 0 z 2 S J / j P G / g f v m v j i W J n M q D X B K U 2 i s S y p K H F J K 0 I a D O S y x E U m k X 8 Y R 0 n A e p O C 9 E 8 i K Y E M q y i I v T N H 7 z u 5 + r e w s z h J 3 K Z 7 B t c x Y 3 A N V D S p D K R a z S p s K t v b N p X J 0 D N m o f s F O d 9 l Y E Y j 2 4 / 5 h K S o r p + P E j L m e Y / s g E Q E U 8 e H i / O G J Z m + R 7 H S t Y Y C v 8 5 a q o I M i k y O K K 8 c v E g F S S 7 2 Y l g p B A x y a v n 4 H b t 4 N + r U g h L b F 8 B v 0 c J e h n K x L K 7 X w F k h w S i l i y h S u Z g L A l F L B z a w 5 X L i p U B 1 P R i H X F W x u D a l A c + O d p k 4 N q + 5 P o y p V r M k 6 a L 2 D 3 5 2 C J u K p k J S W k Z O j S 7 w Y u C a O l i h o f a W s H T S Z F G g R f a U M g 6 z X d 0 e j n Y i Z 1 X O q e X H M / S / V s 1 T P G j m U V q + c u Z N J r T v / 4 z 7 / S d x 2 e s N 2 r C U + V z 2 B s z E l P y z t Y 3 V N 2 f t j i I d b p Y p n O 6 h 7 H S u 1 T 6 h 9 U P x V D D b T R 9 k I n q 4 B q R 7 B R A f 0 B U g l + z j H D Z 3 X p X M 1 j n r n 2 O 8 0 F J X k k p W M F V W w k E r o C V a h I h p w 7 L W R D b I j n U a Z i k E u R k s n l I q M i m p u Y O g b Z 0 B n J e E p J J y W Z T O c F M i k i Q d X 7 7 J e f U H J K I u 4 w b B F W 6 1 C + f m J j I i k z L U Z X q g 6 6 t x Q D T e l F V Y 9 q Y p j C G O n 1 s N 7 O r 1 E S T A X T w F R Q j V I 1 x H N n L l B x 8 S r Z B 2 V m B e u 6 I 9 4 p m Z B U B N C N X z d w V 8 N H I 5 c y F d x q m m r 0 H t c t 1 1 z q G p N D n g X S 5 n n o Y M o V a R D c z 0 9 i P E / 9 f E E g 5 W N P x W V l J Z S S k m S p m T D 9 u V / T b G o r r H H 3 f h 0 5 p 1 k S W S c n L J M U L k n l k l L 8 c B B r y X S i b J K v q T S m c 4 y w M l I L M f Z P D Q 4 N U V d n N 2 3 f v k X K z r 9 c q P N K M E d + L W m V A 6 u E V J a 0 X D V p H c u P N e 9 H Q r k 6 B o l 1 H u T 0 k l C K h C h j 8 k k a B D O x D q L e G a K p D i w u N o p + / d u f 4 W 7 D H k u G U M D N 2 2 9 o h k m i i A R i e Z J K Z v 4 s q p 8 i k J r 9 M 6 R C r I I i E Q K n J A + o v M L 1 m i A m E n w 8 f W 7 a O u F K u d M c y y s k Q h n S n L F c d 5 P F c m 1 W O Y i h J y x 0 2 j e Z L K q e S D e V t h L J R S i R V J D + b l U v 0 h F B / / B P v 8 S d L Q n Y 7 r 9 p k X p Y K r h + 4 z V / a 5 Z G T C b P q X S L h H I R C 0 Q B u V R 8 d O 0 E R W g p 5 U 0 m Q y Q T X 8 D m R b x G c l a g x P O R e + R A A E T W t I 6 R x 4 / 6 x R + V l 8 t I q 4 T E H s Q x 1 0 z a k E d I o 1 / j I h F U S S Y R r n O Z J 5 k 0 o U A e k I o J 5 C G d X E S C + j d B D o e d / v F f P p d b X y p Y c o Q C r l 1 / x Z J K k U g I Z Z F S H s Q S U r k J h X j 3 S i c l x o I W I A a 2 3 4 M 3 h l z Y v 2 S j K 6 4 9 T 5 p O H O n U L M j D 9 6 g B l U H 7 l 7 T 8 m j L E u g z E U A n X a w 1 x 5 H U S a w K 5 g s n r G I Q x J J J Y 5 W W 2 b 8 Z I J i 9 C c e x S 9 z C O s p D J K p m i I h 3 0 D 2 E + o + c L t g d L k F D A t e s v a Y o b v 8 z + C b E U w d S C r y K X U f 2 E M F 7 E U g R S s S R 1 W o A y H X v D l P h 9 6 G j o O o m 0 R E I c E + v r Q g y k E L v z 8 s O k c O V d Q R H H l e Z Y J J C V S I g t J F J p I 5 U U o U A e R S w 1 P a 6 I 5 T l m i o + L o b / / x / B d a w o E 2 4 P a p U k o 4 N q 1 C p q c 4 s Y v B I K k 0 m R C b K Q T B 4 8 p d S G Q J o 9 J g y a m D J A y S c h f u W w S P s G N X K d U Q u W 4 z V v S i E E G y a k 8 B 5 V V e R N c e V L E c a l 1 U m 7 K m C R C J l V m y C R p I Y 8 h k y E U y G O d j H B L J U O o a S Z U U l I S / d 1 v f 4 K 7 W p J g Q r V K n S x V P H 9 e R + 0 d g 0 I q m 5 V U L i n F 5 U w Q k V 4 g i k t S g S U g j i W N m K F i X J H I / A k S I I T 8 W t L W m A O u C D m Q V r E q N m l F G h S 6 8 o Y 4 1 r y L V J p I i A 2 B D J n 0 Y q 9 I J h D N k A k B M 3 p T I N O E 7 E U r W 1 9 K R 0 + E 3 o k Z 7 x J L n l D A x I S T r l w t Z y I w a X g 8 B Z 9 7 R v V z S y h I L S a J i 1 A q 5 j 8 6 r 0 k k M Y o 1 i U z e 8 n c W v 1 w 1 w I 1 c p 7 i F q w g l k g Q R T K z K c M 2 D O F K o 0 x J A F J 3 W p D F p d e w M E 8 R c c 5 F I x S 5 i G a m k x 0 t u Q m G 8 p N Q 8 f M X f / u 6 X F B P r 3 5 X A U o H t 4 T K h X D h z 9 i E / E S Y O k 8 o Q y k U q I R K I p W N u R S q 4 0 / x H x Q w T g z 0 q a f I a 1 q x H D a g M t 3 N L 2 j P G R S G G F 4 H w e p N 2 B Z B F 0 m 4 y u a S R S y p Z Y u 3 w R k k n d + y S S k I s 5 Q c C k i n S 4 a B / / t f / o e 5 r G c u E 8 s b 5 8 w 9 5 X E W a S J j 9 A 4 l 8 E E v I g 2 u K R P g B c 1 z E k j x + N X N Q j k j + + o a 7 I k A U k 1 J p F c t f F X O Q U i n W 1 x A w b n J N P i C A O B x r A p m 0 U f U U k U A c X W Y k k o t M I B A I Z f x 0 Q C p h Y s J J y T x e + v V v f 4 o 7 W o a G 7 W F d m 9 T R M t z o 6 x u i G z e 0 C m j I J G M r T S Y Q S 8 c u Y l m I 5 E 4 z k J b I S i W d N k W u G r B W B c h g k p z G N f n F H / k r 5 J C 0 D q q c f 4 Q 8 p n w 2 i Z C 3 E k l J K p D H x C A M S G Q I B c m E 8 R K X c 4 w F 7 5 / 9 4 l P K z E 5 X 9 7 c M F 5 Y J F Q B f f 3 W T G x u I Y y E W S A R C G X K 5 p B T S i l C c k L Q k T V 7 e U Z V 5 A g V e V S B Z U M O S Z h J I S m L k r W l 9 X W J N I A Q X s b Q k 0 o R y H d t p C K V j R S Z N I k 0 s R S I Q a g K f R H G x s U t y f S l Y L B N q D q B B f v n F D X 5 S R u X T 5 D I S S o g F A n n G / E d x R 8 o U i 6 R E F U r e P 1 S V 8 E e r t P z i j / x V s a R 1 m S U g L 5 J I 8 i C L i U E k F Z s 0 C O Q + X F o H U e 8 w + W B i G A p P k c M R Q f / 0 r 3 8 v 0 m k Z / m F 7 V L 9 M q G B Q 9 b K e y l / U C Z m U V N I E M 8 S y E k o a n S K S I h N i v A v / 0 b F E f q A q B O S Q h I U 4 O i c J F R s S m b Q K m l A g D 8 f e R P K U S B Z C W V Q 8 F U + S g 1 X d A w d 3 0 + b t 6 / H h y 5 g D T K h 2 X W 3 L C A Z 3 b j + n p q Z O N 4 m s 0 s q Q i t N g k P y A S T q t f l W s / w Q A i K G T h k T y a y G Q N e 0 K I I y O k R d S g T R u Q o E 8 k g a B X G Q C g V S M A E m 0 b v 0 a O n r y 7 b b v L z U s E 2 q B u H v 7 G T U 0 w A F L B K Y E F Z m 8 J Z X E I J C O Q S c L m a x p T 4 A Q O u l K W 2 M v I v G P 5 I U 8 R u U D g X B d E 0 m C 2 5 z I Y Z + m s X E m j 5 A J p I L r 6 m k h 0 v q N a + n I 8 a W 9 Q L s w E P 1 / 6 A m C G a h b y f 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9  1 "   G u i d = " c 7 8 5 1 a 1 a - f 3 9 4 - 4 f 5 6 - 8 d f f - 9 2 3 b 6 5 6 4 c 9 a c "   R e v = " 1 "   R e v G u i d = " e d e 3 a 7 4 3 - 6 9 7 7 - 4 9 5 b - b 9 9 6 - b e d 7 5 8 6 a 9 8 b c " 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57B3EFC-19D0-4FD1-BA1C-5AE6275F07B2}">
  <ds:schemaRefs>
    <ds:schemaRef ds:uri="http://www.w3.org/2001/XMLSchema"/>
    <ds:schemaRef ds:uri="http://microsoft.data.visualization.Client.Excel/1.0"/>
  </ds:schemaRefs>
</ds:datastoreItem>
</file>

<file path=customXml/itemProps10.xml><?xml version="1.0" encoding="utf-8"?>
<ds:datastoreItem xmlns:ds="http://schemas.openxmlformats.org/officeDocument/2006/customXml" ds:itemID="{B1C02FA5-6E0E-4D08-AA7F-37A12C7CFA26}">
  <ds:schemaRefs/>
</ds:datastoreItem>
</file>

<file path=customXml/itemProps11.xml><?xml version="1.0" encoding="utf-8"?>
<ds:datastoreItem xmlns:ds="http://schemas.openxmlformats.org/officeDocument/2006/customXml" ds:itemID="{81A6EDE2-D0CB-443D-ADBD-324E776824F8}">
  <ds:schemaRefs/>
</ds:datastoreItem>
</file>

<file path=customXml/itemProps12.xml><?xml version="1.0" encoding="utf-8"?>
<ds:datastoreItem xmlns:ds="http://schemas.openxmlformats.org/officeDocument/2006/customXml" ds:itemID="{5E230F09-342C-403E-924B-4503089B3FD2}">
  <ds:schemaRefs/>
</ds:datastoreItem>
</file>

<file path=customXml/itemProps13.xml><?xml version="1.0" encoding="utf-8"?>
<ds:datastoreItem xmlns:ds="http://schemas.openxmlformats.org/officeDocument/2006/customXml" ds:itemID="{ECBC7A77-C50F-45DC-8280-C857AF26D48B}">
  <ds:schemaRefs/>
</ds:datastoreItem>
</file>

<file path=customXml/itemProps14.xml><?xml version="1.0" encoding="utf-8"?>
<ds:datastoreItem xmlns:ds="http://schemas.openxmlformats.org/officeDocument/2006/customXml" ds:itemID="{F6B25DD7-B8FC-4DF6-8142-8D05FC1F3155}">
  <ds:schemaRefs/>
</ds:datastoreItem>
</file>

<file path=customXml/itemProps15.xml><?xml version="1.0" encoding="utf-8"?>
<ds:datastoreItem xmlns:ds="http://schemas.openxmlformats.org/officeDocument/2006/customXml" ds:itemID="{7808CDCF-401B-41D5-85FC-D3AED7309750}">
  <ds:schemaRefs/>
</ds:datastoreItem>
</file>

<file path=customXml/itemProps16.xml><?xml version="1.0" encoding="utf-8"?>
<ds:datastoreItem xmlns:ds="http://schemas.openxmlformats.org/officeDocument/2006/customXml" ds:itemID="{7E419095-E0BD-49FE-991B-61D1126D3089}">
  <ds:schemaRefs/>
</ds:datastoreItem>
</file>

<file path=customXml/itemProps17.xml><?xml version="1.0" encoding="utf-8"?>
<ds:datastoreItem xmlns:ds="http://schemas.openxmlformats.org/officeDocument/2006/customXml" ds:itemID="{BB755B55-0C2F-4083-9886-FA647966BA37}">
  <ds:schemaRefs/>
</ds:datastoreItem>
</file>

<file path=customXml/itemProps18.xml><?xml version="1.0" encoding="utf-8"?>
<ds:datastoreItem xmlns:ds="http://schemas.openxmlformats.org/officeDocument/2006/customXml" ds:itemID="{B735EF45-5B9E-4BF6-9558-31FF8030F8AF}">
  <ds:schemaRefs/>
</ds:datastoreItem>
</file>

<file path=customXml/itemProps19.xml><?xml version="1.0" encoding="utf-8"?>
<ds:datastoreItem xmlns:ds="http://schemas.openxmlformats.org/officeDocument/2006/customXml" ds:itemID="{1A3FF249-A3C3-4931-B8C3-B94BA2473171}">
  <ds:schemaRefs/>
</ds:datastoreItem>
</file>

<file path=customXml/itemProps2.xml><?xml version="1.0" encoding="utf-8"?>
<ds:datastoreItem xmlns:ds="http://schemas.openxmlformats.org/officeDocument/2006/customXml" ds:itemID="{87B243BF-A451-4190-A6A2-83AF85696CE7}">
  <ds:schemaRefs/>
</ds:datastoreItem>
</file>

<file path=customXml/itemProps3.xml><?xml version="1.0" encoding="utf-8"?>
<ds:datastoreItem xmlns:ds="http://schemas.openxmlformats.org/officeDocument/2006/customXml" ds:itemID="{A6F8D3FD-A45B-4066-B925-D92FE3B29A5F}">
  <ds:schemaRefs/>
</ds:datastoreItem>
</file>

<file path=customXml/itemProps4.xml><?xml version="1.0" encoding="utf-8"?>
<ds:datastoreItem xmlns:ds="http://schemas.openxmlformats.org/officeDocument/2006/customXml" ds:itemID="{804E235D-CFE4-4041-A51F-797FB18401F2}">
  <ds:schemaRefs/>
</ds:datastoreItem>
</file>

<file path=customXml/itemProps5.xml><?xml version="1.0" encoding="utf-8"?>
<ds:datastoreItem xmlns:ds="http://schemas.openxmlformats.org/officeDocument/2006/customXml" ds:itemID="{A480867E-0370-4053-8AD3-90121907D3BB}">
  <ds:schemaRefs/>
</ds:datastoreItem>
</file>

<file path=customXml/itemProps6.xml><?xml version="1.0" encoding="utf-8"?>
<ds:datastoreItem xmlns:ds="http://schemas.openxmlformats.org/officeDocument/2006/customXml" ds:itemID="{D987AC1F-7F32-4546-996C-CA3F8159A994}">
  <ds:schemaRefs/>
</ds:datastoreItem>
</file>

<file path=customXml/itemProps7.xml><?xml version="1.0" encoding="utf-8"?>
<ds:datastoreItem xmlns:ds="http://schemas.openxmlformats.org/officeDocument/2006/customXml" ds:itemID="{6E97C0D9-4CC1-4D44-9DF7-2E01103FA331}">
  <ds:schemaRefs/>
</ds:datastoreItem>
</file>

<file path=customXml/itemProps8.xml><?xml version="1.0" encoding="utf-8"?>
<ds:datastoreItem xmlns:ds="http://schemas.openxmlformats.org/officeDocument/2006/customXml" ds:itemID="{0FCBC80D-BF7B-40A3-90C0-D811B006DE5C}">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7613A9D7-04F4-49B9-9290-F6F7A58CB8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Анализ Рисков</vt:lpstr>
      <vt:lpstr>Статистика</vt:lpstr>
      <vt:lpstr>Критерии анализа</vt:lpstr>
      <vt:lpstr>План Действий</vt:lpstr>
      <vt:lpstr>S</vt:lpstr>
      <vt:lpstr>АнализРисков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2019-06-07T07:29:04Z</dcterms:modified>
</cp:coreProperties>
</file>